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workbookProtection workbookPassword="CB3C" lockStructure="1"/>
  <bookViews>
    <workbookView xWindow="0" yWindow="0" windowWidth="20490" windowHeight="7650" firstSheet="3" activeTab="7"/>
  </bookViews>
  <sheets>
    <sheet name="компрессорное оборудование" sheetId="1" r:id="rId1"/>
    <sheet name="компрессоры медицинские" sheetId="21" r:id="rId2"/>
    <sheet name="сварочное оборудование" sheetId="2" r:id="rId3"/>
    <sheet name="газосварочное " sheetId="3" r:id="rId4"/>
    <sheet name="Сварог-JASIC" sheetId="4" r:id="rId5"/>
    <sheet name="Насосы,задвижки" sheetId="6" r:id="rId6"/>
    <sheet name="LUPAMAT" sheetId="19" r:id="rId7"/>
    <sheet name="оборудование " sheetId="7" r:id="rId8"/>
    <sheet name="генераторы" sheetId="8" r:id="rId9"/>
    <sheet name="тепловое" sheetId="9" r:id="rId10"/>
    <sheet name="мастер" sheetId="23" r:id="rId11"/>
    <sheet name="электродвигатели" sheetId="10" r:id="rId12"/>
    <sheet name="ТАЛИ" sheetId="11" r:id="rId13"/>
    <sheet name="Вентиляторы" sheetId="17" r:id="rId14"/>
    <sheet name="стыковая сварка " sheetId="15" r:id="rId15"/>
    <sheet name="счетчики" sheetId="16" r:id="rId16"/>
    <sheet name="ЗАПАСНЫЕ ЧАСТИ" sheetId="13" r:id="rId17"/>
    <sheet name="РЕМОНТНЫЕ РАБОТЫ" sheetId="14" r:id="rId18"/>
    <sheet name="Лист1" sheetId="24" r:id="rId19"/>
  </sheets>
  <calcPr calcId="162913" refMode="R1C1"/>
</workbook>
</file>

<file path=xl/calcChain.xml><?xml version="1.0" encoding="utf-8"?>
<calcChain xmlns="http://schemas.openxmlformats.org/spreadsheetml/2006/main">
  <c r="G126" i="10" l="1"/>
  <c r="F126" i="10"/>
  <c r="F125" i="10"/>
  <c r="G125" i="10" s="1"/>
  <c r="G124" i="10"/>
  <c r="F124" i="10"/>
  <c r="F122" i="10"/>
  <c r="G122" i="10" s="1"/>
  <c r="G121" i="10"/>
  <c r="F121" i="10"/>
  <c r="F120" i="10"/>
  <c r="G120" i="10" s="1"/>
  <c r="G116" i="10"/>
  <c r="F116" i="10"/>
  <c r="F113" i="10"/>
  <c r="G113" i="10" s="1"/>
  <c r="G112" i="10"/>
  <c r="F112" i="10"/>
  <c r="F111" i="10"/>
  <c r="G111" i="10" s="1"/>
  <c r="G110" i="10"/>
  <c r="F110" i="10"/>
  <c r="F109" i="10"/>
  <c r="G109" i="10" s="1"/>
  <c r="G108" i="10"/>
  <c r="F108" i="10"/>
  <c r="F107" i="10"/>
  <c r="G107" i="10" s="1"/>
  <c r="G106" i="10"/>
  <c r="F106" i="10"/>
  <c r="F105" i="10"/>
  <c r="G105" i="10" s="1"/>
  <c r="G104" i="10"/>
  <c r="F104" i="10"/>
  <c r="F103" i="10"/>
  <c r="G103" i="10" s="1"/>
  <c r="G102" i="10"/>
  <c r="F102" i="10"/>
  <c r="F101" i="10"/>
  <c r="G101" i="10" s="1"/>
  <c r="G100" i="10"/>
  <c r="F100" i="10"/>
  <c r="F99" i="10"/>
  <c r="G99" i="10" s="1"/>
  <c r="G98" i="10"/>
  <c r="F98" i="10"/>
  <c r="F97" i="10"/>
  <c r="G97" i="10" s="1"/>
  <c r="G96" i="10"/>
  <c r="F96" i="10"/>
  <c r="F95" i="10"/>
  <c r="G95" i="10" s="1"/>
  <c r="G94" i="10"/>
  <c r="F94" i="10"/>
  <c r="F93" i="10"/>
  <c r="G93" i="10" s="1"/>
  <c r="G92" i="10"/>
  <c r="F92" i="10"/>
  <c r="F91" i="10"/>
  <c r="G91" i="10" s="1"/>
  <c r="G89" i="10"/>
  <c r="F89" i="10"/>
  <c r="F88" i="10"/>
  <c r="G88" i="10" s="1"/>
  <c r="G87" i="10"/>
  <c r="F87" i="10"/>
  <c r="F86" i="10"/>
  <c r="G86" i="10" s="1"/>
  <c r="G85" i="10"/>
  <c r="F85" i="10"/>
  <c r="F84" i="10"/>
  <c r="G84" i="10" s="1"/>
  <c r="G83" i="10"/>
  <c r="F83" i="10"/>
  <c r="F82" i="10"/>
  <c r="G82" i="10" s="1"/>
  <c r="G81" i="10"/>
  <c r="F81" i="10"/>
  <c r="F80" i="10"/>
  <c r="G80" i="10" s="1"/>
  <c r="G79" i="10"/>
  <c r="F79" i="10"/>
  <c r="F78" i="10"/>
  <c r="G78" i="10" s="1"/>
  <c r="G77" i="10"/>
  <c r="F77" i="10"/>
  <c r="F76" i="10"/>
  <c r="G76" i="10" s="1"/>
  <c r="G75" i="10"/>
  <c r="F75" i="10"/>
  <c r="F74" i="10"/>
  <c r="G74" i="10" s="1"/>
  <c r="G73" i="10"/>
  <c r="F73" i="10"/>
  <c r="F72" i="10"/>
  <c r="G72" i="10" s="1"/>
  <c r="G71" i="10"/>
  <c r="F71" i="10"/>
  <c r="F70" i="10"/>
  <c r="G70" i="10" s="1"/>
  <c r="G69" i="10"/>
  <c r="F69" i="10"/>
  <c r="F68" i="10"/>
  <c r="G68" i="10" s="1"/>
  <c r="G67" i="10"/>
  <c r="F67" i="10"/>
  <c r="F66" i="10"/>
  <c r="G66" i="10" s="1"/>
  <c r="G65" i="10"/>
  <c r="F65" i="10"/>
  <c r="F64" i="10"/>
  <c r="G64" i="10" s="1"/>
  <c r="G60" i="10"/>
  <c r="F60" i="10"/>
  <c r="F59" i="10"/>
  <c r="G59" i="10" s="1"/>
  <c r="G58" i="10"/>
  <c r="F58" i="10"/>
  <c r="F57" i="10"/>
  <c r="G57" i="10" s="1"/>
  <c r="G56" i="10"/>
  <c r="F56" i="10"/>
  <c r="F55" i="10"/>
  <c r="G55" i="10" s="1"/>
  <c r="G54" i="10"/>
  <c r="F54" i="10"/>
  <c r="F53" i="10"/>
  <c r="G53" i="10" s="1"/>
  <c r="G52" i="10"/>
  <c r="F52" i="10"/>
  <c r="F51" i="10"/>
  <c r="G51" i="10" s="1"/>
  <c r="G50" i="10"/>
  <c r="F50" i="10"/>
  <c r="F49" i="10"/>
  <c r="G49" i="10" s="1"/>
  <c r="G48" i="10"/>
  <c r="F48" i="10"/>
  <c r="F47" i="10"/>
  <c r="G47" i="10" s="1"/>
  <c r="G46" i="10"/>
  <c r="F46" i="10"/>
  <c r="F45" i="10"/>
  <c r="G45" i="10" s="1"/>
  <c r="G44" i="10"/>
  <c r="F44" i="10"/>
  <c r="F43" i="10"/>
  <c r="G43" i="10" s="1"/>
  <c r="G42" i="10"/>
  <c r="F42" i="10"/>
  <c r="F41" i="10"/>
  <c r="G41" i="10" s="1"/>
  <c r="G40" i="10"/>
  <c r="F40" i="10"/>
  <c r="F39" i="10"/>
  <c r="G39" i="10" s="1"/>
  <c r="G38" i="10"/>
  <c r="F38" i="10"/>
  <c r="F37" i="10"/>
  <c r="G37" i="10" s="1"/>
  <c r="G36" i="10"/>
  <c r="F36" i="10"/>
  <c r="F35" i="10"/>
  <c r="G35" i="10" s="1"/>
  <c r="G34" i="10"/>
  <c r="F34" i="10"/>
  <c r="F32" i="10"/>
  <c r="G32" i="10" s="1"/>
  <c r="G30" i="10"/>
  <c r="F30" i="10"/>
  <c r="F29" i="10"/>
  <c r="G29" i="10" s="1"/>
  <c r="G28" i="10"/>
  <c r="F28" i="10"/>
  <c r="F27" i="10"/>
  <c r="G27" i="10" s="1"/>
  <c r="G26" i="10"/>
  <c r="F26" i="10"/>
  <c r="F25" i="10"/>
  <c r="G25" i="10" s="1"/>
  <c r="G24" i="10"/>
  <c r="F24" i="10"/>
  <c r="F23" i="10"/>
  <c r="G23" i="10" s="1"/>
  <c r="G22" i="10"/>
  <c r="F22" i="10"/>
  <c r="F21" i="10"/>
  <c r="G21" i="10" s="1"/>
  <c r="G20" i="10"/>
  <c r="F20" i="10"/>
  <c r="F19" i="10"/>
  <c r="G19" i="10" s="1"/>
  <c r="G18" i="10"/>
  <c r="F18" i="10"/>
  <c r="F17" i="10"/>
  <c r="G17" i="10" s="1"/>
  <c r="G16" i="10"/>
  <c r="F16" i="10"/>
  <c r="F15" i="10"/>
  <c r="G15" i="10" s="1"/>
  <c r="G14" i="10"/>
  <c r="F14" i="10"/>
  <c r="F13" i="10"/>
  <c r="G13" i="10" s="1"/>
  <c r="G12" i="10"/>
  <c r="F12" i="10"/>
  <c r="F11" i="10"/>
  <c r="G11" i="10" s="1"/>
  <c r="G10" i="10"/>
  <c r="F10" i="10"/>
  <c r="F9" i="10"/>
  <c r="G9" i="10" s="1"/>
  <c r="G8" i="10"/>
  <c r="F8" i="10"/>
  <c r="F7" i="10"/>
  <c r="G7" i="10" s="1"/>
  <c r="G6" i="10"/>
  <c r="F6" i="10"/>
  <c r="F5" i="10"/>
  <c r="G5" i="10" s="1"/>
  <c r="E17" i="11" l="1"/>
  <c r="F17" i="11" s="1"/>
  <c r="E16" i="11"/>
  <c r="F16" i="11" s="1"/>
  <c r="J62" i="8" l="1"/>
  <c r="K62" i="8" s="1"/>
  <c r="K192" i="1" l="1"/>
  <c r="K191" i="1"/>
  <c r="J43" i="8" l="1"/>
  <c r="K43" i="8" s="1"/>
  <c r="J42" i="8"/>
  <c r="K42" i="8" s="1"/>
  <c r="J41" i="8"/>
  <c r="K41" i="8" s="1"/>
  <c r="J40" i="8"/>
  <c r="K40" i="8" s="1"/>
  <c r="J39" i="8"/>
  <c r="K39" i="8" s="1"/>
  <c r="J38" i="8"/>
  <c r="K38" i="8" s="1"/>
  <c r="J37" i="8"/>
  <c r="K37" i="8" s="1"/>
  <c r="J16" i="8"/>
  <c r="K16" i="8" s="1"/>
  <c r="J15" i="8"/>
  <c r="K15" i="8" s="1"/>
  <c r="J14" i="8"/>
  <c r="K14" i="8" s="1"/>
  <c r="J13" i="8"/>
  <c r="K13" i="8" s="1"/>
  <c r="J12" i="8"/>
  <c r="K12" i="8" s="1"/>
  <c r="J10" i="8"/>
  <c r="K10" i="8" s="1"/>
  <c r="J9" i="8"/>
  <c r="K9" i="8" s="1"/>
  <c r="J8" i="8"/>
  <c r="K8" i="8" s="1"/>
  <c r="J7" i="8"/>
  <c r="K7" i="8" s="1"/>
  <c r="J6" i="8"/>
  <c r="K6" i="8" s="1"/>
  <c r="H319" i="6" l="1"/>
  <c r="I319" i="6" s="1"/>
  <c r="H320" i="6"/>
  <c r="I320" i="6" s="1"/>
  <c r="H318" i="6"/>
  <c r="I318" i="6" s="1"/>
  <c r="H316" i="6"/>
  <c r="I316" i="6" s="1"/>
  <c r="H315" i="6"/>
  <c r="I315" i="6" s="1"/>
  <c r="H45" i="6" l="1"/>
  <c r="I45" i="6" s="1"/>
  <c r="G41" i="4" l="1"/>
  <c r="G33" i="4"/>
  <c r="G28" i="4"/>
  <c r="E93" i="11" l="1"/>
  <c r="F93" i="11" s="1"/>
  <c r="I73" i="23" l="1"/>
  <c r="J73" i="23" s="1"/>
  <c r="I72" i="23"/>
  <c r="J72" i="23" s="1"/>
  <c r="I71" i="23"/>
  <c r="J71" i="23" s="1"/>
  <c r="I69" i="23" l="1"/>
  <c r="J69" i="23" s="1"/>
  <c r="I59" i="23"/>
  <c r="J59" i="23" s="1"/>
  <c r="I58" i="23"/>
  <c r="J58" i="23" s="1"/>
  <c r="I57" i="23"/>
  <c r="J57" i="23" s="1"/>
  <c r="I56" i="23"/>
  <c r="J56" i="23" s="1"/>
  <c r="I55" i="23"/>
  <c r="J55" i="23" s="1"/>
  <c r="I54" i="23"/>
  <c r="J54" i="23" s="1"/>
  <c r="I50" i="23"/>
  <c r="J50" i="23" s="1"/>
  <c r="I44" i="23"/>
  <c r="J44" i="23" s="1"/>
  <c r="I40" i="23"/>
  <c r="J40" i="23" s="1"/>
  <c r="I39" i="23"/>
  <c r="J39" i="23" s="1"/>
  <c r="I38" i="23"/>
  <c r="J38" i="23" s="1"/>
  <c r="I35" i="23"/>
  <c r="J35" i="23" s="1"/>
  <c r="I34" i="23"/>
  <c r="J34" i="23" s="1"/>
  <c r="I32" i="23"/>
  <c r="J32" i="23" s="1"/>
  <c r="I27" i="23"/>
  <c r="J27" i="23" s="1"/>
  <c r="I26" i="23"/>
  <c r="J26" i="23" s="1"/>
  <c r="I25" i="23"/>
  <c r="J25" i="23" s="1"/>
  <c r="I24" i="23"/>
  <c r="J24" i="23" s="1"/>
  <c r="I23" i="23"/>
  <c r="J23" i="23" s="1"/>
  <c r="I22" i="23"/>
  <c r="J22" i="23" s="1"/>
  <c r="I21" i="23"/>
  <c r="J21" i="23" s="1"/>
  <c r="I20" i="23"/>
  <c r="J20" i="23" s="1"/>
  <c r="I19" i="23"/>
  <c r="J19" i="23" s="1"/>
  <c r="I18" i="23"/>
  <c r="J18" i="23" s="1"/>
  <c r="I17" i="23"/>
  <c r="J17" i="23" s="1"/>
  <c r="I15" i="23"/>
  <c r="J15" i="23" s="1"/>
  <c r="I14" i="23"/>
  <c r="J14" i="23" s="1"/>
  <c r="I13" i="23"/>
  <c r="J13" i="23" s="1"/>
  <c r="I12" i="23"/>
  <c r="J12" i="23" s="1"/>
  <c r="I11" i="23"/>
  <c r="J11" i="23" s="1"/>
  <c r="I10" i="23"/>
  <c r="J10" i="23" s="1"/>
  <c r="I9" i="23"/>
  <c r="J9" i="23" s="1"/>
  <c r="I8" i="23"/>
  <c r="J8" i="23" s="1"/>
  <c r="I7" i="23"/>
  <c r="J7" i="23" s="1"/>
  <c r="I6" i="23"/>
  <c r="J6" i="23" s="1"/>
  <c r="I5" i="23"/>
  <c r="J5" i="23" s="1"/>
  <c r="I33" i="9" l="1"/>
  <c r="J33" i="9" s="1"/>
  <c r="H311" i="6" l="1"/>
  <c r="I311" i="6" s="1"/>
  <c r="H310" i="6"/>
  <c r="I310" i="6" s="1"/>
  <c r="H309" i="6"/>
  <c r="I309" i="6" s="1"/>
  <c r="H91" i="7" l="1"/>
  <c r="I91" i="7" s="1"/>
  <c r="H92" i="7"/>
  <c r="I92" i="7" s="1"/>
  <c r="H105" i="6" l="1"/>
  <c r="I105" i="6" s="1"/>
  <c r="H104" i="6"/>
  <c r="I104" i="6" s="1"/>
  <c r="H100" i="6"/>
  <c r="I100" i="6" s="1"/>
  <c r="H99" i="6"/>
  <c r="I99" i="6" s="1"/>
  <c r="H98" i="6"/>
  <c r="I98" i="6" s="1"/>
  <c r="H97" i="6"/>
  <c r="I97" i="6" s="1"/>
  <c r="H96" i="6"/>
  <c r="I96" i="6" s="1"/>
  <c r="H95" i="6"/>
  <c r="I95" i="6" s="1"/>
  <c r="H94" i="6"/>
  <c r="I94" i="6" s="1"/>
  <c r="H93" i="6"/>
  <c r="I93" i="6" s="1"/>
  <c r="H88" i="6"/>
  <c r="I88" i="6" s="1"/>
  <c r="H86" i="6"/>
  <c r="I86" i="6" s="1"/>
  <c r="H85" i="6"/>
  <c r="I85" i="6" s="1"/>
  <c r="H82" i="6"/>
  <c r="I82" i="6" s="1"/>
  <c r="H81" i="6"/>
  <c r="I81" i="6" s="1"/>
  <c r="H80" i="6"/>
  <c r="I80" i="6" s="1"/>
  <c r="H79" i="6"/>
  <c r="I79" i="6" s="1"/>
  <c r="H78" i="6"/>
  <c r="I78" i="6" s="1"/>
  <c r="H77" i="6"/>
  <c r="I77" i="6" s="1"/>
  <c r="H76" i="6"/>
  <c r="I76" i="6" s="1"/>
  <c r="H75" i="6"/>
  <c r="I75" i="6" s="1"/>
  <c r="H74" i="6"/>
  <c r="I74" i="6" s="1"/>
  <c r="H73" i="6"/>
  <c r="I73" i="6" s="1"/>
  <c r="H72" i="6"/>
  <c r="I72" i="6" s="1"/>
  <c r="H71" i="6"/>
  <c r="I71" i="6" s="1"/>
  <c r="H70" i="6"/>
  <c r="I70" i="6" s="1"/>
  <c r="H69" i="6"/>
  <c r="I69" i="6" s="1"/>
  <c r="H68" i="6"/>
  <c r="I68" i="6" s="1"/>
  <c r="H67" i="6"/>
  <c r="I67" i="6" s="1"/>
  <c r="H66" i="6"/>
  <c r="I66" i="6" s="1"/>
  <c r="H65" i="6"/>
  <c r="I65" i="6" s="1"/>
  <c r="H64" i="6"/>
  <c r="I64" i="6" s="1"/>
  <c r="H63" i="6"/>
  <c r="I63" i="6" s="1"/>
  <c r="H62" i="6"/>
  <c r="I62" i="6" s="1"/>
  <c r="H61" i="6"/>
  <c r="I61" i="6" s="1"/>
  <c r="H55" i="6"/>
  <c r="I55" i="6" s="1"/>
  <c r="H53" i="6"/>
  <c r="I53" i="6" s="1"/>
  <c r="H52" i="6"/>
  <c r="I52" i="6" s="1"/>
  <c r="H51" i="6"/>
  <c r="I51" i="6" s="1"/>
  <c r="H50" i="6"/>
  <c r="I50" i="6" s="1"/>
  <c r="H49" i="6"/>
  <c r="I49" i="6" s="1"/>
  <c r="H48" i="6"/>
  <c r="I48" i="6" s="1"/>
  <c r="H47" i="6"/>
  <c r="I47" i="6" s="1"/>
  <c r="H46" i="6"/>
  <c r="I46" i="6" s="1"/>
  <c r="H36" i="6"/>
  <c r="I36" i="6" s="1"/>
  <c r="H35" i="6"/>
  <c r="I35" i="6" s="1"/>
  <c r="H33" i="6"/>
  <c r="I33" i="6" s="1"/>
  <c r="H25" i="6"/>
  <c r="I25" i="6" s="1"/>
  <c r="H24" i="6"/>
  <c r="I24" i="6" s="1"/>
  <c r="H23" i="6"/>
  <c r="I23" i="6" s="1"/>
  <c r="H22" i="6"/>
  <c r="I22" i="6" s="1"/>
  <c r="H21" i="6"/>
  <c r="I21" i="6" s="1"/>
  <c r="H20" i="6"/>
  <c r="I20" i="6" s="1"/>
  <c r="H19" i="6"/>
  <c r="I19" i="6" s="1"/>
  <c r="I18" i="6"/>
  <c r="H18" i="6"/>
  <c r="H17" i="6"/>
  <c r="I17" i="6" s="1"/>
  <c r="H16" i="6"/>
  <c r="I16" i="6" s="1"/>
  <c r="H15" i="6"/>
  <c r="I15" i="6" s="1"/>
  <c r="H14" i="6"/>
  <c r="I14" i="6" s="1"/>
  <c r="H13" i="6"/>
  <c r="I13" i="6" s="1"/>
  <c r="H12" i="6"/>
  <c r="I12" i="6" s="1"/>
  <c r="H11" i="6"/>
  <c r="I11" i="6" s="1"/>
  <c r="H10" i="6"/>
  <c r="I10" i="6" s="1"/>
  <c r="H9" i="6"/>
  <c r="I9" i="6" s="1"/>
  <c r="I8" i="6"/>
  <c r="H8" i="6"/>
  <c r="H7" i="6"/>
  <c r="I7" i="6" s="1"/>
  <c r="H6" i="6"/>
  <c r="I6" i="6" s="1"/>
  <c r="H306" i="6" l="1"/>
  <c r="I306" i="6" s="1"/>
  <c r="H305" i="6"/>
  <c r="I305" i="6" s="1"/>
  <c r="H304" i="6"/>
  <c r="I304" i="6" s="1"/>
  <c r="H301" i="6"/>
  <c r="I301" i="6" s="1"/>
  <c r="H300" i="6"/>
  <c r="I300" i="6" s="1"/>
  <c r="H299" i="6"/>
  <c r="I299" i="6" s="1"/>
  <c r="H298" i="6"/>
  <c r="I298" i="6" s="1"/>
  <c r="H297" i="6"/>
  <c r="I297" i="6" s="1"/>
  <c r="H294" i="6"/>
  <c r="I294" i="6" s="1"/>
  <c r="H293" i="6"/>
  <c r="I293" i="6" s="1"/>
  <c r="H292" i="6"/>
  <c r="I292" i="6" s="1"/>
  <c r="H290" i="6"/>
  <c r="I290" i="6" s="1"/>
  <c r="H289" i="6"/>
  <c r="I289" i="6" s="1"/>
  <c r="H288" i="6"/>
  <c r="I288" i="6" s="1"/>
  <c r="H287" i="6"/>
  <c r="I287" i="6" s="1"/>
  <c r="H285" i="6"/>
  <c r="I285" i="6" s="1"/>
  <c r="H284" i="6"/>
  <c r="I284" i="6" s="1"/>
  <c r="H283" i="6"/>
  <c r="I283" i="6" s="1"/>
  <c r="H282" i="6"/>
  <c r="I282" i="6" s="1"/>
  <c r="H281" i="6"/>
  <c r="I281" i="6" s="1"/>
  <c r="H280" i="6"/>
  <c r="I280" i="6" s="1"/>
  <c r="H279" i="6"/>
  <c r="I279" i="6" s="1"/>
  <c r="H278" i="6"/>
  <c r="I278" i="6" s="1"/>
  <c r="H277" i="6"/>
  <c r="I277" i="6" s="1"/>
  <c r="H276" i="6"/>
  <c r="I276" i="6" s="1"/>
  <c r="H275" i="6"/>
  <c r="I275" i="6" s="1"/>
  <c r="H274" i="6"/>
  <c r="I274" i="6" s="1"/>
  <c r="H272" i="6"/>
  <c r="I272" i="6" s="1"/>
  <c r="H271" i="6"/>
  <c r="I271" i="6" s="1"/>
  <c r="H270" i="6"/>
  <c r="I270" i="6" s="1"/>
  <c r="H269" i="6"/>
  <c r="I269" i="6" s="1"/>
  <c r="H267" i="6"/>
  <c r="I267" i="6" s="1"/>
  <c r="H266" i="6"/>
  <c r="I266" i="6" s="1"/>
  <c r="H265" i="6"/>
  <c r="I265" i="6" s="1"/>
  <c r="H264" i="6"/>
  <c r="I264" i="6" s="1"/>
  <c r="H263" i="6"/>
  <c r="I263" i="6" s="1"/>
  <c r="I262" i="6"/>
  <c r="H262" i="6"/>
  <c r="H261" i="6"/>
  <c r="I261" i="6" s="1"/>
  <c r="H260" i="6"/>
  <c r="I260" i="6" s="1"/>
  <c r="H259" i="6"/>
  <c r="I259" i="6" s="1"/>
  <c r="H258" i="6"/>
  <c r="I258" i="6" s="1"/>
  <c r="H257" i="6"/>
  <c r="I257" i="6" s="1"/>
  <c r="H256" i="6"/>
  <c r="I256" i="6" s="1"/>
  <c r="H255" i="6"/>
  <c r="I255" i="6" s="1"/>
  <c r="H254" i="6"/>
  <c r="I254" i="6" s="1"/>
  <c r="H253" i="6"/>
  <c r="I253" i="6" s="1"/>
  <c r="H252" i="6"/>
  <c r="I252" i="6" s="1"/>
  <c r="H250" i="6"/>
  <c r="I250" i="6" s="1"/>
  <c r="H249" i="6"/>
  <c r="I249" i="6" s="1"/>
  <c r="H248" i="6"/>
  <c r="I248" i="6" s="1"/>
  <c r="H247" i="6"/>
  <c r="I247" i="6" s="1"/>
  <c r="H246" i="6"/>
  <c r="I246" i="6" s="1"/>
  <c r="H245" i="6"/>
  <c r="I245" i="6" s="1"/>
  <c r="H244" i="6"/>
  <c r="I244" i="6" s="1"/>
  <c r="H243" i="6"/>
  <c r="I243" i="6" s="1"/>
  <c r="H242" i="6"/>
  <c r="I242" i="6" s="1"/>
  <c r="H241" i="6"/>
  <c r="I241" i="6" s="1"/>
  <c r="H240" i="6"/>
  <c r="I240" i="6" s="1"/>
  <c r="H237" i="6"/>
  <c r="I237" i="6" s="1"/>
  <c r="H236" i="6"/>
  <c r="I236" i="6" s="1"/>
  <c r="H235" i="6"/>
  <c r="I235" i="6" s="1"/>
  <c r="H234" i="6"/>
  <c r="I234" i="6" s="1"/>
  <c r="H233" i="6"/>
  <c r="I233" i="6" s="1"/>
  <c r="H232" i="6"/>
  <c r="I232" i="6" s="1"/>
  <c r="H231" i="6"/>
  <c r="I231" i="6" s="1"/>
  <c r="H230" i="6"/>
  <c r="I230" i="6" s="1"/>
  <c r="H229" i="6"/>
  <c r="I229" i="6" s="1"/>
  <c r="H228" i="6"/>
  <c r="I228" i="6" s="1"/>
  <c r="H227" i="6"/>
  <c r="I227" i="6" s="1"/>
  <c r="H226" i="6"/>
  <c r="I226" i="6" s="1"/>
  <c r="H225" i="6"/>
  <c r="I225" i="6" s="1"/>
  <c r="H224" i="6"/>
  <c r="I224" i="6" s="1"/>
  <c r="H223" i="6"/>
  <c r="I223" i="6" s="1"/>
  <c r="H220" i="6"/>
  <c r="I220" i="6" s="1"/>
  <c r="H218" i="6"/>
  <c r="I218" i="6" s="1"/>
  <c r="H216" i="6"/>
  <c r="I216" i="6" s="1"/>
  <c r="H215" i="6"/>
  <c r="I215" i="6" s="1"/>
  <c r="H214" i="6"/>
  <c r="I214" i="6" s="1"/>
  <c r="H213" i="6"/>
  <c r="I213" i="6" s="1"/>
  <c r="H212" i="6"/>
  <c r="I212" i="6" s="1"/>
  <c r="H211" i="6"/>
  <c r="I211" i="6" s="1"/>
  <c r="H210" i="6"/>
  <c r="I210" i="6" s="1"/>
  <c r="H209" i="6"/>
  <c r="I209" i="6" s="1"/>
  <c r="H208" i="6"/>
  <c r="I208" i="6" s="1"/>
  <c r="H207" i="6"/>
  <c r="I207" i="6" s="1"/>
  <c r="H206" i="6"/>
  <c r="I206" i="6" s="1"/>
  <c r="H205" i="6"/>
  <c r="I205" i="6" s="1"/>
  <c r="H204" i="6"/>
  <c r="I204" i="6" s="1"/>
  <c r="H203" i="6"/>
  <c r="I203" i="6" s="1"/>
  <c r="H202" i="6"/>
  <c r="I202" i="6" s="1"/>
  <c r="H201" i="6"/>
  <c r="I201" i="6" s="1"/>
  <c r="H200" i="6"/>
  <c r="I200" i="6" s="1"/>
  <c r="H199" i="6"/>
  <c r="I199" i="6" s="1"/>
  <c r="H198" i="6"/>
  <c r="I198" i="6" s="1"/>
  <c r="H197" i="6"/>
  <c r="I197" i="6" s="1"/>
  <c r="H196" i="6"/>
  <c r="I196" i="6" s="1"/>
  <c r="H195" i="6"/>
  <c r="I195" i="6" s="1"/>
  <c r="H194" i="6"/>
  <c r="I194" i="6" s="1"/>
  <c r="H193" i="6"/>
  <c r="I193" i="6" s="1"/>
  <c r="H192" i="6"/>
  <c r="I192" i="6" s="1"/>
  <c r="H191" i="6"/>
  <c r="I191" i="6" s="1"/>
  <c r="H190" i="6"/>
  <c r="I190" i="6" s="1"/>
  <c r="H189" i="6"/>
  <c r="I189" i="6" s="1"/>
  <c r="H188" i="6"/>
  <c r="I188" i="6" s="1"/>
  <c r="H187" i="6"/>
  <c r="I187" i="6" s="1"/>
  <c r="H186" i="6"/>
  <c r="I186" i="6" s="1"/>
  <c r="H185" i="6"/>
  <c r="I185" i="6" s="1"/>
  <c r="H184" i="6"/>
  <c r="I184" i="6" s="1"/>
  <c r="H183" i="6"/>
  <c r="I183" i="6" s="1"/>
  <c r="H182" i="6"/>
  <c r="I182" i="6" s="1"/>
  <c r="H181" i="6"/>
  <c r="I181" i="6" s="1"/>
  <c r="H180" i="6"/>
  <c r="I180" i="6" s="1"/>
  <c r="H179" i="6"/>
  <c r="I179" i="6" s="1"/>
  <c r="H178" i="6"/>
  <c r="I178" i="6" s="1"/>
  <c r="H177" i="6"/>
  <c r="I177" i="6" s="1"/>
  <c r="H176" i="6"/>
  <c r="I176" i="6" s="1"/>
  <c r="H175" i="6"/>
  <c r="I175" i="6" s="1"/>
  <c r="H174" i="6"/>
  <c r="I174" i="6" s="1"/>
  <c r="H171" i="6"/>
  <c r="I171" i="6" s="1"/>
  <c r="H166" i="6"/>
  <c r="I166" i="6" s="1"/>
  <c r="H165" i="6"/>
  <c r="I165" i="6" s="1"/>
  <c r="H131" i="6"/>
  <c r="I131" i="6" s="1"/>
  <c r="H113" i="6"/>
  <c r="I113" i="6" s="1"/>
  <c r="I62" i="3" l="1"/>
  <c r="K62" i="3" s="1"/>
  <c r="I69" i="3"/>
  <c r="I68" i="3"/>
  <c r="I71" i="3"/>
  <c r="I67" i="3"/>
  <c r="K67" i="3" s="1"/>
  <c r="K66" i="3"/>
  <c r="I66" i="3"/>
  <c r="I65" i="3"/>
  <c r="K65" i="3" s="1"/>
  <c r="I64" i="3"/>
  <c r="K64" i="3" s="1"/>
  <c r="I74" i="3"/>
  <c r="I33" i="3"/>
  <c r="I31" i="3"/>
  <c r="H73" i="7" l="1"/>
  <c r="I73" i="7" s="1"/>
  <c r="H64" i="7" l="1"/>
  <c r="I64" i="7" s="1"/>
  <c r="J75" i="8" l="1"/>
  <c r="K75" i="8" s="1"/>
  <c r="H40" i="7" l="1"/>
  <c r="I40" i="7" s="1"/>
  <c r="I173" i="1" l="1"/>
  <c r="I165" i="1"/>
  <c r="I137" i="1"/>
  <c r="I136" i="1"/>
  <c r="I9" i="2" l="1"/>
  <c r="I73" i="2" l="1"/>
  <c r="I74" i="2"/>
  <c r="I90" i="2"/>
  <c r="K90" i="2" s="1"/>
  <c r="I91" i="2"/>
  <c r="K91" i="2" s="1"/>
  <c r="I92" i="2"/>
  <c r="K92" i="2" s="1"/>
  <c r="I93" i="2"/>
  <c r="K93" i="2" s="1"/>
  <c r="I94" i="2"/>
  <c r="I95" i="2"/>
  <c r="I96" i="2"/>
  <c r="K96" i="2"/>
  <c r="I97" i="2"/>
  <c r="K97" i="2" s="1"/>
  <c r="I98" i="2"/>
  <c r="K98" i="2" s="1"/>
  <c r="I99" i="2"/>
  <c r="K99" i="2" s="1"/>
  <c r="H23" i="7" l="1"/>
  <c r="I23" i="7" s="1"/>
  <c r="I87" i="2" l="1"/>
  <c r="H136" i="7" l="1"/>
  <c r="I136" i="7" s="1"/>
  <c r="H138" i="7"/>
  <c r="I138" i="7" s="1"/>
  <c r="H132" i="7"/>
  <c r="I132" i="7" s="1"/>
  <c r="H39" i="7" l="1"/>
  <c r="I39" i="7" s="1"/>
  <c r="I6" i="3" l="1"/>
  <c r="I5" i="3"/>
  <c r="H70" i="7" l="1"/>
  <c r="I70" i="7" s="1"/>
  <c r="H102" i="7" l="1"/>
  <c r="I102" i="7" s="1"/>
  <c r="G40" i="4" l="1"/>
  <c r="G42" i="4"/>
  <c r="I42" i="4" s="1"/>
  <c r="G15" i="4"/>
  <c r="G12" i="4"/>
  <c r="G10" i="4"/>
  <c r="G8" i="4"/>
  <c r="I45" i="3" l="1"/>
  <c r="I39" i="3"/>
  <c r="I38" i="3"/>
  <c r="I36" i="3"/>
  <c r="I17" i="3"/>
  <c r="E112" i="11" l="1"/>
  <c r="F112" i="11" s="1"/>
  <c r="I12" i="2" l="1"/>
  <c r="I88" i="2" l="1"/>
  <c r="H90" i="7" l="1"/>
  <c r="I90" i="7" s="1"/>
  <c r="J70" i="8" l="1"/>
  <c r="K70" i="8" s="1"/>
  <c r="J69" i="8"/>
  <c r="K69" i="8" s="1"/>
  <c r="J68" i="8"/>
  <c r="K68" i="8" s="1"/>
  <c r="J67" i="8"/>
  <c r="K67" i="8" s="1"/>
  <c r="J66" i="8"/>
  <c r="K66" i="8" s="1"/>
  <c r="J65" i="8"/>
  <c r="K65" i="8" s="1"/>
  <c r="J64" i="8"/>
  <c r="K64" i="8" s="1"/>
  <c r="J63" i="8"/>
  <c r="K63" i="8" s="1"/>
  <c r="H14" i="7" l="1"/>
  <c r="I14" i="7" s="1"/>
  <c r="H15" i="7"/>
  <c r="I15" i="7" s="1"/>
  <c r="H24" i="7"/>
  <c r="I24" i="7" s="1"/>
  <c r="H72" i="7"/>
  <c r="I72" i="7" s="1"/>
  <c r="H71" i="7"/>
  <c r="I71" i="7" s="1"/>
  <c r="H38" i="7" l="1"/>
  <c r="I38" i="7" s="1"/>
  <c r="H46" i="7" l="1"/>
  <c r="I46" i="7" s="1"/>
  <c r="H45" i="7"/>
  <c r="I45" i="7" s="1"/>
  <c r="H44" i="7"/>
  <c r="I44" i="7" s="1"/>
  <c r="H42" i="7"/>
  <c r="I42" i="7" s="1"/>
  <c r="H34" i="7"/>
  <c r="I34" i="7" s="1"/>
  <c r="H33" i="7"/>
  <c r="I33" i="7" s="1"/>
  <c r="H32" i="7"/>
  <c r="I32" i="7" s="1"/>
  <c r="H31" i="7"/>
  <c r="I31" i="7" s="1"/>
  <c r="H30" i="7"/>
  <c r="I30" i="7" s="1"/>
  <c r="H29" i="7"/>
  <c r="I29" i="7" s="1"/>
  <c r="H28" i="7"/>
  <c r="I28" i="7" s="1"/>
  <c r="H27" i="7"/>
  <c r="I27" i="7" s="1"/>
  <c r="H26" i="7"/>
  <c r="I26" i="7" s="1"/>
  <c r="H25" i="7"/>
  <c r="I25" i="7" s="1"/>
  <c r="H22" i="7"/>
  <c r="I22" i="7" s="1"/>
  <c r="H58" i="7"/>
  <c r="I58" i="7" s="1"/>
  <c r="H56" i="7"/>
  <c r="I56" i="7" s="1"/>
  <c r="H57" i="7"/>
  <c r="I57" i="7" s="1"/>
  <c r="H55" i="7"/>
  <c r="I55" i="7" s="1"/>
  <c r="H54" i="7"/>
  <c r="I54" i="7" s="1"/>
  <c r="H75" i="7"/>
  <c r="I75" i="7" s="1"/>
  <c r="H63" i="7"/>
  <c r="I63" i="7" s="1"/>
  <c r="H69" i="7"/>
  <c r="I69" i="7" s="1"/>
  <c r="H60" i="7"/>
  <c r="I60" i="7" s="1"/>
  <c r="H77" i="7"/>
  <c r="I77" i="7" s="1"/>
  <c r="H76" i="7"/>
  <c r="I76" i="7" s="1"/>
  <c r="H74" i="7"/>
  <c r="I74" i="7" s="1"/>
  <c r="H67" i="7"/>
  <c r="I67" i="7" s="1"/>
  <c r="H66" i="7"/>
  <c r="I66" i="7" s="1"/>
  <c r="K35" i="21" l="1"/>
  <c r="K34" i="21"/>
  <c r="K37" i="21"/>
  <c r="K33" i="21"/>
  <c r="K36" i="21"/>
  <c r="K32" i="21"/>
  <c r="K31" i="21"/>
  <c r="K28" i="21"/>
  <c r="K27" i="21"/>
  <c r="K26" i="21"/>
  <c r="K29" i="21"/>
  <c r="K25" i="21"/>
  <c r="K24" i="21"/>
  <c r="K23" i="21"/>
  <c r="K22" i="21"/>
  <c r="K21" i="21"/>
  <c r="K20" i="21"/>
  <c r="K19" i="21"/>
  <c r="K18" i="21"/>
  <c r="K16" i="21"/>
  <c r="K15" i="21"/>
  <c r="K14" i="21"/>
  <c r="K17" i="21"/>
  <c r="K12" i="21"/>
  <c r="K11" i="21"/>
  <c r="K10" i="21"/>
  <c r="K13" i="21"/>
  <c r="K8" i="21"/>
  <c r="K7" i="21"/>
  <c r="K6" i="21"/>
  <c r="K9" i="21"/>
  <c r="I6" i="21"/>
  <c r="K5" i="21"/>
  <c r="I5" i="21"/>
  <c r="K4" i="21"/>
  <c r="K3" i="21"/>
  <c r="I84" i="9" l="1"/>
  <c r="J84" i="9" s="1"/>
  <c r="I83" i="9"/>
  <c r="J83" i="9" s="1"/>
  <c r="I82" i="9"/>
  <c r="J82" i="9" s="1"/>
  <c r="I81" i="9"/>
  <c r="J81" i="9" s="1"/>
  <c r="I166" i="1" l="1"/>
  <c r="I179" i="1" l="1"/>
  <c r="J54" i="8" l="1"/>
  <c r="K54" i="8" s="1"/>
  <c r="K68" i="19" l="1"/>
  <c r="K63" i="19"/>
  <c r="K6" i="19"/>
  <c r="I73" i="1" l="1"/>
  <c r="I106" i="1"/>
  <c r="E114" i="17" l="1"/>
  <c r="F114" i="17" s="1"/>
  <c r="E59" i="17"/>
  <c r="F59" i="17" s="1"/>
  <c r="E58" i="17"/>
  <c r="F58" i="17" s="1"/>
  <c r="E5" i="17"/>
  <c r="F5" i="17" s="1"/>
  <c r="I70" i="1" l="1"/>
  <c r="I76" i="1"/>
  <c r="H41" i="7" l="1"/>
  <c r="I41" i="7" s="1"/>
  <c r="I17" i="2"/>
  <c r="I64" i="2" l="1"/>
  <c r="I65" i="2"/>
  <c r="I66" i="2"/>
  <c r="I187" i="1" l="1"/>
  <c r="K187" i="1" s="1"/>
  <c r="I186" i="1"/>
  <c r="K186" i="1" s="1"/>
  <c r="I185" i="1"/>
  <c r="K185" i="1" s="1"/>
  <c r="I184" i="1"/>
  <c r="K184" i="1" s="1"/>
  <c r="I183" i="1"/>
  <c r="K183" i="1" s="1"/>
  <c r="I82" i="3" l="1"/>
  <c r="I37" i="3"/>
  <c r="I34" i="3"/>
  <c r="I25" i="3"/>
  <c r="I16" i="3"/>
  <c r="I14" i="3"/>
  <c r="I8" i="3"/>
  <c r="H143" i="7" l="1"/>
  <c r="H144" i="7"/>
  <c r="H145" i="7"/>
  <c r="H146" i="7"/>
  <c r="H147" i="7"/>
  <c r="H142" i="7"/>
  <c r="E83" i="16" l="1"/>
  <c r="F83" i="16" s="1"/>
  <c r="E82" i="16"/>
  <c r="F82" i="16" s="1"/>
  <c r="E81" i="16"/>
  <c r="F81" i="16" s="1"/>
  <c r="E80" i="16"/>
  <c r="F80" i="16" s="1"/>
  <c r="E79" i="16"/>
  <c r="F79" i="16" s="1"/>
  <c r="E78" i="16"/>
  <c r="F78" i="16" s="1"/>
  <c r="E74" i="16"/>
  <c r="F74" i="16" s="1"/>
  <c r="E73" i="16"/>
  <c r="F73" i="16" s="1"/>
  <c r="E72" i="16"/>
  <c r="F72" i="16" s="1"/>
  <c r="E71" i="16"/>
  <c r="F71" i="16" s="1"/>
  <c r="E70" i="16"/>
  <c r="F70" i="16" s="1"/>
  <c r="E69" i="16"/>
  <c r="F69" i="16" s="1"/>
  <c r="E68" i="16"/>
  <c r="F68" i="16" s="1"/>
  <c r="E67" i="16"/>
  <c r="F67" i="16" s="1"/>
  <c r="E66" i="16"/>
  <c r="F66" i="16" s="1"/>
  <c r="E62" i="16"/>
  <c r="F62" i="16" s="1"/>
  <c r="E61" i="16"/>
  <c r="F61" i="16" s="1"/>
  <c r="E60" i="16"/>
  <c r="F60" i="16" s="1"/>
  <c r="E54" i="16"/>
  <c r="F54" i="16" s="1"/>
  <c r="E53" i="16"/>
  <c r="F53" i="16" s="1"/>
  <c r="E52" i="16"/>
  <c r="F52" i="16" s="1"/>
  <c r="E49" i="16"/>
  <c r="F49" i="16" s="1"/>
  <c r="E48" i="16"/>
  <c r="F48" i="16" s="1"/>
  <c r="E47" i="16"/>
  <c r="F47" i="16" s="1"/>
  <c r="E46" i="16"/>
  <c r="F46" i="16" s="1"/>
  <c r="E41" i="16"/>
  <c r="F41" i="16" s="1"/>
  <c r="E40" i="16"/>
  <c r="F40" i="16" s="1"/>
  <c r="E39" i="16"/>
  <c r="F39" i="16" s="1"/>
  <c r="E38" i="16"/>
  <c r="F38" i="16" s="1"/>
  <c r="E37" i="16"/>
  <c r="F37" i="16" s="1"/>
  <c r="E36" i="16"/>
  <c r="F36" i="16" s="1"/>
  <c r="E34" i="16"/>
  <c r="F34" i="16" s="1"/>
  <c r="E33" i="16"/>
  <c r="F33" i="16" s="1"/>
  <c r="E32" i="16"/>
  <c r="F32" i="16" s="1"/>
  <c r="E31" i="16"/>
  <c r="F31" i="16" s="1"/>
  <c r="E30" i="16"/>
  <c r="F30" i="16" s="1"/>
  <c r="E29" i="16"/>
  <c r="F29" i="16" s="1"/>
  <c r="E28" i="16"/>
  <c r="F28" i="16" s="1"/>
  <c r="E27" i="16"/>
  <c r="F27" i="16" s="1"/>
  <c r="E26" i="16"/>
  <c r="F26" i="16" s="1"/>
  <c r="E23" i="16"/>
  <c r="F23" i="16" s="1"/>
  <c r="E22" i="16"/>
  <c r="F22" i="16" s="1"/>
  <c r="E21" i="16"/>
  <c r="F21" i="16" s="1"/>
  <c r="E19" i="16"/>
  <c r="F19" i="16" s="1"/>
  <c r="E18" i="16"/>
  <c r="F18" i="16" s="1"/>
  <c r="E17" i="16"/>
  <c r="F17" i="16" s="1"/>
  <c r="E13" i="16"/>
  <c r="F13" i="16" s="1"/>
  <c r="E12" i="16"/>
  <c r="F12" i="16" s="1"/>
  <c r="E11" i="16"/>
  <c r="F11" i="16" s="1"/>
  <c r="E8" i="16"/>
  <c r="F8" i="16" s="1"/>
  <c r="E7" i="16"/>
  <c r="F7" i="16" s="1"/>
  <c r="E6" i="16"/>
  <c r="F6" i="16" s="1"/>
  <c r="E5" i="16"/>
  <c r="F5" i="16" s="1"/>
  <c r="E6" i="11" l="1"/>
  <c r="F6" i="11" s="1"/>
  <c r="E13" i="11"/>
  <c r="F13" i="11" s="1"/>
  <c r="E14" i="11"/>
  <c r="F14" i="11" s="1"/>
  <c r="E19" i="11"/>
  <c r="F19" i="11" s="1"/>
  <c r="E20" i="11"/>
  <c r="F20" i="11" s="1"/>
  <c r="E21" i="11"/>
  <c r="F21" i="11" s="1"/>
  <c r="E24" i="11"/>
  <c r="F24" i="11" s="1"/>
  <c r="E25" i="11"/>
  <c r="F25" i="11" s="1"/>
  <c r="E26" i="11"/>
  <c r="F26" i="11" s="1"/>
  <c r="E27" i="11"/>
  <c r="F27" i="11" s="1"/>
  <c r="E28" i="11"/>
  <c r="F28" i="11" s="1"/>
  <c r="E29" i="11"/>
  <c r="F29" i="11" s="1"/>
  <c r="E30" i="11"/>
  <c r="F30" i="11" s="1"/>
  <c r="E31" i="11"/>
  <c r="F31" i="11" s="1"/>
  <c r="E32" i="11"/>
  <c r="F32" i="11" s="1"/>
  <c r="E33" i="11"/>
  <c r="F33" i="11" s="1"/>
  <c r="E34" i="11"/>
  <c r="F34" i="11" s="1"/>
  <c r="E36" i="11"/>
  <c r="F36" i="11" s="1"/>
  <c r="E37" i="11"/>
  <c r="F37" i="11" s="1"/>
  <c r="E38" i="11"/>
  <c r="F38" i="11" s="1"/>
  <c r="E40" i="11"/>
  <c r="F40" i="11" s="1"/>
  <c r="E41" i="11"/>
  <c r="F41" i="11" s="1"/>
  <c r="E42" i="11"/>
  <c r="F42" i="11" s="1"/>
  <c r="E43" i="11"/>
  <c r="F43" i="11" s="1"/>
  <c r="E44" i="11"/>
  <c r="F44" i="11" s="1"/>
  <c r="E45" i="11"/>
  <c r="F45" i="11" s="1"/>
  <c r="E46" i="11"/>
  <c r="F46" i="11" s="1"/>
  <c r="E47" i="11"/>
  <c r="F47" i="11" s="1"/>
  <c r="E48" i="11"/>
  <c r="F48" i="11" s="1"/>
  <c r="E49" i="11"/>
  <c r="F49" i="11" s="1"/>
  <c r="E50" i="11"/>
  <c r="F50" i="11" s="1"/>
  <c r="E51" i="11"/>
  <c r="F51" i="11" s="1"/>
  <c r="E60" i="11"/>
  <c r="F60" i="11" s="1"/>
  <c r="E61" i="11"/>
  <c r="F61" i="11" s="1"/>
  <c r="E64" i="11"/>
  <c r="F64" i="11" s="1"/>
  <c r="E65" i="11"/>
  <c r="F65" i="11" s="1"/>
  <c r="E66" i="11"/>
  <c r="F66" i="11" s="1"/>
  <c r="E67" i="11"/>
  <c r="F67" i="11" s="1"/>
  <c r="E68" i="11"/>
  <c r="F68" i="11" s="1"/>
  <c r="E69" i="11"/>
  <c r="F69" i="11" s="1"/>
  <c r="E70" i="11"/>
  <c r="F70" i="11" s="1"/>
  <c r="E73" i="11"/>
  <c r="F73" i="11" s="1"/>
  <c r="E74" i="11"/>
  <c r="F74" i="11" s="1"/>
  <c r="E75" i="11"/>
  <c r="F75" i="11" s="1"/>
  <c r="E76" i="11"/>
  <c r="F76" i="11" s="1"/>
  <c r="E77" i="11"/>
  <c r="F77" i="11" s="1"/>
  <c r="E78" i="11"/>
  <c r="F78" i="11" s="1"/>
  <c r="E80" i="11"/>
  <c r="F80" i="11" s="1"/>
  <c r="E84" i="11"/>
  <c r="F84" i="11" s="1"/>
  <c r="E85" i="11"/>
  <c r="F85" i="11" s="1"/>
  <c r="E86" i="11"/>
  <c r="F86" i="11" s="1"/>
  <c r="E87" i="11"/>
  <c r="F87" i="11" s="1"/>
  <c r="E88" i="11"/>
  <c r="F88" i="11" s="1"/>
  <c r="E89" i="11"/>
  <c r="F89" i="11" s="1"/>
  <c r="E91" i="11"/>
  <c r="F91" i="11" s="1"/>
  <c r="E92" i="11"/>
  <c r="F92" i="11" s="1"/>
  <c r="E95" i="11"/>
  <c r="F95" i="11" s="1"/>
  <c r="E96" i="11"/>
  <c r="F96" i="11" s="1"/>
  <c r="E97" i="11"/>
  <c r="F97" i="11" s="1"/>
  <c r="E99" i="11"/>
  <c r="F99" i="11" s="1"/>
  <c r="E100" i="11"/>
  <c r="F100" i="11" s="1"/>
  <c r="E102" i="11"/>
  <c r="F102" i="11" s="1"/>
  <c r="E105" i="11"/>
  <c r="F105" i="11" s="1"/>
  <c r="E106" i="11"/>
  <c r="F106" i="11" s="1"/>
  <c r="E109" i="11"/>
  <c r="F109" i="11" s="1"/>
  <c r="E5" i="11"/>
  <c r="F5" i="11" s="1"/>
  <c r="I6" i="9" l="1"/>
  <c r="J6" i="9" s="1"/>
  <c r="I7" i="9"/>
  <c r="J7" i="9" s="1"/>
  <c r="I8" i="9"/>
  <c r="J8" i="9" s="1"/>
  <c r="I9" i="9"/>
  <c r="J9" i="9" s="1"/>
  <c r="I10" i="9"/>
  <c r="J10" i="9" s="1"/>
  <c r="I11" i="9"/>
  <c r="J11" i="9" s="1"/>
  <c r="I12" i="9"/>
  <c r="J12" i="9" s="1"/>
  <c r="I13" i="9"/>
  <c r="J13" i="9" s="1"/>
  <c r="I14" i="9"/>
  <c r="J14" i="9" s="1"/>
  <c r="I15" i="9"/>
  <c r="J15" i="9" s="1"/>
  <c r="I16" i="9"/>
  <c r="J16" i="9" s="1"/>
  <c r="I17" i="9"/>
  <c r="J17" i="9" s="1"/>
  <c r="I18" i="9"/>
  <c r="J18" i="9" s="1"/>
  <c r="I19" i="9"/>
  <c r="J19" i="9" s="1"/>
  <c r="I20" i="9"/>
  <c r="J20" i="9" s="1"/>
  <c r="I22" i="9"/>
  <c r="J22" i="9" s="1"/>
  <c r="I23" i="9"/>
  <c r="J23" i="9" s="1"/>
  <c r="I24" i="9"/>
  <c r="J24" i="9" s="1"/>
  <c r="I25" i="9"/>
  <c r="J25" i="9" s="1"/>
  <c r="I26" i="9"/>
  <c r="J26" i="9" s="1"/>
  <c r="I27" i="9"/>
  <c r="J27" i="9" s="1"/>
  <c r="I28" i="9"/>
  <c r="J28" i="9" s="1"/>
  <c r="I29" i="9"/>
  <c r="J29" i="9" s="1"/>
  <c r="I30" i="9"/>
  <c r="J30" i="9" s="1"/>
  <c r="I31" i="9"/>
  <c r="J31" i="9" s="1"/>
  <c r="I32" i="9"/>
  <c r="J32" i="9" s="1"/>
  <c r="I35" i="9"/>
  <c r="J35" i="9" s="1"/>
  <c r="I36" i="9"/>
  <c r="J36" i="9" s="1"/>
  <c r="I37" i="9"/>
  <c r="J37" i="9" s="1"/>
  <c r="I38" i="9"/>
  <c r="J38" i="9" s="1"/>
  <c r="I39" i="9"/>
  <c r="J39" i="9" s="1"/>
  <c r="I40" i="9"/>
  <c r="J40" i="9" s="1"/>
  <c r="I41" i="9"/>
  <c r="J41" i="9" s="1"/>
  <c r="I42" i="9"/>
  <c r="J42" i="9" s="1"/>
  <c r="I43" i="9"/>
  <c r="J43" i="9" s="1"/>
  <c r="I45" i="9"/>
  <c r="J45" i="9" s="1"/>
  <c r="I46" i="9"/>
  <c r="J46" i="9" s="1"/>
  <c r="I48" i="9"/>
  <c r="J48" i="9" s="1"/>
  <c r="I49" i="9"/>
  <c r="J49" i="9" s="1"/>
  <c r="I50" i="9"/>
  <c r="J50" i="9" s="1"/>
  <c r="I51" i="9"/>
  <c r="J51" i="9" s="1"/>
  <c r="I52" i="9"/>
  <c r="J52" i="9" s="1"/>
  <c r="I53" i="9"/>
  <c r="J53" i="9" s="1"/>
  <c r="I54" i="9"/>
  <c r="J54" i="9" s="1"/>
  <c r="I55" i="9"/>
  <c r="J55" i="9" s="1"/>
  <c r="I56" i="9"/>
  <c r="J56" i="9" s="1"/>
  <c r="I57" i="9"/>
  <c r="J57" i="9" s="1"/>
  <c r="I58" i="9"/>
  <c r="J58" i="9" s="1"/>
  <c r="I60" i="9"/>
  <c r="J60" i="9" s="1"/>
  <c r="I61" i="9"/>
  <c r="J61" i="9" s="1"/>
  <c r="I62" i="9"/>
  <c r="J62" i="9" s="1"/>
  <c r="I63" i="9"/>
  <c r="J63" i="9" s="1"/>
  <c r="I65" i="9"/>
  <c r="J65" i="9" s="1"/>
  <c r="I66" i="9"/>
  <c r="J66" i="9" s="1"/>
  <c r="I68" i="9"/>
  <c r="J68" i="9" s="1"/>
  <c r="I69" i="9"/>
  <c r="J69" i="9" s="1"/>
  <c r="I70" i="9"/>
  <c r="J70" i="9" s="1"/>
  <c r="I71" i="9"/>
  <c r="J71" i="9" s="1"/>
  <c r="I72" i="9"/>
  <c r="J72" i="9" s="1"/>
  <c r="I73" i="9"/>
  <c r="J73" i="9" s="1"/>
  <c r="I74" i="9"/>
  <c r="J74" i="9" s="1"/>
  <c r="I75" i="9"/>
  <c r="J75" i="9" s="1"/>
  <c r="I76" i="9"/>
  <c r="J76" i="9" s="1"/>
  <c r="I77" i="9"/>
  <c r="J77" i="9" s="1"/>
  <c r="I78" i="9"/>
  <c r="J78" i="9" s="1"/>
  <c r="I79" i="9"/>
  <c r="J79" i="9" s="1"/>
  <c r="I5" i="9"/>
  <c r="J5" i="9" s="1"/>
  <c r="J17" i="8"/>
  <c r="K17" i="8" s="1"/>
  <c r="J18" i="8"/>
  <c r="K18" i="8" s="1"/>
  <c r="J19" i="8"/>
  <c r="K19" i="8" s="1"/>
  <c r="J20" i="8"/>
  <c r="K20" i="8" s="1"/>
  <c r="J26" i="8"/>
  <c r="K26" i="8" s="1"/>
  <c r="J27" i="8"/>
  <c r="K27" i="8" s="1"/>
  <c r="J28" i="8"/>
  <c r="K28" i="8" s="1"/>
  <c r="J29" i="8"/>
  <c r="K29" i="8" s="1"/>
  <c r="J30" i="8"/>
  <c r="K30" i="8" s="1"/>
  <c r="J31" i="8"/>
  <c r="K31" i="8" s="1"/>
  <c r="J32" i="8"/>
  <c r="K32" i="8" s="1"/>
  <c r="J33" i="8"/>
  <c r="K33" i="8" s="1"/>
  <c r="J34" i="8"/>
  <c r="K34" i="8" s="1"/>
  <c r="J35" i="8"/>
  <c r="K35" i="8" s="1"/>
  <c r="J50" i="8"/>
  <c r="K50" i="8" s="1"/>
  <c r="J51" i="8"/>
  <c r="K51" i="8" s="1"/>
  <c r="H5" i="7"/>
  <c r="I5" i="7" s="1"/>
  <c r="H8" i="7"/>
  <c r="I8" i="7" s="1"/>
  <c r="H7" i="7"/>
  <c r="I7" i="7" s="1"/>
  <c r="H9" i="7"/>
  <c r="I9" i="7" s="1"/>
  <c r="H11" i="7"/>
  <c r="I11" i="7" s="1"/>
  <c r="H10" i="7"/>
  <c r="I10" i="7" s="1"/>
  <c r="H12" i="7"/>
  <c r="I12" i="7" s="1"/>
  <c r="H13" i="7"/>
  <c r="I13" i="7" s="1"/>
  <c r="H16" i="7"/>
  <c r="I16" i="7" s="1"/>
  <c r="H17" i="7"/>
  <c r="I17" i="7" s="1"/>
  <c r="H43" i="7"/>
  <c r="I43" i="7" s="1"/>
  <c r="H47" i="7"/>
  <c r="I47" i="7" s="1"/>
  <c r="H59" i="7"/>
  <c r="I59" i="7" s="1"/>
  <c r="H62" i="7"/>
  <c r="I62" i="7" s="1"/>
  <c r="H68" i="7"/>
  <c r="I68" i="7" s="1"/>
  <c r="H61" i="7"/>
  <c r="I61" i="7" s="1"/>
  <c r="H65" i="7"/>
  <c r="I65" i="7" s="1"/>
  <c r="H52" i="7"/>
  <c r="I52" i="7" s="1"/>
  <c r="H53" i="7"/>
  <c r="I53" i="7" s="1"/>
  <c r="H48" i="7"/>
  <c r="I48" i="7" s="1"/>
  <c r="H49" i="7"/>
  <c r="I49" i="7" s="1"/>
  <c r="H37" i="7"/>
  <c r="I37" i="7" s="1"/>
  <c r="H36" i="7"/>
  <c r="I36" i="7" s="1"/>
  <c r="H35" i="7"/>
  <c r="I35" i="7" s="1"/>
  <c r="H79" i="7"/>
  <c r="I79" i="7" s="1"/>
  <c r="H80" i="7"/>
  <c r="I80" i="7" s="1"/>
  <c r="H81" i="7"/>
  <c r="I81" i="7" s="1"/>
  <c r="H82" i="7"/>
  <c r="I82" i="7" s="1"/>
  <c r="H83" i="7"/>
  <c r="I83" i="7" s="1"/>
  <c r="H84" i="7"/>
  <c r="I84" i="7" s="1"/>
  <c r="H85" i="7"/>
  <c r="I85" i="7" s="1"/>
  <c r="H86" i="7"/>
  <c r="I86" i="7" s="1"/>
  <c r="H87" i="7"/>
  <c r="I87" i="7" s="1"/>
  <c r="H88" i="7"/>
  <c r="I88" i="7" s="1"/>
  <c r="H89" i="7"/>
  <c r="I89" i="7" s="1"/>
  <c r="H93" i="7"/>
  <c r="I93" i="7" s="1"/>
  <c r="H94" i="7"/>
  <c r="I94" i="7" s="1"/>
  <c r="H95" i="7"/>
  <c r="I95" i="7" s="1"/>
  <c r="H96" i="7"/>
  <c r="I96" i="7" s="1"/>
  <c r="H100" i="7"/>
  <c r="I100" i="7" s="1"/>
  <c r="H119" i="7"/>
  <c r="I119" i="7" s="1"/>
  <c r="H97" i="7"/>
  <c r="I97" i="7" s="1"/>
  <c r="H98" i="7"/>
  <c r="I98" i="7" s="1"/>
  <c r="H99" i="7"/>
  <c r="I99" i="7" s="1"/>
  <c r="H101" i="7"/>
  <c r="I101" i="7" s="1"/>
  <c r="H103" i="7"/>
  <c r="I103" i="7" s="1"/>
  <c r="H104" i="7"/>
  <c r="I104" i="7" s="1"/>
  <c r="H105" i="7"/>
  <c r="I105" i="7" s="1"/>
  <c r="H106" i="7"/>
  <c r="I106" i="7" s="1"/>
  <c r="H107" i="7"/>
  <c r="I107" i="7" s="1"/>
  <c r="H108" i="7"/>
  <c r="I108" i="7" s="1"/>
  <c r="H109" i="7"/>
  <c r="I109" i="7" s="1"/>
  <c r="H110" i="7"/>
  <c r="I110" i="7" s="1"/>
  <c r="H111" i="7"/>
  <c r="I111" i="7" s="1"/>
  <c r="H112" i="7"/>
  <c r="I112" i="7" s="1"/>
  <c r="H113" i="7"/>
  <c r="I113" i="7" s="1"/>
  <c r="H114" i="7"/>
  <c r="I114" i="7" s="1"/>
  <c r="H115" i="7"/>
  <c r="I115" i="7" s="1"/>
  <c r="H116" i="7"/>
  <c r="I116" i="7" s="1"/>
  <c r="H117" i="7"/>
  <c r="I117" i="7" s="1"/>
  <c r="H118" i="7"/>
  <c r="I118" i="7" s="1"/>
  <c r="H130" i="7"/>
  <c r="I130" i="7" s="1"/>
  <c r="H131" i="7"/>
  <c r="I131" i="7" s="1"/>
  <c r="H133" i="7"/>
  <c r="I133" i="7" s="1"/>
  <c r="H134" i="7"/>
  <c r="I134" i="7" s="1"/>
  <c r="H135" i="7"/>
  <c r="I135" i="7" s="1"/>
  <c r="H137" i="7"/>
  <c r="I137" i="7" s="1"/>
  <c r="H139" i="7"/>
  <c r="I139" i="7" s="1"/>
  <c r="H140" i="7"/>
  <c r="I140" i="7" s="1"/>
  <c r="G6" i="4" l="1"/>
  <c r="I6" i="4" s="1"/>
  <c r="G9" i="4"/>
  <c r="I9" i="4" s="1"/>
  <c r="G11" i="4"/>
  <c r="I11" i="4" s="1"/>
  <c r="G14" i="4"/>
  <c r="I14" i="4" s="1"/>
  <c r="G16" i="4"/>
  <c r="I16" i="4" s="1"/>
  <c r="G17" i="4"/>
  <c r="I17" i="4" s="1"/>
  <c r="G18" i="4"/>
  <c r="I18" i="4" s="1"/>
  <c r="G19" i="4"/>
  <c r="I19" i="4" s="1"/>
  <c r="G21" i="4"/>
  <c r="I21" i="4" s="1"/>
  <c r="G22" i="4"/>
  <c r="G24" i="4"/>
  <c r="I24" i="4" s="1"/>
  <c r="G25" i="4"/>
  <c r="I25" i="4" s="1"/>
  <c r="G26" i="4"/>
  <c r="I26" i="4" s="1"/>
  <c r="G29" i="4"/>
  <c r="I29" i="4" s="1"/>
  <c r="G30" i="4"/>
  <c r="I30" i="4" s="1"/>
  <c r="G31" i="4"/>
  <c r="I31" i="4" s="1"/>
  <c r="G32" i="4"/>
  <c r="I32" i="4" s="1"/>
  <c r="G34" i="4"/>
  <c r="I34" i="4" s="1"/>
  <c r="G35" i="4"/>
  <c r="I35" i="4" s="1"/>
  <c r="G36" i="4"/>
  <c r="I36" i="4" s="1"/>
  <c r="G37" i="4"/>
  <c r="I37" i="4" s="1"/>
  <c r="G39" i="4"/>
  <c r="I39" i="4" s="1"/>
  <c r="G43" i="4"/>
  <c r="I43" i="4" s="1"/>
  <c r="G44" i="4"/>
  <c r="I44" i="4" s="1"/>
  <c r="G45" i="4"/>
  <c r="I45" i="4" s="1"/>
  <c r="G47" i="4"/>
  <c r="I47" i="4" s="1"/>
  <c r="G49" i="4"/>
  <c r="I49" i="4" s="1"/>
  <c r="G5" i="4"/>
  <c r="I5" i="4" s="1"/>
  <c r="I9" i="3" l="1"/>
  <c r="K11" i="3" s="1"/>
  <c r="I15" i="3"/>
  <c r="K16" i="3" s="1"/>
  <c r="I18" i="3"/>
  <c r="K18" i="3" s="1"/>
  <c r="I26" i="3"/>
  <c r="K25" i="3" s="1"/>
  <c r="I32" i="3"/>
  <c r="K29" i="3" s="1"/>
  <c r="I29" i="3"/>
  <c r="K30" i="3" s="1"/>
  <c r="I30" i="3"/>
  <c r="K32" i="3" s="1"/>
  <c r="I28" i="3"/>
  <c r="K34" i="3" s="1"/>
  <c r="K39" i="3"/>
  <c r="I43" i="3"/>
  <c r="K44" i="3" s="1"/>
  <c r="I44" i="3"/>
  <c r="K45" i="3" s="1"/>
  <c r="I50" i="3"/>
  <c r="K50" i="3" s="1"/>
  <c r="I54" i="3"/>
  <c r="K54" i="3" s="1"/>
  <c r="I55" i="3"/>
  <c r="K55" i="3" s="1"/>
  <c r="I56" i="3"/>
  <c r="K56" i="3" s="1"/>
  <c r="I57" i="3"/>
  <c r="K57" i="3" s="1"/>
  <c r="I58" i="3"/>
  <c r="K58" i="3" s="1"/>
  <c r="I59" i="3"/>
  <c r="K59" i="3" s="1"/>
  <c r="I60" i="3"/>
  <c r="K60" i="3" s="1"/>
  <c r="I73" i="3"/>
  <c r="K73" i="3" s="1"/>
  <c r="I75" i="3"/>
  <c r="K75" i="3" s="1"/>
  <c r="I77" i="3"/>
  <c r="K77" i="3" s="1"/>
  <c r="I80" i="3"/>
  <c r="K79" i="3" s="1"/>
  <c r="I79" i="3"/>
  <c r="K80" i="3" s="1"/>
  <c r="I81" i="3"/>
  <c r="K81" i="3" s="1"/>
  <c r="K83" i="3"/>
  <c r="I84" i="3"/>
  <c r="I10" i="3"/>
  <c r="K9" i="3" s="1"/>
  <c r="I59" i="2" l="1"/>
  <c r="K59" i="2" s="1"/>
  <c r="I60" i="2"/>
  <c r="K60" i="2" s="1"/>
  <c r="I61" i="2"/>
  <c r="K61" i="2" s="1"/>
  <c r="K64" i="2"/>
  <c r="K65" i="2"/>
  <c r="K66" i="2"/>
  <c r="I67" i="2"/>
  <c r="K67" i="2" s="1"/>
  <c r="I68" i="2"/>
  <c r="K68" i="2" s="1"/>
  <c r="I69" i="2"/>
  <c r="K69" i="2" s="1"/>
  <c r="I70" i="2"/>
  <c r="K70" i="2" s="1"/>
  <c r="I71" i="2"/>
  <c r="K71" i="2" s="1"/>
  <c r="I75" i="2"/>
  <c r="I76" i="2"/>
  <c r="I77" i="2"/>
  <c r="I78" i="2"/>
  <c r="K75" i="2" s="1"/>
  <c r="K76" i="2"/>
  <c r="I79" i="2"/>
  <c r="K77" i="2" s="1"/>
  <c r="I80" i="2"/>
  <c r="K78" i="2" s="1"/>
  <c r="I83" i="2"/>
  <c r="I84" i="2"/>
  <c r="K79" i="2" s="1"/>
  <c r="K80" i="2"/>
  <c r="I86" i="2"/>
  <c r="K81" i="2" s="1"/>
  <c r="I14" i="2"/>
  <c r="K14" i="2" s="1"/>
  <c r="I15" i="2"/>
  <c r="K15" i="2" s="1"/>
  <c r="K16" i="2"/>
  <c r="K17" i="2"/>
  <c r="K18" i="2"/>
  <c r="K20" i="2"/>
  <c r="K21" i="2"/>
  <c r="K22" i="2"/>
  <c r="I6" i="2"/>
  <c r="K6" i="2" s="1"/>
  <c r="I7" i="2"/>
  <c r="K7" i="2" s="1"/>
  <c r="I8" i="2"/>
  <c r="K8" i="2" s="1"/>
  <c r="I10" i="2"/>
  <c r="K10" i="2" s="1"/>
  <c r="I11" i="2"/>
  <c r="K11" i="2" s="1"/>
  <c r="I5" i="2"/>
  <c r="K5" i="2" s="1"/>
  <c r="I178" i="1" l="1"/>
  <c r="K174" i="1" s="1"/>
  <c r="I177" i="1"/>
  <c r="K172" i="1" s="1"/>
  <c r="I176" i="1"/>
  <c r="K171" i="1" s="1"/>
  <c r="I175" i="1"/>
  <c r="K170" i="1" s="1"/>
  <c r="I174" i="1"/>
  <c r="K169" i="1" s="1"/>
  <c r="I172" i="1"/>
  <c r="K168" i="1" s="1"/>
  <c r="I171" i="1"/>
  <c r="K167" i="1" s="1"/>
  <c r="I170" i="1"/>
  <c r="K164" i="1" s="1"/>
  <c r="I169" i="1"/>
  <c r="K163" i="1" s="1"/>
  <c r="I168" i="1"/>
  <c r="K162" i="1" s="1"/>
  <c r="I167" i="1"/>
  <c r="K161" i="1" s="1"/>
  <c r="I164" i="1"/>
  <c r="K160" i="1" s="1"/>
  <c r="I163" i="1"/>
  <c r="K158" i="1" s="1"/>
  <c r="I162" i="1"/>
  <c r="K157" i="1" s="1"/>
  <c r="I161" i="1"/>
  <c r="K156" i="1" s="1"/>
  <c r="I160" i="1"/>
  <c r="K155" i="1" s="1"/>
  <c r="I158" i="1"/>
  <c r="K154" i="1" s="1"/>
  <c r="I157" i="1"/>
  <c r="K153" i="1" s="1"/>
  <c r="I156" i="1"/>
  <c r="K151" i="1" s="1"/>
  <c r="I155" i="1"/>
  <c r="K150" i="1" s="1"/>
  <c r="I154" i="1"/>
  <c r="K149" i="1" s="1"/>
  <c r="I153" i="1"/>
  <c r="K148" i="1" s="1"/>
  <c r="I151" i="1"/>
  <c r="K147" i="1" s="1"/>
  <c r="I150" i="1"/>
  <c r="K146" i="1" s="1"/>
  <c r="I149" i="1"/>
  <c r="K145" i="1" s="1"/>
  <c r="I148" i="1"/>
  <c r="K144" i="1" s="1"/>
  <c r="I147" i="1"/>
  <c r="K143" i="1" s="1"/>
  <c r="I146" i="1"/>
  <c r="K142" i="1" s="1"/>
  <c r="I145" i="1"/>
  <c r="K141" i="1" s="1"/>
  <c r="I144" i="1"/>
  <c r="K140" i="1" s="1"/>
  <c r="I143" i="1"/>
  <c r="K139" i="1" s="1"/>
  <c r="I142" i="1"/>
  <c r="K138" i="1" s="1"/>
  <c r="I141" i="1"/>
  <c r="I140" i="1"/>
  <c r="I139" i="1"/>
  <c r="K135" i="1" s="1"/>
  <c r="I138" i="1"/>
  <c r="K134" i="1" s="1"/>
  <c r="K133" i="1"/>
  <c r="K131" i="1"/>
  <c r="I135" i="1"/>
  <c r="K130" i="1" s="1"/>
  <c r="I134" i="1"/>
  <c r="K129" i="1" s="1"/>
  <c r="I133" i="1"/>
  <c r="K128" i="1" s="1"/>
  <c r="I131" i="1"/>
  <c r="K127" i="1" s="1"/>
  <c r="I128" i="1"/>
  <c r="K124" i="1" s="1"/>
  <c r="I127" i="1"/>
  <c r="K123" i="1" s="1"/>
  <c r="I126" i="1"/>
  <c r="K122" i="1" s="1"/>
  <c r="I125" i="1"/>
  <c r="K121" i="1" s="1"/>
  <c r="I124" i="1"/>
  <c r="K120" i="1" s="1"/>
  <c r="I123" i="1"/>
  <c r="K119" i="1" s="1"/>
  <c r="I122" i="1"/>
  <c r="K118" i="1" s="1"/>
  <c r="I121" i="1"/>
  <c r="K117" i="1" s="1"/>
  <c r="I120" i="1"/>
  <c r="K116" i="1" s="1"/>
  <c r="I119" i="1"/>
  <c r="K115" i="1" s="1"/>
  <c r="I118" i="1"/>
  <c r="K114" i="1" s="1"/>
  <c r="I117" i="1"/>
  <c r="K113" i="1" s="1"/>
  <c r="I116" i="1"/>
  <c r="K112" i="1" s="1"/>
  <c r="I115" i="1"/>
  <c r="K111" i="1" s="1"/>
  <c r="I114" i="1"/>
  <c r="K110" i="1" s="1"/>
  <c r="I113" i="1"/>
  <c r="K109" i="1" s="1"/>
  <c r="I112" i="1"/>
  <c r="K108" i="1" s="1"/>
  <c r="I111" i="1"/>
  <c r="K107" i="1" s="1"/>
  <c r="I110" i="1"/>
  <c r="K105" i="1" s="1"/>
  <c r="I109" i="1"/>
  <c r="K104" i="1" s="1"/>
  <c r="I108" i="1"/>
  <c r="K103" i="1" s="1"/>
  <c r="I107" i="1"/>
  <c r="K97" i="1" s="1"/>
  <c r="I105" i="1"/>
  <c r="K96" i="1" s="1"/>
  <c r="I81" i="1"/>
  <c r="K81" i="1" s="1"/>
  <c r="I80" i="1"/>
  <c r="K80" i="1" s="1"/>
  <c r="I79" i="1"/>
  <c r="K79" i="1" s="1"/>
  <c r="I78" i="1"/>
  <c r="K78" i="1" s="1"/>
  <c r="I77" i="1"/>
  <c r="K77" i="1" s="1"/>
  <c r="I75" i="1"/>
  <c r="K75" i="1" s="1"/>
  <c r="I74" i="1"/>
  <c r="K74" i="1" s="1"/>
  <c r="I72" i="1"/>
  <c r="K72" i="1" s="1"/>
  <c r="I71" i="1"/>
  <c r="K71" i="1" s="1"/>
  <c r="I69" i="1"/>
  <c r="K69" i="1" s="1"/>
  <c r="I68" i="1"/>
  <c r="K68" i="1" s="1"/>
  <c r="I67" i="1"/>
  <c r="K67" i="1" s="1"/>
  <c r="I66" i="1"/>
  <c r="K66" i="1" s="1"/>
  <c r="I65" i="1"/>
  <c r="K65" i="1" s="1"/>
  <c r="I62" i="1"/>
  <c r="K62" i="1" s="1"/>
  <c r="I61" i="1"/>
  <c r="K61" i="1" s="1"/>
  <c r="I60" i="1"/>
  <c r="K60" i="1" s="1"/>
  <c r="I59" i="1"/>
  <c r="K59" i="1" s="1"/>
  <c r="I58" i="1"/>
  <c r="K58" i="1" s="1"/>
  <c r="I57" i="1"/>
  <c r="K57" i="1" s="1"/>
  <c r="I56" i="1"/>
  <c r="K56" i="1" s="1"/>
  <c r="I55" i="1"/>
  <c r="K55" i="1" s="1"/>
  <c r="I41" i="1"/>
  <c r="K41" i="1" s="1"/>
  <c r="I40" i="1"/>
  <c r="K40" i="1" s="1"/>
  <c r="I39" i="1"/>
  <c r="K39" i="1" s="1"/>
  <c r="I38" i="1"/>
  <c r="K38" i="1" s="1"/>
  <c r="I37" i="1"/>
  <c r="K37" i="1" s="1"/>
  <c r="I36" i="1"/>
  <c r="K36" i="1" s="1"/>
  <c r="I35" i="1"/>
  <c r="K35" i="1" s="1"/>
  <c r="I34" i="1"/>
  <c r="K34" i="1" s="1"/>
  <c r="I33" i="1"/>
  <c r="K33" i="1" s="1"/>
  <c r="I32" i="1"/>
  <c r="K32" i="1" s="1"/>
  <c r="I31" i="1"/>
  <c r="K31" i="1" s="1"/>
  <c r="I30" i="1"/>
  <c r="K30" i="1" s="1"/>
  <c r="I29" i="1"/>
  <c r="K29" i="1" s="1"/>
  <c r="I28" i="1"/>
  <c r="K28" i="1" s="1"/>
  <c r="I27" i="1"/>
  <c r="K27" i="1" s="1"/>
  <c r="I24" i="1"/>
  <c r="K24" i="1" s="1"/>
  <c r="I23" i="1"/>
  <c r="K23" i="1" s="1"/>
  <c r="I21" i="1"/>
  <c r="K21" i="1" s="1"/>
  <c r="I20" i="1"/>
  <c r="K20" i="1" s="1"/>
  <c r="I19" i="1"/>
  <c r="K19" i="1" s="1"/>
  <c r="I18" i="1"/>
  <c r="K18" i="1" s="1"/>
  <c r="I17" i="1"/>
  <c r="K17" i="1" s="1"/>
  <c r="I16" i="1"/>
  <c r="K16" i="1" s="1"/>
  <c r="I15" i="1"/>
  <c r="K15" i="1" s="1"/>
  <c r="I14" i="1"/>
  <c r="K14" i="1" s="1"/>
  <c r="I13" i="1"/>
  <c r="K13" i="1" s="1"/>
  <c r="I12" i="1"/>
  <c r="K12" i="1" s="1"/>
  <c r="I11" i="1"/>
  <c r="K11" i="1" s="1"/>
  <c r="I10" i="1"/>
  <c r="K10" i="1" s="1"/>
  <c r="I9" i="1"/>
  <c r="K9" i="1" s="1"/>
  <c r="I8" i="1"/>
  <c r="K8" i="1" s="1"/>
  <c r="I7" i="1"/>
  <c r="K7" i="1" s="1"/>
  <c r="I6" i="1"/>
  <c r="K6" i="1" s="1"/>
</calcChain>
</file>

<file path=xl/sharedStrings.xml><?xml version="1.0" encoding="utf-8"?>
<sst xmlns="http://schemas.openxmlformats.org/spreadsheetml/2006/main" count="4483" uniqueCount="3214">
  <si>
    <t>СВАРОЧНОЕ ОБОРУДОВАНИЕ</t>
  </si>
  <si>
    <t>Сварочные дизельные агрегаты (САГ)</t>
  </si>
  <si>
    <t>Наименование</t>
  </si>
  <si>
    <t>Основные характеристики</t>
  </si>
  <si>
    <t>Цена, тенге</t>
  </si>
  <si>
    <t xml:space="preserve">Один пост 60-450А, ПН-60%, дизель Д-144, (воздушное охл.) ,Россия </t>
  </si>
  <si>
    <t>Генератор вспом.для САГ</t>
  </si>
  <si>
    <t>Вспомогательный генератор на 4 кВт</t>
  </si>
  <si>
    <t>Шасси прицепа одноосное</t>
  </si>
  <si>
    <t>Грузоподъемность до 1500 кг, колеса ГАЗ, 3440х1850х855, 350кг.</t>
  </si>
  <si>
    <t>ТДМ-161/220</t>
  </si>
  <si>
    <t>220 В, 160 А, ПН-20%, КАВИК (Россия)</t>
  </si>
  <si>
    <t>ТДМ-252/220</t>
  </si>
  <si>
    <t>220 В, 250 А, ПН-60%, КАВИК (Россия)</t>
  </si>
  <si>
    <t>Сварочные инверторы</t>
  </si>
  <si>
    <t>Цена</t>
  </si>
  <si>
    <t>Сварочное оборудование "ДУГА", ЗАО сварка Центр г.Тула</t>
  </si>
  <si>
    <t>"Дуга" 318 МА ИНДУСТРИАЛ 200М (220В)</t>
  </si>
  <si>
    <t>"Дуга" 318 МА ИНДУСТРИАЛ 300М (220/380В)</t>
  </si>
  <si>
    <t>"Дуга" 318 МА ИНДУСТРИАЛ 250М (220В)</t>
  </si>
  <si>
    <t>"Дуга" 318 МА ИНДУСТРИАЛ 250М (220/380В)</t>
  </si>
  <si>
    <t>"Дуга" 318 МА ИНДУСТРИАЛ 300М (220В)</t>
  </si>
  <si>
    <t>Полуавтомат "Дуга" 318 МА-ПА 200 (220В)</t>
  </si>
  <si>
    <t>"Дуга" 318 МА ИНДУСТРИАЛ 300М (380В)</t>
  </si>
  <si>
    <t>Полуавтомат "Дуга" 318 МА-ПА 250 (220В)</t>
  </si>
  <si>
    <t>Сварочные аксессуары</t>
  </si>
  <si>
    <t>Кабель сварочный КГ 1*35</t>
  </si>
  <si>
    <t>Кабель сварочный КГ 1*50</t>
  </si>
  <si>
    <t>Держак электрода+кабель 1,5 КГ 1*16</t>
  </si>
  <si>
    <t>Коннектор для свар.аппаратов 10-25 mm</t>
  </si>
  <si>
    <t>Коннектор для свар.аппаратов 35-50 mm</t>
  </si>
  <si>
    <t xml:space="preserve">Электрододержатель 250 А </t>
  </si>
  <si>
    <t>Кабель сварочный КГ 1*16</t>
  </si>
  <si>
    <t>Зажим заземления 250 А</t>
  </si>
  <si>
    <t>Кабель сварочный КГ 1*25</t>
  </si>
  <si>
    <t>курс доллара согласна ЦБ</t>
  </si>
  <si>
    <t>КОМПРЕССОРЫ</t>
  </si>
  <si>
    <t>Винтовые компрессоры "ТЕСОМ", Турция</t>
  </si>
  <si>
    <t>Производ-ть,</t>
  </si>
  <si>
    <t>Мощность</t>
  </si>
  <si>
    <t>Давл-е</t>
  </si>
  <si>
    <t>Присоед</t>
  </si>
  <si>
    <t xml:space="preserve">   габ-ты   ДхШхВ,см</t>
  </si>
  <si>
    <t>Цена, $</t>
  </si>
  <si>
    <t>Цена,</t>
  </si>
  <si>
    <t xml:space="preserve"> м³/мин</t>
  </si>
  <si>
    <t>л.с/кВт</t>
  </si>
  <si>
    <t>бар</t>
  </si>
  <si>
    <t>размер, дюйм</t>
  </si>
  <si>
    <t>тенге</t>
  </si>
  <si>
    <t>CS 75 D (ресивер 500л)</t>
  </si>
  <si>
    <t>1,25/1,0/0,75</t>
  </si>
  <si>
    <t>10/7,5</t>
  </si>
  <si>
    <t>7,5/10/12,5</t>
  </si>
  <si>
    <t>¾</t>
  </si>
  <si>
    <t>185х60х145</t>
  </si>
  <si>
    <t>CS 110 D (ресивер 500л)</t>
  </si>
  <si>
    <t>1,8/1,5/1,3</t>
  </si>
  <si>
    <t>15/11</t>
  </si>
  <si>
    <t>CS 140 D (ресивер 500л)</t>
  </si>
  <si>
    <t>2,4/2,1/1,75</t>
  </si>
  <si>
    <t>20/15</t>
  </si>
  <si>
    <t>S 110</t>
  </si>
  <si>
    <t>103х60х108</t>
  </si>
  <si>
    <t>S 140</t>
  </si>
  <si>
    <t>S 300</t>
  </si>
  <si>
    <t>5,25/4,4/3,9</t>
  </si>
  <si>
    <t>40/30</t>
  </si>
  <si>
    <t>1¼</t>
  </si>
  <si>
    <t>110х130х150</t>
  </si>
  <si>
    <t>S 370</t>
  </si>
  <si>
    <t>6,3/5,5/4,6</t>
  </si>
  <si>
    <t>50/37</t>
  </si>
  <si>
    <t>13/11/9,4</t>
  </si>
  <si>
    <t>270х180х183</t>
  </si>
  <si>
    <t>15,4/13,7/11,8</t>
  </si>
  <si>
    <t>17,7/16,4/14</t>
  </si>
  <si>
    <t>23,9/21/17,5</t>
  </si>
  <si>
    <t>28,4/24,9/21</t>
  </si>
  <si>
    <t>Специальное оборудование</t>
  </si>
  <si>
    <t>Ресивер 500л</t>
  </si>
  <si>
    <t>Ресивер 1000л</t>
  </si>
  <si>
    <t>Осушители воздуха COMPAC Турция</t>
  </si>
  <si>
    <t>Модель</t>
  </si>
  <si>
    <t>Напр.</t>
  </si>
  <si>
    <t>COMPAC-900</t>
  </si>
  <si>
    <t>220В</t>
  </si>
  <si>
    <t>COMPAC-1200</t>
  </si>
  <si>
    <t>COMPAC-1800</t>
  </si>
  <si>
    <t>COMPAC-2200</t>
  </si>
  <si>
    <t>COMPAC-2600</t>
  </si>
  <si>
    <t>COMPAC-3100</t>
  </si>
  <si>
    <t>COMPAC-3700</t>
  </si>
  <si>
    <t>COMPAC-5500</t>
  </si>
  <si>
    <t>COMPAC-6500</t>
  </si>
  <si>
    <t>COMPAC-8500</t>
  </si>
  <si>
    <t>380В</t>
  </si>
  <si>
    <t>COMPAC-11000</t>
  </si>
  <si>
    <t>COMPAC-13000</t>
  </si>
  <si>
    <t>COMPAC-17800</t>
  </si>
  <si>
    <t>COMPAC-20000</t>
  </si>
  <si>
    <t>COMPAC-25500</t>
  </si>
  <si>
    <t>Винтовые компрессоры Chicago Pneumatic (Atlas Copco)</t>
  </si>
  <si>
    <t>Компрессор CPS90</t>
  </si>
  <si>
    <t>Компрессор CPS185</t>
  </si>
  <si>
    <t>5,3 м³/мин, 7атм, 3 выхода, 960кг,регулируемое по высоте дышло, тормоз наката и стояночный ручной тормоз</t>
  </si>
  <si>
    <t>Компрессор CPS350-10</t>
  </si>
  <si>
    <t>Компрессор CPS350-12</t>
  </si>
  <si>
    <t>Компрессор CPS750-10</t>
  </si>
  <si>
    <t>Фитинг</t>
  </si>
  <si>
    <t>Н ¾, МО, 2К, М19</t>
  </si>
  <si>
    <t>Хомут</t>
  </si>
  <si>
    <t>25-27 (D 16-18);   29-31 (D 20)</t>
  </si>
  <si>
    <t>16-27</t>
  </si>
  <si>
    <t>Винтовые компрессоры с немецким винтовым блоком (Украина, Полтава, "ПТМЗ)</t>
  </si>
  <si>
    <t>ВВП 6/7</t>
  </si>
  <si>
    <t>ВВП 8/7</t>
  </si>
  <si>
    <t>ВВП-10/7</t>
  </si>
  <si>
    <t>Дизельный (Д245), на шасси, 7 атм, 10,5 м³/мин</t>
  </si>
  <si>
    <t>ВВП-10/10</t>
  </si>
  <si>
    <t>Дизельный (Д245), на шасси, 10 атм, 10 м³/мин</t>
  </si>
  <si>
    <t>ВВП-15/10</t>
  </si>
  <si>
    <t>Дизельный 10 атм, 15 м³/мин</t>
  </si>
  <si>
    <t>ВВП-20/10</t>
  </si>
  <si>
    <t>Дизельный (Д245), 10 атм, 20 м³/мин</t>
  </si>
  <si>
    <t>ВВП-15/15</t>
  </si>
  <si>
    <t>Дизельный (Д245) 15 атм, 15 м³/мин, на шасси</t>
  </si>
  <si>
    <t>НВЭ 6/10</t>
  </si>
  <si>
    <t>Электрический, 10 м³/мин, на раме, в контейнере, шумозаглушен</t>
  </si>
  <si>
    <t>НВЭ 10/7</t>
  </si>
  <si>
    <t>Электрический, 10 м³/мин, 7 атм., 75 кВт, 1500 кг</t>
  </si>
  <si>
    <t>НВЭ 15/7</t>
  </si>
  <si>
    <t>Электрический, 15 м³/мин, на раме, в контейнере, шумозаглушен</t>
  </si>
  <si>
    <t>НВЭ 20/8</t>
  </si>
  <si>
    <t>Электрический, 20 м³/мин, на раме, в контейнере, шумозаглушен</t>
  </si>
  <si>
    <t>ВВ 25/8</t>
  </si>
  <si>
    <t>Электрический, 25 м³/мин, 8 атм, 200кВт, на раме, в контейнере, шумозаглушен</t>
  </si>
  <si>
    <t>ВВ 32/8</t>
  </si>
  <si>
    <t>Электрический, 32 м³/мин, 8 атм, 200кВт, на раме, в контейнере, шумозаглушен</t>
  </si>
  <si>
    <t>ВВ 50/8</t>
  </si>
  <si>
    <t>Электрический, 50 м³/мин, 8атм, 200кВт, на раме, в контейнере, шумозаглушен</t>
  </si>
  <si>
    <t xml:space="preserve">ПКСД-5,25 ДМ </t>
  </si>
  <si>
    <t>Дизельный (Д-242), на шасси, 7 атм, 5,25м³/мин (без АКБ)</t>
  </si>
  <si>
    <t>ПКСД-3,5</t>
  </si>
  <si>
    <t>Дизельный, на шасси, 7 атм, 3,5м³/мин (без АКБ)</t>
  </si>
  <si>
    <t>ПКСД-1,4/25</t>
  </si>
  <si>
    <t>Дизельный, на шасси, 25 атм, 1,4м³/мин, опрессовка (без АКБ)</t>
  </si>
  <si>
    <t>ПКСД-1,5/16</t>
  </si>
  <si>
    <t>Дизельный, на шасси, 16 атм, 1,5м³/мин, опрессовка (без АКБ)</t>
  </si>
  <si>
    <t>ПКС-1,75</t>
  </si>
  <si>
    <t>Электрический, 11 кВт, 1,75 м³/мин, 470кг</t>
  </si>
  <si>
    <t>ПКС-3,5</t>
  </si>
  <si>
    <t>Электрический, переносной, 30 кВт, 7 атм, 3,5 м³/мин</t>
  </si>
  <si>
    <t>ПКС-5,25</t>
  </si>
  <si>
    <t>Электрический, переносной, 37 кВт, 7 атм, 5,25 м³/мин</t>
  </si>
  <si>
    <t>ПКС-10,5</t>
  </si>
  <si>
    <t>Электрический, переносной, 2х37 кВт, 7 атм, 10,5 м³/мин</t>
  </si>
  <si>
    <t>ПКС-10,10</t>
  </si>
  <si>
    <t>ПК-1,75А</t>
  </si>
  <si>
    <t>ПК-3,5А</t>
  </si>
  <si>
    <t>ПК-5,25</t>
  </si>
  <si>
    <t>ЭПКУ 1,0/10-01</t>
  </si>
  <si>
    <t>Электрический, 10 атм, 1 м³/мин, 11 кВт, ресивер 500л</t>
  </si>
  <si>
    <t>ЭПКУ 1,0/10-02</t>
  </si>
  <si>
    <t>Электрический, 10 атм, 1 м³/мин, 11 кВт, ресивер 800л</t>
  </si>
  <si>
    <t>ЭПКУ 1,7/10-01</t>
  </si>
  <si>
    <t>Электрический, переносной, 10 атм, 1,7 м³/мин, ресивер 500л</t>
  </si>
  <si>
    <t>ЭПКУ 1,4/10-500</t>
  </si>
  <si>
    <t>Электрический, переносной, 10 атм, 1,4 м³/мин, ресивер 500л</t>
  </si>
  <si>
    <t>ЭПКУ 1,3/12-500</t>
  </si>
  <si>
    <t>Электрический, переносной, 12 атм, 1,3 м³/мин, ресивер 500л</t>
  </si>
  <si>
    <t>ЭПКУ 3,5/10-500</t>
  </si>
  <si>
    <t>Электрический, переносной, 10 атм, 3,5 м³/мин, ресивер 500л</t>
  </si>
  <si>
    <t>ЭПКУ 5,25/7-500</t>
  </si>
  <si>
    <t>Электрический, переносной, 7 атм, 5,25 м³/мин, ресивер 500л</t>
  </si>
  <si>
    <t>ЭПКУ 5,25/7-800</t>
  </si>
  <si>
    <t>Электрический, переносной, 7 атм, 5,25 м³/мин, ресивер 800л</t>
  </si>
  <si>
    <t>Насос АНД-100</t>
  </si>
  <si>
    <t>Дизельный, (Д-144), на шасси</t>
  </si>
  <si>
    <t>Маслоочиститель, 1920х1155х12,  800кг</t>
  </si>
  <si>
    <t xml:space="preserve">                          Поршневые компрессоры с электродвигателем (Беларусь-Франция, "Ремеза")</t>
  </si>
  <si>
    <t>Давл.атм.</t>
  </si>
  <si>
    <t>Произ-ть,л/мин</t>
  </si>
  <si>
    <t>Ресивер,л.</t>
  </si>
  <si>
    <t>Напр,В/мощн,кВт</t>
  </si>
  <si>
    <t>Вес,кг</t>
  </si>
  <si>
    <t>Цена, тг.</t>
  </si>
  <si>
    <t>220/1,1</t>
  </si>
  <si>
    <t>Garage РК24.MK255/2</t>
  </si>
  <si>
    <t>220/2</t>
  </si>
  <si>
    <t>Garage РК40.F210/1,5</t>
  </si>
  <si>
    <t>220/1,5</t>
  </si>
  <si>
    <t>Garage РК50.MK370/2,2</t>
  </si>
  <si>
    <t>220/2,2</t>
  </si>
  <si>
    <t>380/2,2</t>
  </si>
  <si>
    <t>СБ 4/С-24.J1047B</t>
  </si>
  <si>
    <t>СБ 4/С-24.J1048B</t>
  </si>
  <si>
    <t>220/1,8</t>
  </si>
  <si>
    <t>СБ 4/С-100.V47 A</t>
  </si>
  <si>
    <t>СБ 4/С-50.V47 A</t>
  </si>
  <si>
    <t xml:space="preserve">СБ 4/С- 50 LH 20 A  </t>
  </si>
  <si>
    <t xml:space="preserve">СБ 4/С- 50 LH 20  </t>
  </si>
  <si>
    <t xml:space="preserve">СБ 4/С- 50 LB 30  </t>
  </si>
  <si>
    <t xml:space="preserve">СБ 4/С- 50 LB 30 A  </t>
  </si>
  <si>
    <t xml:space="preserve">СБ 4/С- 50 LB 40  </t>
  </si>
  <si>
    <t>380/3,0</t>
  </si>
  <si>
    <t>СБ 4/С- 100 LH 20</t>
  </si>
  <si>
    <t xml:space="preserve">СБ 4/C-100 LB 30  </t>
  </si>
  <si>
    <t xml:space="preserve">СБ 4/C-100 LB 30 A  </t>
  </si>
  <si>
    <t xml:space="preserve">СБ 4/C-100 LB 40  </t>
  </si>
  <si>
    <t xml:space="preserve">СБ 4/C-100 LB 50  </t>
  </si>
  <si>
    <t>380/4,0</t>
  </si>
  <si>
    <t xml:space="preserve">СБ 4/C-100 LB 75  </t>
  </si>
  <si>
    <t>380/5,5</t>
  </si>
  <si>
    <t>СБ 4/C-200 LB 30</t>
  </si>
  <si>
    <t xml:space="preserve">СБ 4/Ф-100 LH 20 A  </t>
  </si>
  <si>
    <t xml:space="preserve">СБ 4/С-200 LB 40  </t>
  </si>
  <si>
    <t xml:space="preserve">СБ 4/Ф-270 LB 75  </t>
  </si>
  <si>
    <t xml:space="preserve">СБ 4/Ф-500 LB 75  </t>
  </si>
  <si>
    <t xml:space="preserve">СБ 4/Ф-500 LB 75 Т  Тандем  </t>
  </si>
  <si>
    <t>380/5,5+5,5</t>
  </si>
  <si>
    <t xml:space="preserve">СБ 4/Ф-500 LT 100  </t>
  </si>
  <si>
    <t>380/7,5</t>
  </si>
  <si>
    <t xml:space="preserve">СБ 4/Ф-500 LT 100/16  </t>
  </si>
  <si>
    <t>380/11</t>
  </si>
  <si>
    <t xml:space="preserve">СБ 4/Ф-500 W95  </t>
  </si>
  <si>
    <t xml:space="preserve">СБ 4/Ф-500 W95 16 атм.  </t>
  </si>
  <si>
    <t xml:space="preserve">СБ 4/Ф-500 W95 Т  Тандем  </t>
  </si>
  <si>
    <t>380/7,5+7,5</t>
  </si>
  <si>
    <t>СБ 4/Ф-1000 W115 Т</t>
  </si>
  <si>
    <t>380/11+11</t>
  </si>
  <si>
    <t>105/84</t>
  </si>
  <si>
    <t>220/0,75</t>
  </si>
  <si>
    <t>150/120</t>
  </si>
  <si>
    <t>СБ 4/С-24.F114 (медицинский)</t>
  </si>
  <si>
    <t>220/1,10</t>
  </si>
  <si>
    <t>7.9</t>
  </si>
  <si>
    <t>Ресивер РВ 270 л.(10б.)</t>
  </si>
  <si>
    <t>до 10 атмосфер, вес 80 кг., 630х540х1250</t>
  </si>
  <si>
    <t>Ресивер РВ 500 л.(10б.)</t>
  </si>
  <si>
    <t>до 10 атмосфер, вес 160 кг., 650х650х1750</t>
  </si>
  <si>
    <t>Подогреватель ПУ-2</t>
  </si>
  <si>
    <t>декабрь 2015 год</t>
  </si>
  <si>
    <t>ARC 160  (J65)</t>
  </si>
  <si>
    <t>ARC 160 CASE (J65)</t>
  </si>
  <si>
    <t>ARC 200  (J76)</t>
  </si>
  <si>
    <t>ARC 200  CASE (J76)</t>
  </si>
  <si>
    <t>ARC 250 (R112)</t>
  </si>
  <si>
    <t>ARC 250 (Z285)</t>
  </si>
  <si>
    <t>TIG 160  AC/DC (E157)</t>
  </si>
  <si>
    <t>TIG 200P AC/DC (E101)</t>
  </si>
  <si>
    <t>TIG 250P AC/DC (E102)</t>
  </si>
  <si>
    <t>TIG 315P AC/DC (E103)</t>
  </si>
  <si>
    <t>TIG 500P AC/DC (J1210)</t>
  </si>
  <si>
    <t>MIG 250 (N213) 220</t>
  </si>
  <si>
    <t>MIG 350 (J72)+ турель</t>
  </si>
  <si>
    <t>20-350А, КПД 85%,15,5кВА, ø проволоки-0,6/1,0/1,2, 29кг, 570x285x470, 380В</t>
  </si>
  <si>
    <t>MIG 500 (J8110) + MMA</t>
  </si>
  <si>
    <t>MIG 500 (J91)+ турель</t>
  </si>
  <si>
    <t>50-500А, КПД 85%,24,7кВА, ø проволоки-1.0/1.2/1.6,45кг, 610x335x640, 380В</t>
  </si>
  <si>
    <t>CUT 100 (J78)</t>
  </si>
  <si>
    <t>CUT 100 (L201)</t>
  </si>
  <si>
    <t>Аппараты охлаждения для сварки и плазменной резки</t>
  </si>
  <si>
    <t>Водоохладитель 9 л</t>
  </si>
  <si>
    <t>Автоматическая сварка SAW (сварочный трактор)</t>
  </si>
  <si>
    <t>MZ 1000 (J38)</t>
  </si>
  <si>
    <t>380В, ПВ 100 %, 15-72 м/ч,98кг</t>
  </si>
  <si>
    <t>ТДМ-252 АL 220/380</t>
  </si>
  <si>
    <t>ТДМ-303 АL 380</t>
  </si>
  <si>
    <t>ТДМ-303 АL 220/380</t>
  </si>
  <si>
    <t>ТДМ-403 АL 380</t>
  </si>
  <si>
    <t xml:space="preserve">ТДМ-503 AL 380 </t>
  </si>
  <si>
    <t>Трансформаторы Понижающие ТСЗИ</t>
  </si>
  <si>
    <t xml:space="preserve">ТСЗИ-1.6 кВт </t>
  </si>
  <si>
    <t xml:space="preserve">ТСЗИ-2.5 кВт. </t>
  </si>
  <si>
    <t xml:space="preserve">ТСЗИ-4.0 кВт. </t>
  </si>
  <si>
    <t>Реостат Балластный РБ</t>
  </si>
  <si>
    <t>(10-315А, ПН60%,15кг)</t>
  </si>
  <si>
    <t xml:space="preserve">Для многопостового выпрямителя, 315 А </t>
  </si>
  <si>
    <t>(6-315А, ПН60%,15кг)</t>
  </si>
  <si>
    <t>Выпрямители Сварочные ВД</t>
  </si>
  <si>
    <t>(3*380)</t>
  </si>
  <si>
    <t>Выпрямители Сварочные ВДМ</t>
  </si>
  <si>
    <t>(3*380В,2 поста,80-300А,142кг)</t>
  </si>
  <si>
    <t>Восемь постов, 8х315 А, 380 В, "Плазер" Ростов-на Дону</t>
  </si>
  <si>
    <t>Четыре поста, 4х315 А, 380 В, "Плазер" Ростов-на Дону</t>
  </si>
  <si>
    <t xml:space="preserve"> (220В,20-200А, 5.2кВт,4.5кг) с цифровым табло, и аксессуарами.</t>
  </si>
  <si>
    <t>(3*380В, 30-320А, 13,2кВт,15кг) зажим, электрододержатель и 2-а штекера</t>
  </si>
  <si>
    <t>(под катушку D-100, MIG/MMA, 220В,14кг.) В комплекте горелка MIG, эл-держ, зажим. С возможностью наружней установки катушки D-200.</t>
  </si>
  <si>
    <t>(250А,220В) Multi Weld</t>
  </si>
  <si>
    <t>220 В, 20-200 А, диаметр проволоки 0,6 -1,0 мм</t>
  </si>
  <si>
    <t xml:space="preserve">380В, 50-500 А, 1,0-3,2 мм с горелкой </t>
  </si>
  <si>
    <t>НАСОСЫ</t>
  </si>
  <si>
    <t>Консольные</t>
  </si>
  <si>
    <t>Марка насоса</t>
  </si>
  <si>
    <t>Подача,</t>
  </si>
  <si>
    <t>Напор,</t>
  </si>
  <si>
    <t>Электродвигатель,</t>
  </si>
  <si>
    <t>Цена, тг</t>
  </si>
  <si>
    <t>м³/час</t>
  </si>
  <si>
    <t>м</t>
  </si>
  <si>
    <t>кВт об/мин</t>
  </si>
  <si>
    <t>К8/18</t>
  </si>
  <si>
    <t>1,5х3000</t>
  </si>
  <si>
    <t>2,2х3000</t>
  </si>
  <si>
    <t>К20/30</t>
  </si>
  <si>
    <t>4х3000</t>
  </si>
  <si>
    <t>5,5х3000</t>
  </si>
  <si>
    <t>К45/30</t>
  </si>
  <si>
    <t>7,5х3000</t>
  </si>
  <si>
    <t>К50-32-125</t>
  </si>
  <si>
    <t>К65-50-125</t>
  </si>
  <si>
    <t>3/х3000</t>
  </si>
  <si>
    <t>К65-50-160</t>
  </si>
  <si>
    <t>К65-50-160а</t>
  </si>
  <si>
    <t>К80-65-160</t>
  </si>
  <si>
    <t>К80-65-160а</t>
  </si>
  <si>
    <t>1К80-50-200</t>
  </si>
  <si>
    <t>15х3000</t>
  </si>
  <si>
    <t>1К80-50-200а</t>
  </si>
  <si>
    <t>11х3000</t>
  </si>
  <si>
    <t>К100-65-200а</t>
  </si>
  <si>
    <t>18,5х3000</t>
  </si>
  <si>
    <t>К100-65-200</t>
  </si>
  <si>
    <t>22х3000</t>
  </si>
  <si>
    <t>30х3000</t>
  </si>
  <si>
    <t>К100-80-160</t>
  </si>
  <si>
    <t>К100-65-250</t>
  </si>
  <si>
    <t>45/3000</t>
  </si>
  <si>
    <t>К100-65-250а</t>
  </si>
  <si>
    <t>37х3000</t>
  </si>
  <si>
    <t>К150-125-250</t>
  </si>
  <si>
    <t>18,5х1500</t>
  </si>
  <si>
    <t>договорная</t>
  </si>
  <si>
    <t>К150-125-250а</t>
  </si>
  <si>
    <t>15х1500</t>
  </si>
  <si>
    <t>К200-150-250</t>
  </si>
  <si>
    <t>30х1500</t>
  </si>
  <si>
    <t>К200-150-250а</t>
  </si>
  <si>
    <t>22х1500</t>
  </si>
  <si>
    <t>К200-150-315</t>
  </si>
  <si>
    <t>45х1500</t>
  </si>
  <si>
    <t>37х1500</t>
  </si>
  <si>
    <t>К200-150-315а</t>
  </si>
  <si>
    <t>К150-125-315</t>
  </si>
  <si>
    <t>К290/30</t>
  </si>
  <si>
    <t>К160/30</t>
  </si>
  <si>
    <t>Моноблочные</t>
  </si>
  <si>
    <t>КМ50-32-125</t>
  </si>
  <si>
    <t>КМ50-32-125а</t>
  </si>
  <si>
    <t>КМ65-50-125</t>
  </si>
  <si>
    <t>КМ65-50-160</t>
  </si>
  <si>
    <t>КМ80-50-200</t>
  </si>
  <si>
    <t>КМ80-65-160</t>
  </si>
  <si>
    <t>КМ100-65-200</t>
  </si>
  <si>
    <t>КМ100-80-160</t>
  </si>
  <si>
    <t>КМ 100-65-250</t>
  </si>
  <si>
    <t>45х3000</t>
  </si>
  <si>
    <t>КМ150-125-250</t>
  </si>
  <si>
    <t>КМ125-100-250-5</t>
  </si>
  <si>
    <t>55х3000</t>
  </si>
  <si>
    <t>Насосы для загрязненных вод "Ливгидромашсервис"</t>
  </si>
  <si>
    <t>Гном 6-10 220В</t>
  </si>
  <si>
    <t>0,6х3000</t>
  </si>
  <si>
    <t>Гном 6-10 220В Д(с датчиком уровня)</t>
  </si>
  <si>
    <t xml:space="preserve">Гном 10-6 220В </t>
  </si>
  <si>
    <t>Гном 10-6 220В Д(с датчиком уровня)</t>
  </si>
  <si>
    <t>Гном 10-10 220В</t>
  </si>
  <si>
    <t>1,1х3000</t>
  </si>
  <si>
    <t>Гном 10-10 380В</t>
  </si>
  <si>
    <t>Гном 10-10 220В Д(с датчиком уровня)</t>
  </si>
  <si>
    <t>Гном 16-16 220В</t>
  </si>
  <si>
    <t>Гном 16-16 220В Д(с датчиком уровня)</t>
  </si>
  <si>
    <t>Гном 16-16 380В</t>
  </si>
  <si>
    <t>Гном 25-20</t>
  </si>
  <si>
    <t>3х3000</t>
  </si>
  <si>
    <t>Гном 40-25</t>
  </si>
  <si>
    <t>Гном 50-25</t>
  </si>
  <si>
    <t>Гном 50-50</t>
  </si>
  <si>
    <t>Гном 53-10</t>
  </si>
  <si>
    <t>Гном 100-25</t>
  </si>
  <si>
    <t>ЦМК16-27</t>
  </si>
  <si>
    <t>3,2х3000</t>
  </si>
  <si>
    <t>ЦМК16-27 М с ножом</t>
  </si>
  <si>
    <t xml:space="preserve">ЦМК40-25 </t>
  </si>
  <si>
    <t>7х3000</t>
  </si>
  <si>
    <t>ЦМК40-25 М с ножом</t>
  </si>
  <si>
    <t>ЦМФ50-10</t>
  </si>
  <si>
    <t>4,4*3000</t>
  </si>
  <si>
    <t>Вакуумные</t>
  </si>
  <si>
    <t>Подача м3/час</t>
  </si>
  <si>
    <t>остат дав мм.рт.ст</t>
  </si>
  <si>
    <t>Электродвигатель, кВт/об/мин</t>
  </si>
  <si>
    <t>ВВН 1-0,75</t>
  </si>
  <si>
    <t>0,04МПа</t>
  </si>
  <si>
    <t>2,2х1500</t>
  </si>
  <si>
    <t>ВВН 1-0,8</t>
  </si>
  <si>
    <t>7,5х1500</t>
  </si>
  <si>
    <t>5,5х1500</t>
  </si>
  <si>
    <t>ВВН 1-6</t>
  </si>
  <si>
    <t>ВВН 1-12</t>
  </si>
  <si>
    <t>30х1000</t>
  </si>
  <si>
    <t>Шестеренные</t>
  </si>
  <si>
    <t xml:space="preserve"> Давление, кгс/м2</t>
  </si>
  <si>
    <t>Электродвигатель, кВт*об/мин</t>
  </si>
  <si>
    <t>НМШ2/40</t>
  </si>
  <si>
    <t>1,5х1500</t>
  </si>
  <si>
    <t>НМШ5/25</t>
  </si>
  <si>
    <t>1,5х1000</t>
  </si>
  <si>
    <t>НМШ8/25</t>
  </si>
  <si>
    <t>4х1500</t>
  </si>
  <si>
    <t>НМШ32/10</t>
  </si>
  <si>
    <t>5,5*1000</t>
  </si>
  <si>
    <t>Дренажные самовсасывающие</t>
  </si>
  <si>
    <t>АНС-60</t>
  </si>
  <si>
    <t>АНС-130</t>
  </si>
  <si>
    <t>Фекальные</t>
  </si>
  <si>
    <t>СМ80-50-200-4б</t>
  </si>
  <si>
    <t>3х1500</t>
  </si>
  <si>
    <t>СМ80-50-200-4а</t>
  </si>
  <si>
    <t>СМ80-50-200-4</t>
  </si>
  <si>
    <t>СМ80-50-200-2б</t>
  </si>
  <si>
    <t>СМ80-50-200-2а</t>
  </si>
  <si>
    <t>СМ80-50-200-2</t>
  </si>
  <si>
    <t>СМ100-65-200-4б</t>
  </si>
  <si>
    <t>СМ100-65-200-4а</t>
  </si>
  <si>
    <t>СМ100-65-200-4</t>
  </si>
  <si>
    <t>СМ100-65-200-2б</t>
  </si>
  <si>
    <t>СМ100-65-200-2а</t>
  </si>
  <si>
    <t>СМ100-65-200-2</t>
  </si>
  <si>
    <t>СМ100-65-250-4б</t>
  </si>
  <si>
    <t>СМ100-65-250-4а</t>
  </si>
  <si>
    <t>СМ100-65-250-4</t>
  </si>
  <si>
    <t>СМ100-65-250-2</t>
  </si>
  <si>
    <t>СМ100-65-250-2а</t>
  </si>
  <si>
    <t>СМ100-65-250-2б</t>
  </si>
  <si>
    <t>СМ125-80-315-4</t>
  </si>
  <si>
    <t>СМ125-80-315-4а</t>
  </si>
  <si>
    <t>СМ125-80-315-4б</t>
  </si>
  <si>
    <t>СМ125-100-250-4</t>
  </si>
  <si>
    <t>СМ125-100-250-4а</t>
  </si>
  <si>
    <t>11х1500</t>
  </si>
  <si>
    <t>СМ125-100-250-4б</t>
  </si>
  <si>
    <t>СМ150-125-315-6б</t>
  </si>
  <si>
    <t>7,5х1000</t>
  </si>
  <si>
    <t>СМ150-125-315-6а</t>
  </si>
  <si>
    <t>11х1000</t>
  </si>
  <si>
    <t>СМ150-125-315-6</t>
  </si>
  <si>
    <t>СМ150-125-315-4б</t>
  </si>
  <si>
    <t>СМ150-125-315-4а</t>
  </si>
  <si>
    <t>СМ150-125-315-4</t>
  </si>
  <si>
    <t>СМ150-125-400б/6</t>
  </si>
  <si>
    <t>15х1000</t>
  </si>
  <si>
    <t>СМ150-125-400/6</t>
  </si>
  <si>
    <t>18,5х1000</t>
  </si>
  <si>
    <t>СМ150-125-400б/4</t>
  </si>
  <si>
    <t>СМ150-125-400а/4</t>
  </si>
  <si>
    <t>СМ150-125-400/4</t>
  </si>
  <si>
    <t>55х1500</t>
  </si>
  <si>
    <t>СМ200-150-315б/6</t>
  </si>
  <si>
    <t>СМ200-150-315а/6</t>
  </si>
  <si>
    <t>СМ200-150-315/6</t>
  </si>
  <si>
    <t>СМ200-150-315б/4</t>
  </si>
  <si>
    <t>СМ200-150-315а/4</t>
  </si>
  <si>
    <t>СМ200-150-315/4</t>
  </si>
  <si>
    <t>75х1500</t>
  </si>
  <si>
    <t>СМ200-150-400-4</t>
  </si>
  <si>
    <t>110х1500</t>
  </si>
  <si>
    <t>СМ200-150-400-4а</t>
  </si>
  <si>
    <t>90х1500</t>
  </si>
  <si>
    <t>СМ200-150-400-4б</t>
  </si>
  <si>
    <t>СМ200-150-400-6</t>
  </si>
  <si>
    <t>СМ200-150-400-6а</t>
  </si>
  <si>
    <t>22х1000</t>
  </si>
  <si>
    <t>СМ200-150-400-6б</t>
  </si>
  <si>
    <t>Горизонтальные двустороннего входа</t>
  </si>
  <si>
    <t>Напор, м</t>
  </si>
  <si>
    <t>1Д320/50</t>
  </si>
  <si>
    <t>75/1500</t>
  </si>
  <si>
    <t>110/3000</t>
  </si>
  <si>
    <t>1Д315/71</t>
  </si>
  <si>
    <t>1Д200/90</t>
  </si>
  <si>
    <t>90/3000</t>
  </si>
  <si>
    <t>1Д630/90</t>
  </si>
  <si>
    <t>250/1500</t>
  </si>
  <si>
    <t>1Д800/56</t>
  </si>
  <si>
    <t>200/1500</t>
  </si>
  <si>
    <t>Вихревые</t>
  </si>
  <si>
    <t>ВК1/16А</t>
  </si>
  <si>
    <t xml:space="preserve">договорная </t>
  </si>
  <si>
    <t>ВК2/26А</t>
  </si>
  <si>
    <t>ВК4/28А</t>
  </si>
  <si>
    <t>ВК5/24А</t>
  </si>
  <si>
    <t>ВКС 1/16А</t>
  </si>
  <si>
    <t>ВКС 4/28А</t>
  </si>
  <si>
    <t>7,5*1500</t>
  </si>
  <si>
    <t>ВКС 2/26А</t>
  </si>
  <si>
    <t>5,5*1500</t>
  </si>
  <si>
    <t>Скважинные насосы "ЭЦВ"</t>
  </si>
  <si>
    <t>Мощность,  кВт</t>
  </si>
  <si>
    <t>Сила тока, А</t>
  </si>
  <si>
    <t>ЭЦВ 4-2,5-65</t>
  </si>
  <si>
    <t>ЭЦВ 4-2,5-80</t>
  </si>
  <si>
    <t>ЭЦВ 4-2,5-100</t>
  </si>
  <si>
    <t>ЭЦВ 4-2,5-120</t>
  </si>
  <si>
    <t>ЭЦВ 4-2,5-140</t>
  </si>
  <si>
    <t>ЭЦВ 4-6,5-70</t>
  </si>
  <si>
    <t>ЭЦВ 4-6,5-85</t>
  </si>
  <si>
    <t>ЭЦВ 4-6,5-115</t>
  </si>
  <si>
    <t>ЭЦВ 4-6,5-130</t>
  </si>
  <si>
    <t>ЭЦВ 4-6,5-150</t>
  </si>
  <si>
    <t>ЭЦВ 4-10-40</t>
  </si>
  <si>
    <t>ЭЦВ 4-10-55</t>
  </si>
  <si>
    <t>ЭЦВ 4-10-70</t>
  </si>
  <si>
    <t>ЭЦВ 4-10-85</t>
  </si>
  <si>
    <t>ЭЦВ 4-10-95</t>
  </si>
  <si>
    <t>ЭЦВ 4-10-110</t>
  </si>
  <si>
    <t>ЭЦВ 5-4-75</t>
  </si>
  <si>
    <t>ЭЦВ 5-4-100</t>
  </si>
  <si>
    <t>ЭЦВ 5-4-125</t>
  </si>
  <si>
    <t>ЭЦВ 5-4-160</t>
  </si>
  <si>
    <t>ЭЦВ 5-6,5-50</t>
  </si>
  <si>
    <t>ЭЦВ 5-6,5-80</t>
  </si>
  <si>
    <t>ЭЦВ 5-6,5-100</t>
  </si>
  <si>
    <t>ЭЦВ 5-6,5-120</t>
  </si>
  <si>
    <t>ЭЦВ 5-6,5-140</t>
  </si>
  <si>
    <t>ЭЦВ 6-4-70</t>
  </si>
  <si>
    <t>ЭЦВ 6-4-100</t>
  </si>
  <si>
    <t>ЭЦВ 6-4-130</t>
  </si>
  <si>
    <t>ЭЦВ 6-4-160</t>
  </si>
  <si>
    <t>ЭЦВ 6-4-190</t>
  </si>
  <si>
    <t>ЭЦВ 6-6,5-60</t>
  </si>
  <si>
    <t>ЭЦВ 6-6,5-85</t>
  </si>
  <si>
    <t>ЭЦВ 6-6,5-105</t>
  </si>
  <si>
    <t>ЭЦВ 6-6,5-125</t>
  </si>
  <si>
    <t>ЭЦВ 6-6,5-140</t>
  </si>
  <si>
    <t>ЭЦВ 6-6,5-160</t>
  </si>
  <si>
    <t>ЭЦВ 6-6,5-185</t>
  </si>
  <si>
    <t>ЭЦВ 6-6,5-225</t>
  </si>
  <si>
    <t>ЭЦВ 6-10-50</t>
  </si>
  <si>
    <t>ЭЦВ 6-10-80</t>
  </si>
  <si>
    <t>ЭЦВ 6-10-110</t>
  </si>
  <si>
    <t>ЭЦВ 6-10-120</t>
  </si>
  <si>
    <t>ЭЦВ 6-10-140</t>
  </si>
  <si>
    <t>ЭЦВ 6-10-185</t>
  </si>
  <si>
    <t>ЭЦВ 6-10-235</t>
  </si>
  <si>
    <t>ЭЦВ 6-10-350</t>
  </si>
  <si>
    <t>ЭЦВ 6-16-50</t>
  </si>
  <si>
    <t>ЭЦВ 6-16-75</t>
  </si>
  <si>
    <t>ЭЦВ 6-16-90</t>
  </si>
  <si>
    <t>ЭЦВ 6-16-110</t>
  </si>
  <si>
    <t>ЭЦВ 6-16-140</t>
  </si>
  <si>
    <t>ЭЦВ 6-16-160</t>
  </si>
  <si>
    <t>ЭЦВ 6-16-190</t>
  </si>
  <si>
    <t>ЭЦВ 6-25-50</t>
  </si>
  <si>
    <t>ЭЦВ 6-25-60</t>
  </si>
  <si>
    <t>ЭЦВ 6-25-70</t>
  </si>
  <si>
    <t>ЭЦВ 6-25-80</t>
  </si>
  <si>
    <t>ЭЦВ 6-25-90</t>
  </si>
  <si>
    <t>ЭЦВ 6-25-100</t>
  </si>
  <si>
    <t>ЭЦВ 6-25-120</t>
  </si>
  <si>
    <t>ЭЦВ 8-16-140</t>
  </si>
  <si>
    <t>ЭЦВ 8-16-160</t>
  </si>
  <si>
    <t>ЭЦВ 8-16-180</t>
  </si>
  <si>
    <t>ЭЦВ 8-16-200</t>
  </si>
  <si>
    <t>ЭЦВ 8-16-260</t>
  </si>
  <si>
    <t>ЭЦВ 8-25-55</t>
  </si>
  <si>
    <t>ЭЦВ 8-25-70</t>
  </si>
  <si>
    <t>ЭЦВ 8-25-100</t>
  </si>
  <si>
    <t>ЭЦВ 8-25-125</t>
  </si>
  <si>
    <t>ЭЦВ 8-25-150</t>
  </si>
  <si>
    <t>ЭЦВ 8-25-180</t>
  </si>
  <si>
    <t>ЭЦВ 8-25-230</t>
  </si>
  <si>
    <t>ЭЦВ 8-25-300</t>
  </si>
  <si>
    <t>ЭЦВ 8-25-340</t>
  </si>
  <si>
    <t>ЭЦВ 8-25-400</t>
  </si>
  <si>
    <t>ЭЦВ 8-40-40</t>
  </si>
  <si>
    <t>ЭЦВ 8-40-60нрк</t>
  </si>
  <si>
    <t>ЭЦВ 8-40-90нрк</t>
  </si>
  <si>
    <t>ЭЦВ 8-40-150нрк</t>
  </si>
  <si>
    <t>ЭЦВ 8-40-180нрк</t>
  </si>
  <si>
    <t>ЭЦВ 8-40-200нрк</t>
  </si>
  <si>
    <t>ЭЦВ 8-65-40</t>
  </si>
  <si>
    <t>ЭЦВ 8-65-70</t>
  </si>
  <si>
    <t>ЭЦВ 8-65-90</t>
  </si>
  <si>
    <t>ЭЦВ 8-65-110</t>
  </si>
  <si>
    <t>ЭЦВ 8-65-145</t>
  </si>
  <si>
    <t>ЭЦВ 8-65-180</t>
  </si>
  <si>
    <t>ЭЦВ 10-65-65нрк</t>
  </si>
  <si>
    <t>ЭЦВ 10-65-90 нрк</t>
  </si>
  <si>
    <t>ЭЦВ 10-65-110 нрк</t>
  </si>
  <si>
    <t>ЭЦВ 10-65-125 нрк</t>
  </si>
  <si>
    <t>ЭЦВ 10-65-150 нрк</t>
  </si>
  <si>
    <t>ЭЦВ 10-65-175 нрк</t>
  </si>
  <si>
    <t>ЭЦВ 10-65-200 нрк</t>
  </si>
  <si>
    <t>ЭЦВ 10-65-225 нрк</t>
  </si>
  <si>
    <t>ЭЦВ 10-65-275 нрк</t>
  </si>
  <si>
    <t>ЭЦВ 10-100-120 нро</t>
  </si>
  <si>
    <t>ЭЦВ 10-120-60 нро</t>
  </si>
  <si>
    <t>ЭЦВ 10-120-100 нро</t>
  </si>
  <si>
    <t>ЭЦВ 10-120-140 нро</t>
  </si>
  <si>
    <t>ЭЦВ 10-160-75 нро</t>
  </si>
  <si>
    <t>ЭЦВ 12-160-65 нро</t>
  </si>
  <si>
    <t>ЭЦВ 12-160-100 нро</t>
  </si>
  <si>
    <t>ЭЦВ 12-160-175 нро</t>
  </si>
  <si>
    <t>Станции управления скважинными насосами ЭЦВ</t>
  </si>
  <si>
    <t xml:space="preserve">Марка </t>
  </si>
  <si>
    <t>СУЗ-10</t>
  </si>
  <si>
    <t>3.-10</t>
  </si>
  <si>
    <t>СУЗ-25</t>
  </si>
  <si>
    <t>10.-25</t>
  </si>
  <si>
    <t>СУЗ-40</t>
  </si>
  <si>
    <t>10.-40</t>
  </si>
  <si>
    <t>СУЗ-100</t>
  </si>
  <si>
    <t>30-100</t>
  </si>
  <si>
    <t>СУЗ-200</t>
  </si>
  <si>
    <t>80-200</t>
  </si>
  <si>
    <t>Бытовые насосы</t>
  </si>
  <si>
    <t>напор,м</t>
  </si>
  <si>
    <t>мощность ,Вт</t>
  </si>
  <si>
    <t>масса,без шнура кг</t>
  </si>
  <si>
    <t>СТРОИТЕЛЬНО-МОНТАЖНОЕ ОБОРУДОВАНИЕ</t>
  </si>
  <si>
    <t>Виброоборудование</t>
  </si>
  <si>
    <t>Вибратор площадочный ИВ-98 (380,42)</t>
  </si>
  <si>
    <t>Резчиков швов GQR450</t>
  </si>
  <si>
    <t>Вибратор площадочный ИВ-99 (220)</t>
  </si>
  <si>
    <t xml:space="preserve">Электродвигатель 1,4 (42В)                        </t>
  </si>
  <si>
    <t>Вибратор площадочный ИВ 104 Б (380)</t>
  </si>
  <si>
    <t xml:space="preserve">Электродвигатель 1,6 (220В)                     </t>
  </si>
  <si>
    <t>Виброуплотнитель ВУ-05-45 (ВИ-99/42В)</t>
  </si>
  <si>
    <t>Виброуплотнитель ВУ-05-45Е (ВИ-99/220В)</t>
  </si>
  <si>
    <t>Трос сантехнический ВГС-14 (15м)</t>
  </si>
  <si>
    <t>Пневматическое оборудование</t>
  </si>
  <si>
    <t>Отбойный молоток 2 К</t>
  </si>
  <si>
    <t>Отбойный молоток МО 2</t>
  </si>
  <si>
    <t>Отбойный молоток МО 3</t>
  </si>
  <si>
    <t>Отбойный молоток ИП-4613 МО1У(с пикой) Профмаш</t>
  </si>
  <si>
    <t xml:space="preserve">Рукав напорный кислородный I-9-2.0 (РУБИКОН) </t>
  </si>
  <si>
    <t>Отбойный молоток МО 4</t>
  </si>
  <si>
    <t>Бетонолом ТПБ-40</t>
  </si>
  <si>
    <t>Пика острая (Китай)</t>
  </si>
  <si>
    <t>Пневмошлифмашина ПШМ-60 (прямая)</t>
  </si>
  <si>
    <t>Пневмошлифмашина ПШМ-80У (угловая)</t>
  </si>
  <si>
    <t>Пневмошлифмашина ПШМ-150 (прямая)</t>
  </si>
  <si>
    <t>Пневмошлифмашина ПШМ-180У (угловая)</t>
  </si>
  <si>
    <t>Пика бетонолома ТПБ-40</t>
  </si>
  <si>
    <t>Пневмошлифмашина ПШМ-230У (угловая)</t>
  </si>
  <si>
    <t>Пневмошлифмашинка ИП 2063 (прямая)</t>
  </si>
  <si>
    <t>Пневмошлифмашина ИП 2014Б (прямая)</t>
  </si>
  <si>
    <t>Пневмогайковерт ИП 3128 в компл. с 2 головками</t>
  </si>
  <si>
    <t xml:space="preserve">Пневмогайковерт 89005К </t>
  </si>
  <si>
    <t>Пневмосверлильная машина ПСМ 1010</t>
  </si>
  <si>
    <t>Рукав напорный для отб.мол. ø 16-1,0-ВГ (Рубикон)</t>
  </si>
  <si>
    <t>Пневмотрамбовка ПТ 9</t>
  </si>
  <si>
    <t>Рукав напорный для отб.мол. ø 18-1,0-ВГ (Рубикон)</t>
  </si>
  <si>
    <t>Пневмотрамбовка ПТ 4503</t>
  </si>
  <si>
    <t>Рукав напорный для отб.мол. ø 20-1,0-ВГ (Рубикон)</t>
  </si>
  <si>
    <t>Фонарь аккумуляторный БАЛХАШ</t>
  </si>
  <si>
    <t>Рукав напорный для отб.мол. ø 25-0,63-ВГ (Рубикон)</t>
  </si>
  <si>
    <t>Фонарь СВГ-6 ; СГГ 5М; СМГ В</t>
  </si>
  <si>
    <t xml:space="preserve">Рукав напорный пропановый I-9-0.63 (РУБИКОН) </t>
  </si>
  <si>
    <t>Индивидуальное зарядное устройство ИЗУ (СГД-5М)</t>
  </si>
  <si>
    <t>Блок зарядный БЗТ 1 (10фон)</t>
  </si>
  <si>
    <t>Коннекторы для молотка (Н¾, МО, 2К, М19)</t>
  </si>
  <si>
    <t>Станки для работы с арматурой</t>
  </si>
  <si>
    <t>Габариты</t>
  </si>
  <si>
    <t>Ножи для гельотины</t>
  </si>
  <si>
    <t>3кВт</t>
  </si>
  <si>
    <t>Модель двигателя</t>
  </si>
  <si>
    <t>Напряжение,В</t>
  </si>
  <si>
    <t>Объем бака, л</t>
  </si>
  <si>
    <t>Уровень шума, дБ</t>
  </si>
  <si>
    <t>Вес, кг</t>
  </si>
  <si>
    <t>LA186FG</t>
  </si>
  <si>
    <t>740х475х590</t>
  </si>
  <si>
    <t>LA186FAFG</t>
  </si>
  <si>
    <t>LA290</t>
  </si>
  <si>
    <t>900х568х795</t>
  </si>
  <si>
    <t>2100x730x1140</t>
  </si>
  <si>
    <t>YND485D</t>
  </si>
  <si>
    <t>YSD490D</t>
  </si>
  <si>
    <t>2250x850x1140</t>
  </si>
  <si>
    <t>Y4100D</t>
  </si>
  <si>
    <t>2250x850x1290</t>
  </si>
  <si>
    <t>Y4102D</t>
  </si>
  <si>
    <t>SC4H115D2</t>
  </si>
  <si>
    <t>2900x1258x2050</t>
  </si>
  <si>
    <t>SC4H180D2</t>
  </si>
  <si>
    <t>LT390</t>
  </si>
  <si>
    <t>685х512х550</t>
  </si>
  <si>
    <t>79.5</t>
  </si>
  <si>
    <t>LT420</t>
  </si>
  <si>
    <t>1000х525х685</t>
  </si>
  <si>
    <t>LT620</t>
  </si>
  <si>
    <t>930х555х710</t>
  </si>
  <si>
    <t>Сварочные генераторы</t>
  </si>
  <si>
    <t>200А/4.4кВт</t>
  </si>
  <si>
    <t>LT420V</t>
  </si>
  <si>
    <t>690х520х565</t>
  </si>
  <si>
    <t>180А/3.7кВт</t>
  </si>
  <si>
    <t>LA186FAFGE</t>
  </si>
  <si>
    <t>ТЕПЛОВОЕ ОБОРУДОВАНИЕ</t>
  </si>
  <si>
    <t>ТЕПЛОВЕНТИЛЯТОРЫ и ТЕПЛОВЫЕ ЗАВЕСЫ "Элвин" г.Миасс,  Россия</t>
  </si>
  <si>
    <t>Характеристики</t>
  </si>
  <si>
    <t>Тепловентилятор ТВ 2,5К</t>
  </si>
  <si>
    <t>220В, 2,5кВт, произ-ть 240 м³/ч, 4кг, 230/330/210</t>
  </si>
  <si>
    <t>Тепловентилятор ТВ-3/6</t>
  </si>
  <si>
    <t>220В, 3,2(1,6+1,6)кВт, произ-ть 360 м³/ч, 8кг, 340/340/390</t>
  </si>
  <si>
    <t>Тепловентилятор ТВ-5/6</t>
  </si>
  <si>
    <t>220В, 4,8(1,6+3,2)кВт, произ-ть 360 м³/ч, 9кг, 390/340/340</t>
  </si>
  <si>
    <t>Тепловентилятор ТВ-6/6</t>
  </si>
  <si>
    <t>Тепловентилятор ТВ 6К</t>
  </si>
  <si>
    <t>380В, 6кВт, произ-ть 300м³/ч, 8кг, 255/280/415</t>
  </si>
  <si>
    <t>Тепловентилятор ТВ 9К</t>
  </si>
  <si>
    <t>380В, 9(3+6)кВт, произ-ть 700м³/ч, 13кг, 310/340/515</t>
  </si>
  <si>
    <t>Тепловентилятор ТВ 12К</t>
  </si>
  <si>
    <t>380В, 12(3+9)кВт, произ-ть 700м³/ч, 24кг, 310/340/515</t>
  </si>
  <si>
    <t>Тепловентилятор ТВ 18К</t>
  </si>
  <si>
    <t>380В, 18(12+6)кВт, произ-ть 1500м³/ч, 24кг, 344/402/515</t>
  </si>
  <si>
    <t>Тепловентилятор ТВ 24К</t>
  </si>
  <si>
    <t>Тепловентилятор ТВ 10/14</t>
  </si>
  <si>
    <t>380В,10(4+6)кВт,произ-ть 840 м³/ч, 14кг, 480/340/480</t>
  </si>
  <si>
    <t xml:space="preserve">Тепловая завеса ТЗ-2                         </t>
  </si>
  <si>
    <t>220В, 2кВт, произ-ть 240м³/ч, 4,0кг, 570*200*120</t>
  </si>
  <si>
    <t xml:space="preserve">Тепловая завеса ТЗ-3                    </t>
  </si>
  <si>
    <t>220В, 3кВт, произ-ть 360м³/ч, 9,0кг, 800*120*200</t>
  </si>
  <si>
    <t xml:space="preserve">Тепловая завеса ТЗ-4,5                </t>
  </si>
  <si>
    <t>220В, 4,5кВт, произ-ть 500м³/ч, 10,0кг, 990*120*200</t>
  </si>
  <si>
    <t xml:space="preserve">Тепловая завеса ТЗ-6                     </t>
  </si>
  <si>
    <t>380В, 6кВт, произ-ть 600м³/ч, 15,0кг, 1000*120*250</t>
  </si>
  <si>
    <t xml:space="preserve">Тепловая завеса ТЗ-9                   </t>
  </si>
  <si>
    <t>380В, 9кВт, произ-ть 900м³/ч, 16,0кг, 1000*120*250</t>
  </si>
  <si>
    <t xml:space="preserve">Тепловая завеса ТЗ-9 с регул.      </t>
  </si>
  <si>
    <t>Тепловые пушки</t>
  </si>
  <si>
    <t>Пушка тепловая ЭК-9П 9кВт</t>
  </si>
  <si>
    <t>Пушка тепловая ЭК-12П 12кВт</t>
  </si>
  <si>
    <t>Пушка тепловая ЭК-15П 15кВт</t>
  </si>
  <si>
    <t>Пушка тепловая ЭК-18П 18кВт</t>
  </si>
  <si>
    <t>Пушка тепловая ЭК-18/2П 9+9кВт 2 реж</t>
  </si>
  <si>
    <t>Пушка тепловая ЭК-24П 24кВт</t>
  </si>
  <si>
    <t>Пушка тепловая ЭК-24/2П 2 режима</t>
  </si>
  <si>
    <t>Пушка тепловая ЭК-30П 2 режима</t>
  </si>
  <si>
    <t>Пушка тепловая ЭК-36П 2 режима</t>
  </si>
  <si>
    <t>Пушка тепловая ЭК-42П 2 режима</t>
  </si>
  <si>
    <t>ПЕЧЬ эл. промышленная ПЭТ-4, 1кВт</t>
  </si>
  <si>
    <t>Газовые калориферы Профтепло (Россия)</t>
  </si>
  <si>
    <t>Калорифер газовый КГ-18 апельсин</t>
  </si>
  <si>
    <t>220В, 18кВт, произ-ть 500м³/ч, расход 1,2кг/час, 6,6кг, 425*225*350</t>
  </si>
  <si>
    <t>Калорифер газовый КГ-18 нержавейка</t>
  </si>
  <si>
    <t>Калорифер газовый КГ-38 апельсин</t>
  </si>
  <si>
    <t>220В, 38кВт, произ-ть 850м³/ч, расход 1,8-2,6кг/час, 12,6кг, 605*330*525</t>
  </si>
  <si>
    <t>Калорифер газовый КГ-38 нержавейка</t>
  </si>
  <si>
    <t>Калорифер газовый КГ-57 апельсин</t>
  </si>
  <si>
    <t>220В, 57кВт, произ-ть 1400м³/ч, расход 2,9-4,1кг/час, 19,8кг, 850*390*570</t>
  </si>
  <si>
    <t>Калорифер газовый КГ-57 нержавейка</t>
  </si>
  <si>
    <t>Калорифер газовый КГ-81 апельсин</t>
  </si>
  <si>
    <t>220В, 81кВт, произ-ть 1400м³/ч, расход 3,9-5,6кг/час, 22,3кг, 950*390*570</t>
  </si>
  <si>
    <t>Калорифер газовый КГ-81 нержавейка</t>
  </si>
  <si>
    <t>Калорифер газовый КГ-18 ПГ красная</t>
  </si>
  <si>
    <t>Дизельные калориферы прямого нагрева Профтепло (Россия)</t>
  </si>
  <si>
    <t>Калорифер дизельный ДК-13П апельсин</t>
  </si>
  <si>
    <t>220В, 13кВт, произ-ть 300м³/ч, расход 1,08кг/час, 12,7кг, 762*305*381</t>
  </si>
  <si>
    <t>Калорифер дизельный ДК-14ПК апельсин</t>
  </si>
  <si>
    <t>220В, 14кВт, произ-ть 300м³/ч, расход 1,3кг/час, 13,4кг, 680*230*450</t>
  </si>
  <si>
    <t>Калорифер дизельный ДК-20П апельсин</t>
  </si>
  <si>
    <t>220В, 20кВт, произ-ть 400м³/ч, расход 1,66кг/час, 12,7кг, 762*305*381</t>
  </si>
  <si>
    <t>Калорифер дизельный ДК-30П апельсин</t>
  </si>
  <si>
    <t>220В, 30кВт, произ-ть 450м³/ч, расход 2,5кг/час, 14,9кг, 762*305*381</t>
  </si>
  <si>
    <t>Калорифер дизельный ДК-30П нержавейка</t>
  </si>
  <si>
    <t>Калорифер дизельный ДК-36П апельсин</t>
  </si>
  <si>
    <t>220В, 36кВт, произ-ть 920м³/ч, расход 3кг/час, 24,5кг, 991*584*660</t>
  </si>
  <si>
    <t>Калорифер дизельный ДК-45П апельсин</t>
  </si>
  <si>
    <t>220В, 45кВт, произ-ть 1000м³/ч, расход 3,75кг/час, 27,6кг, 991*584*660</t>
  </si>
  <si>
    <t>Калорифер дизельный ДК-45П нержавейка</t>
  </si>
  <si>
    <t>Калорифер дизельный ДК-63П апельсин</t>
  </si>
  <si>
    <t>220В, 63кВт, произ-ть 1150м³/ч, расход 5,1кг/час, 29кг, 1092*610*660</t>
  </si>
  <si>
    <t>Калорифер дизельный ДН-65П апельсин</t>
  </si>
  <si>
    <t>220В, 65кВт, произ-ть 1800м³/ч, расход 5,5кг/час, 34,2кг, 1092*610*660</t>
  </si>
  <si>
    <t>Калорифер дизельный ДН-65П нержавейка</t>
  </si>
  <si>
    <t>Калорифер дизельный ДН-105П апельсин</t>
  </si>
  <si>
    <t>Калорифер дизельный ДН-105П нержавейка</t>
  </si>
  <si>
    <t>Дизельные калориферы непрямого нагрева Профтепло (Россия)</t>
  </si>
  <si>
    <t>Калорифер дизельный ДК-21Н апельсин</t>
  </si>
  <si>
    <t>220В, 21кВт, произ-ть 1000м³/ч, расход 1,63кг/час, 43,4кг, 1080*510*685</t>
  </si>
  <si>
    <t>Калорифер дизельный ДН-52Н апельсин</t>
  </si>
  <si>
    <t>220В, 52кВт, произ-ть 1800м³/ч, расход 3,6кг/час, 55,4кг, 1250*510*730</t>
  </si>
  <si>
    <t>Калорифер дизельный ДН-80Н апельсин</t>
  </si>
  <si>
    <t>220В, 80кВт, произ-ть 3300м³/ч, расход 6,2кг/час, 114,2кг, 1620*730*1230</t>
  </si>
  <si>
    <t>Электрические тепловентиляторы Профтепло (Россия)</t>
  </si>
  <si>
    <t>Тепловентилятор ТТ-6/220 апельсин</t>
  </si>
  <si>
    <t>220В, 6кВт, произ-ть 800м³/ч, 13,0кг, 305*265*380</t>
  </si>
  <si>
    <t>Тепловентилятор ТТ-6/220 нержавейка</t>
  </si>
  <si>
    <t>Тепловентилятор ТТ-6/380 апельсин</t>
  </si>
  <si>
    <t>380В, 6кВт, произ-ть 800м³/ч, 13,0кг, 305*265*340</t>
  </si>
  <si>
    <t>Тепловентилятор ТТ-9Т апельсин</t>
  </si>
  <si>
    <t>380В, 9кВт, произ-ть 800м³/ч, 12,0кг, 380*270*380</t>
  </si>
  <si>
    <t>Тепловентилятор ТТ-9Т нержавейка</t>
  </si>
  <si>
    <t>Тепловентилятор ТТ-12Т апельсин</t>
  </si>
  <si>
    <t>380В, 12кВт, произ-ть 850м³/ч, 24,0кг, 500*300*380</t>
  </si>
  <si>
    <t>Тепловентилятор ТТ-15Т апельсин</t>
  </si>
  <si>
    <t>380В, 15кВт, произ-ть 1400м³/ч, 21,9кг, 560*320*440</t>
  </si>
  <si>
    <t>Тепловентилятор ТТ-15Т нержавейка</t>
  </si>
  <si>
    <t>Тепловентилятор ТТ-18Т апельсин</t>
  </si>
  <si>
    <t>380В, 18кВт, произ-ть 1400м³/ч, 21,9кг, 560*320*440</t>
  </si>
  <si>
    <t>Тепловентилятор ТТ-18Т нержавейка</t>
  </si>
  <si>
    <t>Тепловентилятор ТТ-24ТК апельсин</t>
  </si>
  <si>
    <t>Тепловентилятор ТТ-36ТК апельсин</t>
  </si>
  <si>
    <t>380В, 36кВт, произ-ть 2200м³/ч, 35,0кг, 400*920*430</t>
  </si>
  <si>
    <t>ЭЛЕКТРОДВИГАТЕЛИ</t>
  </si>
  <si>
    <t>кВт</t>
  </si>
  <si>
    <t>полное наименование</t>
  </si>
  <si>
    <t>вес,кг</t>
  </si>
  <si>
    <t>цена,тг</t>
  </si>
  <si>
    <t>Электродвигатели общепромышленного назначения</t>
  </si>
  <si>
    <t>3000 об/мин</t>
  </si>
  <si>
    <t>АИР56А2 IM1081 380B</t>
  </si>
  <si>
    <t>АИР56B2 IM1081 380B</t>
  </si>
  <si>
    <t>АИР63A2 IM1081 380B</t>
  </si>
  <si>
    <t>АИР63B2 IM1081 380B</t>
  </si>
  <si>
    <t>АИР71A2 IM1081 380B</t>
  </si>
  <si>
    <t xml:space="preserve">АИР71В2 IM1081 380В </t>
  </si>
  <si>
    <t xml:space="preserve">АИР80МА2  IM1081 380B </t>
  </si>
  <si>
    <t>АИР80МВ2 IM1081 380В</t>
  </si>
  <si>
    <t xml:space="preserve">АИР90L2  IM1081 380В </t>
  </si>
  <si>
    <t xml:space="preserve">АИР100S2 IM1081 380В </t>
  </si>
  <si>
    <t xml:space="preserve">АИР100L2 IM1081 380В </t>
  </si>
  <si>
    <t xml:space="preserve">АИР112М2  IM1081 380В </t>
  </si>
  <si>
    <t xml:space="preserve">АИР132M2 IM1081 380В </t>
  </si>
  <si>
    <t xml:space="preserve">АИР160S2 IM1081 380В </t>
  </si>
  <si>
    <t xml:space="preserve">АИР160М2 IM1081 380В </t>
  </si>
  <si>
    <t xml:space="preserve">АИР180S2 IM1081 380В </t>
  </si>
  <si>
    <t xml:space="preserve">АИР180М2 IM1081 380В </t>
  </si>
  <si>
    <t>АИР200М2 IM1081 380В</t>
  </si>
  <si>
    <t>АИР200L2  IM1081 380В</t>
  </si>
  <si>
    <t xml:space="preserve">АИР225М2  IM1081 380В </t>
  </si>
  <si>
    <t xml:space="preserve">АИР250S2 IM1081 380В </t>
  </si>
  <si>
    <t xml:space="preserve">АИР250М2  IM1081 380В </t>
  </si>
  <si>
    <t xml:space="preserve">АИР280S2  IM1001 380В </t>
  </si>
  <si>
    <t xml:space="preserve">АИР280М2  IM1001 380В </t>
  </si>
  <si>
    <t xml:space="preserve">AИР315S2  IM1001 380В </t>
  </si>
  <si>
    <t xml:space="preserve">АИР315М2  IM1001 380В </t>
  </si>
  <si>
    <t>1500 об/мин</t>
  </si>
  <si>
    <t xml:space="preserve">АИР56В4 IM1081 380B </t>
  </si>
  <si>
    <t xml:space="preserve">АИР63В4 IM1081 380B </t>
  </si>
  <si>
    <t xml:space="preserve">АИР71A4 IM1081 380B </t>
  </si>
  <si>
    <t xml:space="preserve">АИР71В4 IM1081 380В </t>
  </si>
  <si>
    <t xml:space="preserve">АИР80А4 IM1081 380В </t>
  </si>
  <si>
    <t xml:space="preserve">АИР80В4 IM1081 380В </t>
  </si>
  <si>
    <t xml:space="preserve">АИР90L4 IM1081 380В </t>
  </si>
  <si>
    <t xml:space="preserve">АИР100S4 IM1081 380В </t>
  </si>
  <si>
    <t xml:space="preserve">АИР100L4 IM1081 380В </t>
  </si>
  <si>
    <t xml:space="preserve">АИР112М4 IM1081 380В </t>
  </si>
  <si>
    <t xml:space="preserve">АИР132S4 IM1081 380В </t>
  </si>
  <si>
    <t xml:space="preserve">АИР132М4 IM1081 380В </t>
  </si>
  <si>
    <t xml:space="preserve">АИР160М4 IM1081 380В </t>
  </si>
  <si>
    <t xml:space="preserve">АИР180S4  IM1081 380В </t>
  </si>
  <si>
    <t xml:space="preserve">АИР180М4  IM1081 380В </t>
  </si>
  <si>
    <t xml:space="preserve">АИР200М4 IM1081 380В </t>
  </si>
  <si>
    <t xml:space="preserve">AИР200L4 IM1081 380В </t>
  </si>
  <si>
    <t xml:space="preserve">АИР225М4 IM1081 380В </t>
  </si>
  <si>
    <t xml:space="preserve">АИР250S4 IM1081 380В </t>
  </si>
  <si>
    <t xml:space="preserve">АИР250М4 IM1081 380В  </t>
  </si>
  <si>
    <t xml:space="preserve">АИР280S4 IM1001 380В </t>
  </si>
  <si>
    <t xml:space="preserve">АИР280М4 IM1001 380В </t>
  </si>
  <si>
    <t xml:space="preserve">AИР315S4 IM1001 380В </t>
  </si>
  <si>
    <t>АИРЗ15М4 IM1001 380В</t>
  </si>
  <si>
    <t xml:space="preserve">АИРЗ55М4 IM1001 380В </t>
  </si>
  <si>
    <t>ТАЛИ ЭЛЕКТРИЧЕСКИЕ И РУЧНЫЕ</t>
  </si>
  <si>
    <t>Тали электрические РА, 220В</t>
  </si>
  <si>
    <t>Тали ручные цепные HS-C</t>
  </si>
  <si>
    <t>г/п, кг</t>
  </si>
  <si>
    <t>Н, м</t>
  </si>
  <si>
    <t>масса, кг</t>
  </si>
  <si>
    <t>цена, тенге</t>
  </si>
  <si>
    <t>250/500</t>
  </si>
  <si>
    <t>12/6</t>
  </si>
  <si>
    <t>500/1000</t>
  </si>
  <si>
    <t>Тали электрические с тележкой РА, 220В</t>
  </si>
  <si>
    <t>Тали электрические CD, 380В</t>
  </si>
  <si>
    <t>г/п, т</t>
  </si>
  <si>
    <t>Тали ручные цепные HS-Z</t>
  </si>
  <si>
    <t>Тали ручные рычажные HSH</t>
  </si>
  <si>
    <t>Механизм передвижения тали ручной (кошка) приводная GCL</t>
  </si>
  <si>
    <t>Тали электрические цепные, модель HHBD-T, 380В</t>
  </si>
  <si>
    <t>Механизм передвижения тали ручной (кошка) холостая GCT</t>
  </si>
  <si>
    <t>80-100</t>
  </si>
  <si>
    <t>ЛЕБЕДКИ</t>
  </si>
  <si>
    <t>Лебедки электрические KCD</t>
  </si>
  <si>
    <t>канат, м</t>
  </si>
  <si>
    <t>500(220)</t>
  </si>
  <si>
    <t>500(380)</t>
  </si>
  <si>
    <t>1000(380)</t>
  </si>
  <si>
    <t>Лебедки ручная барабанная LHW</t>
  </si>
  <si>
    <t>LHW-1200 0,5т</t>
  </si>
  <si>
    <t>LHW-1200 1,0т</t>
  </si>
  <si>
    <t>Лебедки ручные рычажные ZNL</t>
  </si>
  <si>
    <t>Лебедки ручные рычажные ЛР</t>
  </si>
  <si>
    <t>Лебедки ручные рычажные гаражные QSS</t>
  </si>
  <si>
    <t>ДОМКРАТ реечный SWL</t>
  </si>
  <si>
    <t>Ход рейки,мм</t>
  </si>
  <si>
    <t>Длина вил,мм</t>
  </si>
  <si>
    <t>Марка</t>
  </si>
  <si>
    <t>ЗАПАСНЫЕ ЧАСТИ</t>
  </si>
  <si>
    <t>к компрессорным станциям ПКСД и ПКС</t>
  </si>
  <si>
    <t>Перечень комплектующих</t>
  </si>
  <si>
    <t>Компрессорная головка ПК-5,25</t>
  </si>
  <si>
    <t>Подшипник 61928МА</t>
  </si>
  <si>
    <t>Компрессорная головка ПК-3,5</t>
  </si>
  <si>
    <t>Подшипник 410</t>
  </si>
  <si>
    <t>Шатунно-поршневая группа НД</t>
  </si>
  <si>
    <t>Подшипнк 310А</t>
  </si>
  <si>
    <t>Шатунно-поршневая группа ВД</t>
  </si>
  <si>
    <t>Подшипник 312А</t>
  </si>
  <si>
    <t>Датчик производительности</t>
  </si>
  <si>
    <t>Комплект прокладок ПК-5,25</t>
  </si>
  <si>
    <t>Датчик давления масла</t>
  </si>
  <si>
    <t>Теплообменник</t>
  </si>
  <si>
    <t>Клапан низкого давления 1 ступени</t>
  </si>
  <si>
    <t>Вкладыш по размерам</t>
  </si>
  <si>
    <t>Клапан высокого давления 2 ступени</t>
  </si>
  <si>
    <t>Упор с колесом</t>
  </si>
  <si>
    <t>Клапан предохранительный</t>
  </si>
  <si>
    <t>Крышка люка большая</t>
  </si>
  <si>
    <t>Коленчатый вал ПК 3,5 (без подшипников)</t>
  </si>
  <si>
    <t xml:space="preserve">Крышка люкая малая </t>
  </si>
  <si>
    <t>Коленчатый вал ПК 5,25 (без подшипников)</t>
  </si>
  <si>
    <t>Крышка (под щуп масл)</t>
  </si>
  <si>
    <t>Узел коленвала ПК 3,5 (с подшипниками)</t>
  </si>
  <si>
    <t>Устройство натяжное</t>
  </si>
  <si>
    <t>Узел коленвала ПК 5,25 (с подшипниками)</t>
  </si>
  <si>
    <t>Манометр</t>
  </si>
  <si>
    <t>Палец муфты</t>
  </si>
  <si>
    <t>Поршень НД</t>
  </si>
  <si>
    <t>Кольцо К-4</t>
  </si>
  <si>
    <t>Поршень ВД</t>
  </si>
  <si>
    <t>Кольцо компрессионное ВД</t>
  </si>
  <si>
    <t>Вал первичный</t>
  </si>
  <si>
    <t>Кольцо компрессионное НД</t>
  </si>
  <si>
    <t>Вал первичный нового исполнения</t>
  </si>
  <si>
    <t>Кольцо маслосъемное ВД</t>
  </si>
  <si>
    <t>Сильфон</t>
  </si>
  <si>
    <t>Кольцо маслосъемное НД</t>
  </si>
  <si>
    <t>Коленчатый вал ПК 1,75/1,4</t>
  </si>
  <si>
    <t>Насос масляный пр.вращения</t>
  </si>
  <si>
    <t>Радиатор на ПКСД-5,25</t>
  </si>
  <si>
    <t>Цилиндр ВД</t>
  </si>
  <si>
    <t>Корпус блока - 5,25</t>
  </si>
  <si>
    <t>Цилиндр НД</t>
  </si>
  <si>
    <t>Корпус блока - 3,5</t>
  </si>
  <si>
    <t>Сервомеханизм</t>
  </si>
  <si>
    <t>Палец поршневой НД/ВД</t>
  </si>
  <si>
    <t>Шатун к ПК</t>
  </si>
  <si>
    <t>Подшипник выжимной</t>
  </si>
  <si>
    <t>Фильтр воздушный</t>
  </si>
  <si>
    <t>Подшипник 6309-Z</t>
  </si>
  <si>
    <t>Диск сцепления</t>
  </si>
  <si>
    <t>Сальник 50*70*10</t>
  </si>
  <si>
    <t>Клапан обратный в сборе</t>
  </si>
  <si>
    <t>Сальник 22*45*65</t>
  </si>
  <si>
    <t>Ремень 1060А</t>
  </si>
  <si>
    <t>Полумуфта ведомая</t>
  </si>
  <si>
    <t>Полумуфта ведущая</t>
  </si>
  <si>
    <t>к компрессорным станциям Ремеза</t>
  </si>
  <si>
    <t>R 11122004 Прокладка D.35 LT 100</t>
  </si>
  <si>
    <t>R 21142001 Поршень D.55 LT 100</t>
  </si>
  <si>
    <t>R 21121004 Цилиндр D.65 LH20-3/LB 30-2/40-2</t>
  </si>
  <si>
    <t>R 21143004 Поршневой палец D.15х70 LB 50/75</t>
  </si>
  <si>
    <t>R 21121005 Цилиндр D.80 LB 50/75</t>
  </si>
  <si>
    <t>R 21143005 Поршневой палец D.19х45 LТ 100</t>
  </si>
  <si>
    <t>R 21121006 Блок цилиндров D.55-105 LТ 100</t>
  </si>
  <si>
    <t>R 21143006 Поршневой палец D.19х95 LТ 100</t>
  </si>
  <si>
    <t>R 21124011 Клапан универсальный (вход/выход) LT 100</t>
  </si>
  <si>
    <t>R 21144002 Стопорное кольцо D.14,7 LН 20-2/LB30-2/40-2</t>
  </si>
  <si>
    <t>R 21125014 Клап-ые пластины малые (2шт) LВ 50/75</t>
  </si>
  <si>
    <t>R 21144003 Стопорное кольцо D.15 LB 50/75</t>
  </si>
  <si>
    <t>R 21125017 Клап-ые пластины 55,0х11,0(2шт) LН 20-2/LB 30-2/40-2</t>
  </si>
  <si>
    <t>R 21145002 Комплект порш.колец D.55 LT 100</t>
  </si>
  <si>
    <t>R 21125026 Клап-ая пластина большая LB 50/75</t>
  </si>
  <si>
    <t>R 21126002 Прокладка (средняя) LH 20-2/LB 30-2/40-2</t>
  </si>
  <si>
    <t>R 21131003 Коленвал LB 30-2</t>
  </si>
  <si>
    <t>R 21131006 Коленвал LB 50</t>
  </si>
  <si>
    <t>R 21131007 Коленвал LB 75</t>
  </si>
  <si>
    <t>R 21131013 Коленвал LB 40-3</t>
  </si>
  <si>
    <t>R 21132007 Шатун LB 50/75</t>
  </si>
  <si>
    <t>R 21132008 Шатун LB 75</t>
  </si>
  <si>
    <t>R 21132021 (21132004+21162002) Шатун LB 30-2/40-3</t>
  </si>
  <si>
    <t>R 21133001 (21132010) Шатун LТ 100</t>
  </si>
  <si>
    <t>R 21135001  Комплект вкладышей (2шт) LТ 100</t>
  </si>
  <si>
    <t>R 21141003 Поршень D.65 LH20-2/LB30-2/40-2</t>
  </si>
  <si>
    <t>R 21141004 Поршень D.80 LB50/75</t>
  </si>
  <si>
    <t>R 21141005 Поршень D.105 LT 100</t>
  </si>
  <si>
    <t>R 21166001 Сапун М15 LН20-2/LB40-2/50/75/LT 100</t>
  </si>
  <si>
    <t>R 21175002 Фильтр воздушный в сборе LН20-2/LB30-2/40-2</t>
  </si>
  <si>
    <t>R 21175003 Фильтр воздушный в сборе LB50/75</t>
  </si>
  <si>
    <t>R 21176001 Фильтр воздушный в сборе LТ100</t>
  </si>
  <si>
    <t>R 21177012 Картридж фильтра 95х50х35 LН 20-2/LB30-2/40-2</t>
  </si>
  <si>
    <t>R 21178001 Пробка 1/4 LB40-3</t>
  </si>
  <si>
    <t>сервисные наборы на CPS (Chicago Pneumatic) и ХАS (Atlas Copco)</t>
  </si>
  <si>
    <t>Сервисный набор № 1625 0010 47/01</t>
  </si>
  <si>
    <t>CPS 375 500мч</t>
  </si>
  <si>
    <t>Сервисный набор № 1625 0010 53/01</t>
  </si>
  <si>
    <t>CPS 375 1000мч</t>
  </si>
  <si>
    <t>на заказ</t>
  </si>
  <si>
    <t>Сервисный набор № 1625 0010 45/01</t>
  </si>
  <si>
    <t>CPS 185</t>
  </si>
  <si>
    <t>Сервисный набор № 1625 0010 43/01</t>
  </si>
  <si>
    <t>CPS 110</t>
  </si>
  <si>
    <t>Сервисный набор № 2912 4391 06</t>
  </si>
  <si>
    <t>ХАS57, XAS47</t>
  </si>
  <si>
    <t>Сервисный набор № 2912 4393 06</t>
  </si>
  <si>
    <t>ХАS97</t>
  </si>
  <si>
    <t xml:space="preserve">Стартер </t>
  </si>
  <si>
    <t>CPS-110/185(CPS185)</t>
  </si>
  <si>
    <t>Бендикс</t>
  </si>
  <si>
    <t>CPS-110/185</t>
  </si>
  <si>
    <t>к компрессору ЗИФ</t>
  </si>
  <si>
    <t>Труба нагнетания в сборе</t>
  </si>
  <si>
    <t>Дроссельная втулка</t>
  </si>
  <si>
    <t>Фильтр масляный</t>
  </si>
  <si>
    <t>Винтовой блок ЗИФ</t>
  </si>
  <si>
    <t>Клапан мин.давления МЗА9-ПВ5/0,7 0509-020</t>
  </si>
  <si>
    <t>Клапан распределительный на ЗИФ</t>
  </si>
  <si>
    <t>Сепаратор АА001</t>
  </si>
  <si>
    <t>Сепаратор АА002</t>
  </si>
  <si>
    <t>Фильтр масляный Р553771</t>
  </si>
  <si>
    <t>Эластичная муфта Vilkan Vulastic-L1612 Series 2804SAE</t>
  </si>
  <si>
    <t>к компрессорам Atmos</t>
  </si>
  <si>
    <t>Фильтр воздушный С 14200</t>
  </si>
  <si>
    <t>Ремень В 160513 HTD 1280 8M CXP</t>
  </si>
  <si>
    <t>Фильтр воздушный С 16400</t>
  </si>
  <si>
    <t>Ремень В 210513 HTD 1280 8M CXP</t>
  </si>
  <si>
    <t>Масляный фильтр W 950</t>
  </si>
  <si>
    <t>Ремень A 150513 HTD 1280 8M CXP</t>
  </si>
  <si>
    <t>Масляный фильтр TGO 255</t>
  </si>
  <si>
    <t>Ремень A 310513 HTD 1280 8M CXP</t>
  </si>
  <si>
    <t>Сепаратор 49.301.52.131</t>
  </si>
  <si>
    <t>Сепаратор MSB 17541-S</t>
  </si>
  <si>
    <t>к компрессорным станциям ВВП</t>
  </si>
  <si>
    <t>Примечание</t>
  </si>
  <si>
    <t>Воздушно-масляный сепаратор DF5004 P/n:5/7</t>
  </si>
  <si>
    <t>ВВП-10,6 и 4,5</t>
  </si>
  <si>
    <t>Воздушный фильтроэлемент SA6673 P/n:C23185.10/7</t>
  </si>
  <si>
    <t>ВВП-10</t>
  </si>
  <si>
    <t>Масляный фильтроэлемент SH 8114 P/n:10/0,7</t>
  </si>
  <si>
    <t>Фильтр воздушный С 1989/1</t>
  </si>
  <si>
    <t>ВВП-6</t>
  </si>
  <si>
    <t>Масляный фильтроэлемент SH 8110 P/n:6750659-20600</t>
  </si>
  <si>
    <t>Фильтр воздушный С 2375</t>
  </si>
  <si>
    <t>Масляный фильтроэлемент SH 8155</t>
  </si>
  <si>
    <t>ВВП-4,5</t>
  </si>
  <si>
    <t>Масляный фильтроэлемент SH 8112</t>
  </si>
  <si>
    <t>Масляный фильтроэлемент SA 6669</t>
  </si>
  <si>
    <t>Масляный фильтроэлемент SK 237406</t>
  </si>
  <si>
    <t>на компрессор ТЕКОМ</t>
  </si>
  <si>
    <t>Соленоидный (магнитный) клапан ТI10 93015</t>
  </si>
  <si>
    <t>Конденсатотводчик 41020</t>
  </si>
  <si>
    <t>Ремкомплект(сальники)для винтового блока EU30</t>
  </si>
  <si>
    <t>Контрольный соленоидный клапаг 93001</t>
  </si>
  <si>
    <t>Ремкомплект(сальники)для винтового блока EU11</t>
  </si>
  <si>
    <t>Манометр 21002</t>
  </si>
  <si>
    <t>Ремкомплект 2,0</t>
  </si>
  <si>
    <t>Обратный клапан 11014</t>
  </si>
  <si>
    <t>Ремкомплект 6,0</t>
  </si>
  <si>
    <t>Переключатель давления КР 36</t>
  </si>
  <si>
    <t>Ремкомплект AS90</t>
  </si>
  <si>
    <t>ПоршеньTI20 93025</t>
  </si>
  <si>
    <t>Таймер/Счетчик часов 21006</t>
  </si>
  <si>
    <t>Предохранительный клапан</t>
  </si>
  <si>
    <t>Таймер/Счетчик часов 21036</t>
  </si>
  <si>
    <t>Реле максимального давления 12311</t>
  </si>
  <si>
    <t>Ремень XPA 1060</t>
  </si>
  <si>
    <t>Реле максимального давления 12316</t>
  </si>
  <si>
    <t>Ремень XPA 1132</t>
  </si>
  <si>
    <t>Сервисный набор на клапан мин давления 94060</t>
  </si>
  <si>
    <t>Ремень XPA 1232</t>
  </si>
  <si>
    <t>Сервисный набор на впускной клапан 93010</t>
  </si>
  <si>
    <t>Ремень XPA 1272</t>
  </si>
  <si>
    <t>Сервисный набор на впускной клапан 93020</t>
  </si>
  <si>
    <t>Ремень XPA 1532</t>
  </si>
  <si>
    <t>Сер-ный набор на термостатический клапан 95034</t>
  </si>
  <si>
    <t>Ремень XPA 1600</t>
  </si>
  <si>
    <t>Сер-ный набор на термостатический клапан 95060</t>
  </si>
  <si>
    <t>Ремень XPA 1632</t>
  </si>
  <si>
    <t>Теплообиенник/радиатор 02015</t>
  </si>
  <si>
    <t>Ремень XPA 1657</t>
  </si>
  <si>
    <t>Теплообиенник/радиатор 02037</t>
  </si>
  <si>
    <t>Вентилятор 13002</t>
  </si>
  <si>
    <t>Термометр 21001</t>
  </si>
  <si>
    <t>Вентилятор 13006</t>
  </si>
  <si>
    <t>Термометр осушителя 41050</t>
  </si>
  <si>
    <t>Впускной клапан 03010</t>
  </si>
  <si>
    <t>Термостат 41060</t>
  </si>
  <si>
    <t>Впускной клапан 03020</t>
  </si>
  <si>
    <t>Термостатический клапан 05060</t>
  </si>
  <si>
    <t>Втулка вентилятора 13098</t>
  </si>
  <si>
    <t>19900-16600</t>
  </si>
  <si>
    <t>Термостатический клапан 95034</t>
  </si>
  <si>
    <t>Выгрузочный соленоидный клапан 93002</t>
  </si>
  <si>
    <t>Термостатный клапан с ремкомплектом 05034</t>
  </si>
  <si>
    <t>Герметичный компрессор 41001</t>
  </si>
  <si>
    <t>Фильтр охлаждающего газа 1/2 41012</t>
  </si>
  <si>
    <t>Картридж фильтра</t>
  </si>
  <si>
    <t>Шкиф SPA 106*2</t>
  </si>
  <si>
    <t>Клапан минимального давления 01060</t>
  </si>
  <si>
    <t>Шкиф SPA 125*2</t>
  </si>
  <si>
    <t>Клапан минимального давления 04060</t>
  </si>
  <si>
    <t>Шкиф SPA 150*4</t>
  </si>
  <si>
    <t>Кнопка аварийной остановки 21004</t>
  </si>
  <si>
    <t>Шкиф SPA 180*4</t>
  </si>
  <si>
    <t>Кнопка загрузки 21005</t>
  </si>
  <si>
    <t>Шкиф SPA 200*2</t>
  </si>
  <si>
    <t>Кнопка старт/стоп 21003</t>
  </si>
  <si>
    <t>Шкиф SPA 212*4</t>
  </si>
  <si>
    <t>к бетоносмесителям</t>
  </si>
  <si>
    <t>Венец Б 125</t>
  </si>
  <si>
    <t>Венец Б 180</t>
  </si>
  <si>
    <t>Венец Б 260</t>
  </si>
  <si>
    <t>Венец Б 500</t>
  </si>
  <si>
    <t>Мотор для бетоносмесителя Б 180</t>
  </si>
  <si>
    <t>Мотор для бетоносмесителя Б 260</t>
  </si>
  <si>
    <t>Мотор для бетоносмесителя Б 260 (380В)</t>
  </si>
  <si>
    <t>Мотор для бетоносмесителя Б 500 (380В)</t>
  </si>
  <si>
    <t>Переключатель вкл/выкл Б 63л</t>
  </si>
  <si>
    <t>Переключатель вкл/выкл Б 125-180л</t>
  </si>
  <si>
    <t>Переключатель вкл/выкл Б 260л-360л-500л</t>
  </si>
  <si>
    <t>Ремень для бетоносмесителя 125-180л</t>
  </si>
  <si>
    <t>Ремень для бетоносмесителя 260л.</t>
  </si>
  <si>
    <t>Шкиф 180л</t>
  </si>
  <si>
    <t>Шкиф 260л</t>
  </si>
  <si>
    <t>на сварочные агрегаты (САГ)</t>
  </si>
  <si>
    <t>Блок выпрямительный 250А</t>
  </si>
  <si>
    <t>Блок выпрямительный 450А</t>
  </si>
  <si>
    <t>Ротор</t>
  </si>
  <si>
    <t>Статор</t>
  </si>
  <si>
    <t>Полу муфта ЕАИЖ 002</t>
  </si>
  <si>
    <t>Полу муфта ДШИБ 002</t>
  </si>
  <si>
    <t>Полу муфта ЕАИЖ 005</t>
  </si>
  <si>
    <t>Полу муфта ДШИБ 005</t>
  </si>
  <si>
    <t>к отбойным молоткам</t>
  </si>
  <si>
    <t>Комплектующие МО-2К</t>
  </si>
  <si>
    <t>Комплектующие МО-2Б, 3Б, 4Б</t>
  </si>
  <si>
    <t>Вентиль (14)</t>
  </si>
  <si>
    <t>Звено (14)</t>
  </si>
  <si>
    <t>Звено (10)</t>
  </si>
  <si>
    <t>Клапан (МО-2А)</t>
  </si>
  <si>
    <t>Кольцо стопорное (3)</t>
  </si>
  <si>
    <t>Кожух (22)</t>
  </si>
  <si>
    <t>Крышка клапана (9)</t>
  </si>
  <si>
    <t>Кольцо кожуха (23)</t>
  </si>
  <si>
    <t>Пружина клапана (13)</t>
  </si>
  <si>
    <t>Кольцо стопорное (2)</t>
  </si>
  <si>
    <t>Пружина концевая (1)</t>
  </si>
  <si>
    <t>Кольцо клапана (10)</t>
  </si>
  <si>
    <t>Пружина рукоятки (11)</t>
  </si>
  <si>
    <t>Крышка клапана (11)</t>
  </si>
  <si>
    <t>Резинка под пику</t>
  </si>
  <si>
    <t>Рукоятка (МО-2Б, 3Б, 4Б)</t>
  </si>
  <si>
    <t>Рукоятка (15)</t>
  </si>
  <si>
    <t>Сердечник клапана (8)</t>
  </si>
  <si>
    <t xml:space="preserve">Пружина рукоятки </t>
  </si>
  <si>
    <t>Ствол (4)</t>
  </si>
  <si>
    <t>Пружина тарельчатая (12)</t>
  </si>
  <si>
    <t>Ударник (5)</t>
  </si>
  <si>
    <t>Ствол (5)</t>
  </si>
  <si>
    <t>Штуцер (16,17,19,22 в комплекте)</t>
  </si>
  <si>
    <t>Седло клапана (9)</t>
  </si>
  <si>
    <t>Штифт, Штифт-фиксатор (6,18)</t>
  </si>
  <si>
    <t>Ударник (7)</t>
  </si>
  <si>
    <t>Цилиндр клапана МО-2К (7)</t>
  </si>
  <si>
    <t>Штифт, Фиксатор (8,6)</t>
  </si>
  <si>
    <t>на тепловое оборудование "Проф Тепло"</t>
  </si>
  <si>
    <t>Нагреватель ТЭН 174 В13/2.5 ТТ15(Т)</t>
  </si>
  <si>
    <t>Выключатель вентилятора</t>
  </si>
  <si>
    <t>Нагреватель ТЭН 174 В13/3.0 ТТ9(Т), ТТ18(Т)</t>
  </si>
  <si>
    <t>Клапан соленойдный</t>
  </si>
  <si>
    <t>Нагреватель ТЭН 190 В10/3.0 ТТ9(Т), ТТ18(Т)</t>
  </si>
  <si>
    <t>Лопасть ротора (компл.4шт.) ДК-36П, ДК-63П</t>
  </si>
  <si>
    <t>Нагреватель ТЭН 214 В13/3.0 ТТ6(Т)</t>
  </si>
  <si>
    <t>Нагреватель ТЭН 190 В10/2,5 ТТ15(Т)</t>
  </si>
  <si>
    <t>Ниппель DP50/90</t>
  </si>
  <si>
    <t>Сопло 1.00 IP45</t>
  </si>
  <si>
    <t>Переключатель 4-х поз-й KEDU (черный) ТТ3(Т)-ТТ18(Т)</t>
  </si>
  <si>
    <t>Провод L=845 IC25, DC45, IP45/70, DP50/90</t>
  </si>
  <si>
    <t>Термостат вентилятора  DР50/90</t>
  </si>
  <si>
    <t>Пускатель магнитный ПМ 12-025100 ТТ6(Т)-ТТ18(Т)</t>
  </si>
  <si>
    <t>Форсунка J33</t>
  </si>
  <si>
    <t>Редуктор давления</t>
  </si>
  <si>
    <t>Фотоэлемент</t>
  </si>
  <si>
    <t>Ротор Н-16 ДК-36П, ДК-63П</t>
  </si>
  <si>
    <t>Электрод ДК-36П, ДК-63П</t>
  </si>
  <si>
    <t>Ручка для капил.терм. И переключ. ТТ6(Т)-ТТ18(Т)</t>
  </si>
  <si>
    <t>Электромагнитный клапан</t>
  </si>
  <si>
    <t>Cопло короткое DC10</t>
  </si>
  <si>
    <t>Вентилятор D.300 J50/70, DC45,IC25</t>
  </si>
  <si>
    <t>Сопло1.50 IP70</t>
  </si>
  <si>
    <t>Вентилятор ДК-13П</t>
  </si>
  <si>
    <t>Сопло2.00 PD90</t>
  </si>
  <si>
    <t>Вентилятор ДК-36П</t>
  </si>
  <si>
    <t>Статорное кольцо ДК-13П, ДК-20П, ДК-36П</t>
  </si>
  <si>
    <t>Вентилятор ДК-63П</t>
  </si>
  <si>
    <t>Термопара</t>
  </si>
  <si>
    <t>Выключатель питания ДК-13П, ДК-20П, ДК-36П, ДК-63П</t>
  </si>
  <si>
    <t>Терморегулятор ДК-20П, ДК-36П, ДК-63П</t>
  </si>
  <si>
    <t>Головка горелки (10.05 45К) ДК-13П</t>
  </si>
  <si>
    <t>Головка горелки (10.07 215К) ДК-63П</t>
  </si>
  <si>
    <t>Кнопка перезапуска</t>
  </si>
  <si>
    <t>Кран-регулятор J33-J70</t>
  </si>
  <si>
    <t xml:space="preserve">Топливный фильтр DC 10-45 </t>
  </si>
  <si>
    <t>Лопасть ротора (компл.4шт.) ДК-13П, ДК-20П</t>
  </si>
  <si>
    <t>Фильтр 48701</t>
  </si>
  <si>
    <t>Лопость ротора DC45</t>
  </si>
  <si>
    <t>Фильтр входной ДК-13П, ДК-20П, ДК-36П, ДК-63П</t>
  </si>
  <si>
    <t>Манометр воздушный ДК-13П, ДК-20П, ДК-36П, ДК-63П</t>
  </si>
  <si>
    <t>Фильтр топливный в сборе ДК-13П</t>
  </si>
  <si>
    <t>Муфта насоса длинная</t>
  </si>
  <si>
    <t>Фильтр топливный в сборе ДК-36П</t>
  </si>
  <si>
    <t>Электрод (кер) DC</t>
  </si>
  <si>
    <t>Форсунка 10.05 45К ДК-13П</t>
  </si>
  <si>
    <t>Электрод IP45/70</t>
  </si>
  <si>
    <t>Форсунка 10.07 215К ДК-63П</t>
  </si>
  <si>
    <t>Электрод J8-J70</t>
  </si>
  <si>
    <t xml:space="preserve">на генераторы </t>
  </si>
  <si>
    <t>Блок 2,5</t>
  </si>
  <si>
    <t xml:space="preserve">Коленвал 2,5 </t>
  </si>
  <si>
    <t>Блок 5,5</t>
  </si>
  <si>
    <t xml:space="preserve">Коленвал 5,5 </t>
  </si>
  <si>
    <t>Поршень 2,5</t>
  </si>
  <si>
    <t xml:space="preserve">Кит стартер 2,5 </t>
  </si>
  <si>
    <t>Поршень 5,5</t>
  </si>
  <si>
    <t xml:space="preserve">Кит стартер 5,5 </t>
  </si>
  <si>
    <t>Шатун 2,5</t>
  </si>
  <si>
    <t>Замок зажигания</t>
  </si>
  <si>
    <t>Шатун 5,5</t>
  </si>
  <si>
    <t>Кран мал.</t>
  </si>
  <si>
    <t>Кольцо 2,5</t>
  </si>
  <si>
    <t>Кран бол.</t>
  </si>
  <si>
    <t>Кольцо 5,5</t>
  </si>
  <si>
    <t xml:space="preserve">Надсвечник </t>
  </si>
  <si>
    <t xml:space="preserve">Катушка зажигания </t>
  </si>
  <si>
    <t xml:space="preserve">Свеча </t>
  </si>
  <si>
    <t xml:space="preserve">Комплект прокладок </t>
  </si>
  <si>
    <t xml:space="preserve">Карбюратор </t>
  </si>
  <si>
    <t>Двигатель 5,5</t>
  </si>
  <si>
    <t>Двигатель 2,5</t>
  </si>
  <si>
    <t>на Виброноги и вибролиты</t>
  </si>
  <si>
    <t>Карбюратор (мал.)</t>
  </si>
  <si>
    <t>Гофра толстая</t>
  </si>
  <si>
    <t>Подушка на бенз.ногу ( за пару)</t>
  </si>
  <si>
    <t>Гофра тонкая</t>
  </si>
  <si>
    <t>Подушка на элект. Ногу ( за пару)</t>
  </si>
  <si>
    <t>Лапа на бенз. Ногу</t>
  </si>
  <si>
    <t>Подушки на плиту</t>
  </si>
  <si>
    <t>Лапа на элект. Ногу</t>
  </si>
  <si>
    <t xml:space="preserve">  </t>
  </si>
  <si>
    <t>Тросик газа</t>
  </si>
  <si>
    <t>Вибромеханизм дли плиты ВП-80</t>
  </si>
  <si>
    <t xml:space="preserve">Сцепление для трамбовки </t>
  </si>
  <si>
    <t xml:space="preserve">Лезвия для шовнарезчика GOR400- 20000
</t>
  </si>
  <si>
    <t>на станки резку GQ 50-40</t>
  </si>
  <si>
    <t>Вкладыши на гильатину GQ 50</t>
  </si>
  <si>
    <t>Главния шестерня в сборе GQ 40-42</t>
  </si>
  <si>
    <t>Вкладыши на гильатину GQ 40-42</t>
  </si>
  <si>
    <t>Тарелка GQ 50</t>
  </si>
  <si>
    <t>Шатун GQ 50</t>
  </si>
  <si>
    <t>Тарелка GQ 40-42</t>
  </si>
  <si>
    <t>Шатун GQ 40-42</t>
  </si>
  <si>
    <t>Крепление для ножа GQ 50</t>
  </si>
  <si>
    <t>Вал средний GQ 50</t>
  </si>
  <si>
    <t>Крепление для ножа GQ 40-42</t>
  </si>
  <si>
    <t>Вал средний GQ 40-42</t>
  </si>
  <si>
    <t>Держатель ножа GQ 50</t>
  </si>
  <si>
    <t>Вал нижний GQ 50</t>
  </si>
  <si>
    <t>Держатель ножа GQ 40-42</t>
  </si>
  <si>
    <t>Вал нижний GQ 40-42</t>
  </si>
  <si>
    <t>Пружина GQ 50</t>
  </si>
  <si>
    <t>Вал верхний GQ 50</t>
  </si>
  <si>
    <t>Пружина GQ 40-42</t>
  </si>
  <si>
    <t>Вал верхний GQ 40-42</t>
  </si>
  <si>
    <t>Ручка сцепления GQ 50</t>
  </si>
  <si>
    <t>Вал основной GQ 50</t>
  </si>
  <si>
    <t>Ручка сцепления GQ 40-42</t>
  </si>
  <si>
    <t>Вал основной GQ 40-42</t>
  </si>
  <si>
    <t>Шестерня сред. Малая GQ 50</t>
  </si>
  <si>
    <t>Верхная опора и втулка вала GQ 50</t>
  </si>
  <si>
    <t>Шестерня сред. Малая GQ 40-42</t>
  </si>
  <si>
    <t>Верхная опора и втулка вала GQ 40-42</t>
  </si>
  <si>
    <t>Шестерня ниж. Средняя GQ 50</t>
  </si>
  <si>
    <t>Нижняя втулка вала GQ 50</t>
  </si>
  <si>
    <t>Шестерня ниж. Средняя GQ 40-42</t>
  </si>
  <si>
    <t>Нижняя втулка вала GQ 40-42</t>
  </si>
  <si>
    <t>Ножи GQ 50</t>
  </si>
  <si>
    <t>Главния шестерня в сборе GQ 50</t>
  </si>
  <si>
    <t>Ножи GQ 40-42</t>
  </si>
  <si>
    <t>на шовнарезчики GOR</t>
  </si>
  <si>
    <t xml:space="preserve">Лезвия для шовнарезчика GOR300- 15000
</t>
  </si>
  <si>
    <t xml:space="preserve">Лезвия для шовнарезчика GOR350- 17000
</t>
  </si>
  <si>
    <t>Аксессуары Сварог</t>
  </si>
  <si>
    <t>ГОРЕЛКИ ДЛЯ СВАРКИ TIG</t>
  </si>
  <si>
    <t>наименование</t>
  </si>
  <si>
    <t>параметры</t>
  </si>
  <si>
    <t>Горелка TS 17 (M12×1) 4м</t>
  </si>
  <si>
    <t>140-125А ; Ø 0,5-1,6мм ; возд. охл ; 4м</t>
  </si>
  <si>
    <t>Горелка TS 17F (M12×1) 4м</t>
  </si>
  <si>
    <t>140-125А ; Ø 0,5-1,6мм ; возд. охл ; 4м ; FLEX</t>
  </si>
  <si>
    <t>Горелка TS 26 (M12×1) 4м</t>
  </si>
  <si>
    <t>180-130А ; Ø 0,5-4,0мм ; возд. охл ; 4м</t>
  </si>
  <si>
    <t>Горелка TS 26F (M12×1) 4м</t>
  </si>
  <si>
    <t>180-130А ; Ø 0,5-4,0мм ; возд. охл ; 4м ; FLEX</t>
  </si>
  <si>
    <t>Горелка TS 18 (M12×1, 1/4G, 3/8G) 4м</t>
  </si>
  <si>
    <t>320-240А ; Ø 0,5-4,0мм ; вод. охл ; 4м</t>
  </si>
  <si>
    <t>ГОРЕЛКИ ДЛЯ СВАРКИ MIG</t>
  </si>
  <si>
    <t>Горелка MS 15 (евро адаптер) 3м</t>
  </si>
  <si>
    <t>180-150А ; Ø 0,6-1,0мм ; возд. охл ; 3м</t>
  </si>
  <si>
    <t>Горелка MS 15 (евро адаптер) 5м</t>
  </si>
  <si>
    <t>180-150А ; Ø 0,6-1,0мм ; возд. охл ; 5м</t>
  </si>
  <si>
    <t>Горелка MS 24 (евро адаптер) 3м</t>
  </si>
  <si>
    <t>250-220А ; Ø 0,8-1,2мм ; возд. охл ; 3м</t>
  </si>
  <si>
    <t>Горелка MS 24 (евро адаптер) 5м</t>
  </si>
  <si>
    <t>250-220А ; Ø 0,8-1,2мм ; возд. охл ; 5м</t>
  </si>
  <si>
    <t>Горелка MS 25 (евро адаптер) 3м</t>
  </si>
  <si>
    <t>230-200А ; Ø 0,8-1,2мм ; возд. охл ; 3м</t>
  </si>
  <si>
    <t>Горелка MS 25 (евро адаптер) 5м</t>
  </si>
  <si>
    <t>230-200А ; Ø 0,8-1,2мм ; возд. охл ; 5м</t>
  </si>
  <si>
    <t>Горелка MS 36 (евро адаптер) 3м</t>
  </si>
  <si>
    <t>320-300А ; Ø 1,0-1,6мм ; возд. охл ; 3м</t>
  </si>
  <si>
    <t>ПЛАЗМАТРОНЫ ДЛЯ РЕЗКИ CUT / PLASMA</t>
  </si>
  <si>
    <t>Плазменный резак CS 50 (ц.а.) 6м</t>
  </si>
  <si>
    <t>50А ; s(max)=15мм ; возд. охл ; 6м</t>
  </si>
  <si>
    <t>Плазменный резак CS 81 (ц.а.) 6м</t>
  </si>
  <si>
    <t>80А ; s(max)=23мм ; возд. охл ; 6м</t>
  </si>
  <si>
    <t>Плазменный резак CS 81 (ц.а.) 12м</t>
  </si>
  <si>
    <t>80А ; s(max)=23мм ; возд. охл ; 12м</t>
  </si>
  <si>
    <t>Плазменный резак CS 101 (ц.а.) 6м</t>
  </si>
  <si>
    <t>100А ; s(max)=28мм ; возд. охл ; 6м</t>
  </si>
  <si>
    <t>Плазменный резак CS 101 (ц.а.) 12м</t>
  </si>
  <si>
    <t>100А ; s(max)=28мм ; возд. охл ; 12м</t>
  </si>
  <si>
    <t>Плазменный резак CS 141 (ц.а.) 6м</t>
  </si>
  <si>
    <t>140А ; s(max)=35мм ; возд. охл ; 6м</t>
  </si>
  <si>
    <t>Плазменный резак CS 141 (ц.а.) 12м</t>
  </si>
  <si>
    <t>140А ; s(max)=35мм ; возд. охл ; 12м</t>
  </si>
  <si>
    <t>Плазменный резак CS 151 (ц.а.) 6м</t>
  </si>
  <si>
    <t>150А ; s(max)=38мм ; возд. охл ; 6м</t>
  </si>
  <si>
    <t>Плазменный резак CS 151 (ц.а.) 12м</t>
  </si>
  <si>
    <t>150А ; s(max)=38мм ; возд. охл ; 12м</t>
  </si>
  <si>
    <t>Расходные части к горелкам TIG(TS)</t>
  </si>
  <si>
    <t>РАСХОДНЫЕ ЧАСТИ К ГОРЕЛКАМ MIG (MS)</t>
  </si>
  <si>
    <t>Заглушка длинная (TS 17–18–26)</t>
  </si>
  <si>
    <t>Сопло Ø9,5 (MS 15)</t>
  </si>
  <si>
    <t>Заглушка средняя (TS 17–18–26)</t>
  </si>
  <si>
    <t xml:space="preserve">Сопло Ø12,0 (MS 15) </t>
  </si>
  <si>
    <t>Заглушка короткая (TS 17–18–26)</t>
  </si>
  <si>
    <t>Сопло Ø16,0 (MS 15)</t>
  </si>
  <si>
    <t>Цанга Ø1,6 (TS 17–18–26)</t>
  </si>
  <si>
    <t>Сопло Ø10,0 (MS 24)</t>
  </si>
  <si>
    <t>Цанга Ø2,0 (TS 17–18–26)</t>
  </si>
  <si>
    <t>Сопло Ø12,5 (MS 24)</t>
  </si>
  <si>
    <t>Цанга Ø2,4 (TS 17–18–26)</t>
  </si>
  <si>
    <t>Сопло Ø17,0 (MS 24)</t>
  </si>
  <si>
    <t>Цанга Ø3,2 (TS 17–18–26)</t>
  </si>
  <si>
    <t>Сопло Ø11,0 (MS 25)</t>
  </si>
  <si>
    <t>Держатель цанги Ø1,6 (TS 17–18–26)</t>
  </si>
  <si>
    <t>Сопло Ø15,0 (MS 25)</t>
  </si>
  <si>
    <t>Держатель цанги Ø2,0 (TS 17–18–26)</t>
  </si>
  <si>
    <t>Сопло Ø18,0 (MS 25)</t>
  </si>
  <si>
    <t>Держатель цанги Ø2,4 (TS 17–18–26)</t>
  </si>
  <si>
    <t>Сопло Ø12,0 (MS 36)</t>
  </si>
  <si>
    <t>Держатель цанги Ø3,2 (TS 17–18–26)</t>
  </si>
  <si>
    <t>Сопло Ø16,0 (MS 36)</t>
  </si>
  <si>
    <t>Сопло Ø6,5 (TS 17–18–26) №4</t>
  </si>
  <si>
    <t>Сопло Ø19,0 (MS 36)</t>
  </si>
  <si>
    <t>Сопло Ø8,0 (TS 17–18–26) №5</t>
  </si>
  <si>
    <t>Св. наконечник E–Cu М6 Ø0,8 прям.</t>
  </si>
  <si>
    <t>Сопло Ø9,5 (TS 17–18–26) №6</t>
  </si>
  <si>
    <t>Св. наконечник E–Cu М6 Ø1,0 прям.</t>
  </si>
  <si>
    <t>Сопло Ø11,0 (TS 17–18–26) №7</t>
  </si>
  <si>
    <t xml:space="preserve">Св. наконечник E–Cu М6 Ø0,8  </t>
  </si>
  <si>
    <t>Сопло Ø12,5 (TS 17–18–26) №8</t>
  </si>
  <si>
    <t xml:space="preserve">Св. наконечник E–Cu М6 Ø1,0 </t>
  </si>
  <si>
    <t xml:space="preserve">РАСХОДНЫЕ ЧАСТИ К ПЛАЗМАТРОНАМ PLASMA/CUT </t>
  </si>
  <si>
    <t xml:space="preserve">Св. наконечник E–Cu М6 Ø1,2   </t>
  </si>
  <si>
    <t xml:space="preserve">Сопло Ø1,0 (CS 50–70) </t>
  </si>
  <si>
    <t xml:space="preserve">Св. наконечник E–Cu М6 Ø1,6  </t>
  </si>
  <si>
    <t>Сопло Ø1,0 (CS 81)</t>
  </si>
  <si>
    <t xml:space="preserve">Св. наконечник Cu–Cr–Zr М6 Ø1,2 </t>
  </si>
  <si>
    <t>Сопло Ø1,1 (CS 81)</t>
  </si>
  <si>
    <t xml:space="preserve">Св. наконечник E–Cu М8 Ø1,0  </t>
  </si>
  <si>
    <t>Сопло Ø1,2 (CS 81)</t>
  </si>
  <si>
    <t xml:space="preserve">Св. наконечник E–Cu М8 Ø1,2 </t>
  </si>
  <si>
    <t>Сопло Ø1,4 (CS 101–141)</t>
  </si>
  <si>
    <t xml:space="preserve">Св. наконечник E–Cu М8 Ø1,6  </t>
  </si>
  <si>
    <t>Сопло Ø1,7 (CS 101–141)</t>
  </si>
  <si>
    <t xml:space="preserve">Вставка под нак. M6 26 мм (MS 24)  </t>
  </si>
  <si>
    <t>Сопло Ø1,9 (CS 101–141)</t>
  </si>
  <si>
    <t>Вставка под нак. M6 35 мм (MS 25)</t>
  </si>
  <si>
    <t>Сопло Ø1,4 (CS 151)</t>
  </si>
  <si>
    <t>Вставка под нак. M6 32 мм (MS 36)</t>
  </si>
  <si>
    <t>Сопло Ø1,6 (CS 151)</t>
  </si>
  <si>
    <t>Держатель сопла (MS 15)</t>
  </si>
  <si>
    <t>Сопло Ø1,8 (CS 151)</t>
  </si>
  <si>
    <t>Спираль к соплу (MS 15)</t>
  </si>
  <si>
    <t>Катод (CS 50)</t>
  </si>
  <si>
    <t>Диффузор газовый керам. (MS 24)</t>
  </si>
  <si>
    <t>Катод (CS 70)</t>
  </si>
  <si>
    <t xml:space="preserve">Канал напр. 3,5 м син (0,6–0,9) </t>
  </si>
  <si>
    <t>Катод (CS 81)</t>
  </si>
  <si>
    <t xml:space="preserve">Канал напр. 4,5 м син (0,6–0,9) </t>
  </si>
  <si>
    <t>Катод (CS 101–141)</t>
  </si>
  <si>
    <t xml:space="preserve">Канал напр. 5,5 м син (0,6–0,9) </t>
  </si>
  <si>
    <t>Катод (CS 151)</t>
  </si>
  <si>
    <t xml:space="preserve">Канал напр. 3,5 м кр (1,0–1,2) </t>
  </si>
  <si>
    <t xml:space="preserve">Канал напр. 4,5 м кр (1,0–1,2) </t>
  </si>
  <si>
    <t xml:space="preserve">Канал напр. 5,5 м кр (1,0–1,2) </t>
  </si>
  <si>
    <t>Канал напр. 3,5 м жел (1,2–1,6)</t>
  </si>
  <si>
    <t>Канал напр. 4,5 м жел (1,2–1,6)</t>
  </si>
  <si>
    <t>Канал напр. 5,5 м жел (1,2–1,6)</t>
  </si>
  <si>
    <t>Гусак (MS 15)</t>
  </si>
  <si>
    <t>Гусак (MS 24)</t>
  </si>
  <si>
    <t>РЕМОНТНЫЕ РАБОТЫ</t>
  </si>
  <si>
    <t>двигатель Д 144, Д 242</t>
  </si>
  <si>
    <t>Наименование выполняемых работ</t>
  </si>
  <si>
    <t>Регулировка клапанов</t>
  </si>
  <si>
    <t>Замена корзины сцепления</t>
  </si>
  <si>
    <t>Регулировка давления масла</t>
  </si>
  <si>
    <t>Замена помпы</t>
  </si>
  <si>
    <t>Ремонт и замена стартера</t>
  </si>
  <si>
    <t>Протяжка головки блока цилиндров</t>
  </si>
  <si>
    <t>Ремонт, замена топливного насоса</t>
  </si>
  <si>
    <t>Замена масла</t>
  </si>
  <si>
    <t>Замена воздушного фильтра</t>
  </si>
  <si>
    <t>Замена генератора</t>
  </si>
  <si>
    <t>Ремонт радиатора</t>
  </si>
  <si>
    <t>от 3 000-9 000</t>
  </si>
  <si>
    <t>Замена радиатора</t>
  </si>
  <si>
    <t>Замена прокладки головки</t>
  </si>
  <si>
    <t>Услуга по ТО</t>
  </si>
  <si>
    <t>Ремонт ТНВД</t>
  </si>
  <si>
    <t>От 15 000 - 35 000</t>
  </si>
  <si>
    <t>Капитальный ремонт</t>
  </si>
  <si>
    <t>Диагностика (разборка и сборка)</t>
  </si>
  <si>
    <t>От 12 000 - 75 000</t>
  </si>
  <si>
    <t>компрессоры 5,25-3,5</t>
  </si>
  <si>
    <t>Замена сальника муфты</t>
  </si>
  <si>
    <t>Замена ремня охлаждения</t>
  </si>
  <si>
    <t>Замена масляного насоса</t>
  </si>
  <si>
    <t>7 200 - 9 600</t>
  </si>
  <si>
    <t>Протяжка шатунов</t>
  </si>
  <si>
    <t>Замена аварийного клапана</t>
  </si>
  <si>
    <t>Ремонт серво механизма</t>
  </si>
  <si>
    <t>Замена обратного клапана</t>
  </si>
  <si>
    <t>7 200 - 8 400</t>
  </si>
  <si>
    <t>генераторы Lifan 1,5-6-8,5 кВа</t>
  </si>
  <si>
    <t>Капитальный ремонт 4-6 кВа</t>
  </si>
  <si>
    <t>Капитальный ремонт 1,5-3 кВа</t>
  </si>
  <si>
    <t>6 000-10 000</t>
  </si>
  <si>
    <t>Промывка карбюратора</t>
  </si>
  <si>
    <t>Замена кик стартера</t>
  </si>
  <si>
    <t>Замена регулятора напряжения</t>
  </si>
  <si>
    <t>Разборка генератора</t>
  </si>
  <si>
    <t>Замена лобового сальника</t>
  </si>
  <si>
    <t>Замена свечи</t>
  </si>
  <si>
    <t>Замена замка зажигания</t>
  </si>
  <si>
    <t>Замена катушки зажигания</t>
  </si>
  <si>
    <t>Замена маслосъемных колпачков</t>
  </si>
  <si>
    <t>Регулировка оборотов двигателя</t>
  </si>
  <si>
    <t>Генераторы от 10 кВа и выше</t>
  </si>
  <si>
    <t>Кап. Ремонт</t>
  </si>
  <si>
    <t>от 30 000-350 000</t>
  </si>
  <si>
    <t>от 15 000-150 000</t>
  </si>
  <si>
    <t>от 18 000-100 000</t>
  </si>
  <si>
    <t>8 000-40 000</t>
  </si>
  <si>
    <t>Замена масла и фильтров (проведение ТО)</t>
  </si>
  <si>
    <t>от 20 000-60 000</t>
  </si>
  <si>
    <t>ХЗР</t>
  </si>
  <si>
    <t>Капитальный ремонт двигателя</t>
  </si>
  <si>
    <t>Замена подшипников эксцентрика</t>
  </si>
  <si>
    <t>Заливка масла в вибро плиту</t>
  </si>
  <si>
    <t>Замена ремней</t>
  </si>
  <si>
    <t>Замена сцепления</t>
  </si>
  <si>
    <t>Вибронога</t>
  </si>
  <si>
    <t>Замена гофры</t>
  </si>
  <si>
    <t>Замена лапы</t>
  </si>
  <si>
    <t>Замена муфты сцепления</t>
  </si>
  <si>
    <t>Замена масла в двигателе/гофре</t>
  </si>
  <si>
    <t>Замена подушек рукоятки</t>
  </si>
  <si>
    <t>Ремонт теплогенераторов и тепловыхпушек</t>
  </si>
  <si>
    <t>от 10 000-45 000</t>
  </si>
  <si>
    <t>характеристика</t>
  </si>
  <si>
    <t>цена</t>
  </si>
  <si>
    <t>ССПТ-160 М</t>
  </si>
  <si>
    <t>2квт, 220В, 90кг, 40-140 мм, ручной привод</t>
  </si>
  <si>
    <t>ССПТ- 160 МЭ</t>
  </si>
  <si>
    <t>2квт, 220В, 90 кг, 40-140мм, электропривод</t>
  </si>
  <si>
    <t>ССПТ- 160 Э</t>
  </si>
  <si>
    <t>3квт, 220В, 134 кг, 40-140мм,  электропривод</t>
  </si>
  <si>
    <t>ССПТ- 225 М</t>
  </si>
  <si>
    <t>2,5квт, 220В, 107 кг, 63-200мм,  ручной привод</t>
  </si>
  <si>
    <t>ССПТ- 225 МЭ</t>
  </si>
  <si>
    <t>2,5квт, 220В, 107 кг, 63-200мм, электропривод</t>
  </si>
  <si>
    <t>ССПТ- 225 Э</t>
  </si>
  <si>
    <t>3квт, 220В, 155кг, 63-200мм,  электропривод</t>
  </si>
  <si>
    <t>ССПТ- 315 М</t>
  </si>
  <si>
    <t>3квт, 220В, 145 кг, 75-280мм, ручной привод</t>
  </si>
  <si>
    <t>ССПТ- 315МЭ</t>
  </si>
  <si>
    <t>3квт, 220В, 145 кг, 75-280мм, электропривод</t>
  </si>
  <si>
    <t>ССПТ- 315 Э</t>
  </si>
  <si>
    <t>4квт, 220В, 190 кг, 75-280мм, электропривод</t>
  </si>
  <si>
    <t>ССПТ- 400 МЭ</t>
  </si>
  <si>
    <t>5квт, 380В, 327 кг, 160-355 мм, ручной привод</t>
  </si>
  <si>
    <t>ССПТ- 400 Э</t>
  </si>
  <si>
    <t>6квт, 380В, 327 кг, 160-355 мм, электропривод</t>
  </si>
  <si>
    <t>ССПТ- 500 МЭ</t>
  </si>
  <si>
    <t>7квт, 380В, 430 кг, 225-400мм, ручной привод</t>
  </si>
  <si>
    <t>ССПТ- 500Э</t>
  </si>
  <si>
    <t>8квт, 380В, 495 кг, 225-450мм, электропривод</t>
  </si>
  <si>
    <t>ССПТ-630 МЭ</t>
  </si>
  <si>
    <t>9квт, 380В, 635 кг, 315-560мм, ручной привод</t>
  </si>
  <si>
    <t>ССПТ- 630 Э</t>
  </si>
  <si>
    <t>12квт, 380В, 700 кг, 315-560мм, электропривод</t>
  </si>
  <si>
    <t>ССПТ- 800 Э</t>
  </si>
  <si>
    <t>15квт, 380В, 992 кг, 450-710 мм, электропривод</t>
  </si>
  <si>
    <t>ССПТ- 1000 Э</t>
  </si>
  <si>
    <t>19,5квт, 380В, 1750 кг, 630-900 мм, электропривод</t>
  </si>
  <si>
    <t>ССПТ- 1200 Э</t>
  </si>
  <si>
    <t>25 квт, 380В, 2216 кг, 710-1000мм,  электропривод</t>
  </si>
  <si>
    <t>Протоколер CNC</t>
  </si>
  <si>
    <t>По техническим характеристикам, надежности и удобству эксплуатации</t>
  </si>
  <si>
    <t xml:space="preserve"> наша продукция соответствует лучшим мировым аналогом.</t>
  </si>
  <si>
    <t xml:space="preserve">В различных климатических условиях, за многие годы работы </t>
  </si>
  <si>
    <t xml:space="preserve"> оборудование продемонстрировало   высокие технические</t>
  </si>
  <si>
    <t xml:space="preserve">   характеристики, надежность и безопасность работы.</t>
  </si>
  <si>
    <t>цена, $</t>
  </si>
  <si>
    <t>цена, тг</t>
  </si>
  <si>
    <t>цена,$</t>
  </si>
  <si>
    <t>Мощность кВт</t>
  </si>
  <si>
    <t>1000 об/мин</t>
  </si>
  <si>
    <t>АИР63А6 IM1081 380B</t>
  </si>
  <si>
    <t>АИР63B6 IM1081 380B</t>
  </si>
  <si>
    <t>АИР71A6 IM1081 380B</t>
  </si>
  <si>
    <t>АИР71B6 IM1081 380B</t>
  </si>
  <si>
    <t>АИР80А6 IM1081 380В</t>
  </si>
  <si>
    <t xml:space="preserve">АИР80В6 IM1081 380В </t>
  </si>
  <si>
    <t xml:space="preserve">АИР90L6 IM1081 380В </t>
  </si>
  <si>
    <t>АИР100L6 IM1081 380M</t>
  </si>
  <si>
    <t xml:space="preserve">АИР112МА6 IM1081 380В </t>
  </si>
  <si>
    <t xml:space="preserve">АИР112МВ6  IM1081 380В </t>
  </si>
  <si>
    <t xml:space="preserve">АИР132S6  IM1081 380В </t>
  </si>
  <si>
    <t xml:space="preserve">АИР132М6 IM1081 380В </t>
  </si>
  <si>
    <t xml:space="preserve">АИР160S6  IM1081 380В </t>
  </si>
  <si>
    <t>АИР160М6 IM1081 380В</t>
  </si>
  <si>
    <t xml:space="preserve">АИР180М6  IM1081 380В </t>
  </si>
  <si>
    <t xml:space="preserve">АИР200М6  IM1081 380B </t>
  </si>
  <si>
    <t xml:space="preserve">АИР200L6   IM1081 380В </t>
  </si>
  <si>
    <t xml:space="preserve">АИР225М6 IM1081 380В </t>
  </si>
  <si>
    <t xml:space="preserve">AИР250S6 IM1081 380В </t>
  </si>
  <si>
    <t xml:space="preserve">АИР250М6 IM1081 380В </t>
  </si>
  <si>
    <t xml:space="preserve">АИР280S6 IM1001 380В  </t>
  </si>
  <si>
    <t xml:space="preserve">АИР280М6 IM1001 380В </t>
  </si>
  <si>
    <t xml:space="preserve">AИР315S6 IM1001 380В </t>
  </si>
  <si>
    <t xml:space="preserve">АИР315МА6 IM1001 380В </t>
  </si>
  <si>
    <t>750 об/мин</t>
  </si>
  <si>
    <t>АИР71В8 IM1081 380B</t>
  </si>
  <si>
    <t>АИР80A8 IM1081 380B</t>
  </si>
  <si>
    <t>АИР80B8 IM1081 380B</t>
  </si>
  <si>
    <t xml:space="preserve">АИР90LА8 IM1081 380В </t>
  </si>
  <si>
    <t>АИР100L8 IM1081 380B</t>
  </si>
  <si>
    <t xml:space="preserve">АИР112МА8  IM1081 380В </t>
  </si>
  <si>
    <t xml:space="preserve">АИР112МВ8  IM1081 380В </t>
  </si>
  <si>
    <t xml:space="preserve">АИР132S8 IM1081 380В </t>
  </si>
  <si>
    <t>АИР132M8 IM1081 380В</t>
  </si>
  <si>
    <t xml:space="preserve">АИР160S8 IM1081 380В </t>
  </si>
  <si>
    <t>АИР160M8 IM1081 380В</t>
  </si>
  <si>
    <t>АИР180М8 IM1081 380В</t>
  </si>
  <si>
    <t xml:space="preserve">АИР200М8 IM1081 380В </t>
  </si>
  <si>
    <t xml:space="preserve">AИР200L8 IM1081 380В </t>
  </si>
  <si>
    <t xml:space="preserve">АИР225М8 IM1081 380В </t>
  </si>
  <si>
    <t xml:space="preserve">АИР250S8 IM1081 380В </t>
  </si>
  <si>
    <t xml:space="preserve">АИР250М8 IM1081 380В </t>
  </si>
  <si>
    <t xml:space="preserve">АИР280S8 IM1001 380В </t>
  </si>
  <si>
    <t xml:space="preserve">АИР280М8 IM1001 380В </t>
  </si>
  <si>
    <t xml:space="preserve">AИР315S8 IM1001 380В </t>
  </si>
  <si>
    <t xml:space="preserve">АИР315МА8 IM1001 380В </t>
  </si>
  <si>
    <t xml:space="preserve">АИР315МВ8 IM1001 380В </t>
  </si>
  <si>
    <t xml:space="preserve">АИР355В8 IM1001 380В </t>
  </si>
  <si>
    <t>Частота вращения 3000 оборотов в минуту</t>
  </si>
  <si>
    <t>вес</t>
  </si>
  <si>
    <t>АИР160М2 (5АИ)</t>
  </si>
  <si>
    <t>Частота вращения 1500 оборотов в минуту</t>
  </si>
  <si>
    <t xml:space="preserve">АИР100S4 (5АИ) </t>
  </si>
  <si>
    <t>АИР132М4(5АИ)</t>
  </si>
  <si>
    <t>АИР160S4 (5АИ)</t>
  </si>
  <si>
    <t>2 715 000</t>
  </si>
  <si>
    <t>2 800 000</t>
  </si>
  <si>
    <t>Винтовые компрессоры Россия, г.Санкт-Петербург "Арсенал"</t>
  </si>
  <si>
    <t>производ, м3/мин</t>
  </si>
  <si>
    <t>Раб.дав. МПА</t>
  </si>
  <si>
    <t>масса, кг.</t>
  </si>
  <si>
    <t>габариты, мм</t>
  </si>
  <si>
    <t>ЗИФ-ПВ-6/0,7</t>
  </si>
  <si>
    <t>ЗИФ-ПВ-8/0,7</t>
  </si>
  <si>
    <t>ЗИФ-ПВ-12/0,7</t>
  </si>
  <si>
    <t>ЗИФ-ПВ-10/1,0</t>
  </si>
  <si>
    <t>2059х1164х1511</t>
  </si>
  <si>
    <t>2270х1250х1520</t>
  </si>
  <si>
    <t>Дизельные</t>
  </si>
  <si>
    <t>Электрические</t>
  </si>
  <si>
    <t>ЗИФ-СВЭ 4/0,7 без кожуха</t>
  </si>
  <si>
    <t>ЗИФ-СВЭ 5/0,7 без кожуха</t>
  </si>
  <si>
    <t>ЗИФ-СВЭ 6,3/0,7 без кожуха</t>
  </si>
  <si>
    <t>ЗИФ-СВЭ 3,5</t>
  </si>
  <si>
    <t>ЗИФ-СВЭ 4</t>
  </si>
  <si>
    <t>ЗИФ-СВЭ 5</t>
  </si>
  <si>
    <t>ЗИФ-СВЭ 6</t>
  </si>
  <si>
    <t>ЗИФ-СВЭ 7</t>
  </si>
  <si>
    <t>ЗИФ-СВЭ 10</t>
  </si>
  <si>
    <t>ЗИФ-СВЭ 13</t>
  </si>
  <si>
    <t>ЗИФ-СВЭ 16</t>
  </si>
  <si>
    <t>Кожух</t>
  </si>
  <si>
    <t>Прицеп</t>
  </si>
  <si>
    <t>3,5/3,0</t>
  </si>
  <si>
    <t>4,0/3,6</t>
  </si>
  <si>
    <t>5,2/4,8</t>
  </si>
  <si>
    <t>6,7/5,8</t>
  </si>
  <si>
    <t>7,8/7,6/7,2</t>
  </si>
  <si>
    <t>10,6/10,4/10,2/8,0</t>
  </si>
  <si>
    <t>13,0/12,5/12,0/10,5</t>
  </si>
  <si>
    <t>16,0/15,3/14,5/12,5</t>
  </si>
  <si>
    <t>0,7/1,0</t>
  </si>
  <si>
    <t>0,7/0,8/1,0</t>
  </si>
  <si>
    <t>0,7/0,8/1,0/1,3</t>
  </si>
  <si>
    <t>1380х800х950</t>
  </si>
  <si>
    <t>1400х800х950</t>
  </si>
  <si>
    <t>1560х800х950</t>
  </si>
  <si>
    <t>1200х800х1235</t>
  </si>
  <si>
    <t>1430х800х1235</t>
  </si>
  <si>
    <t>1500х800х1235</t>
  </si>
  <si>
    <t>2014х1060х1520</t>
  </si>
  <si>
    <t>АКЦИЯ</t>
  </si>
  <si>
    <t>ARC 250  (Z225) 220/380V</t>
  </si>
  <si>
    <t>Станция управления и защиты "Лоцман+L2"</t>
  </si>
  <si>
    <t>Станция управления и защиты "Лоцман+L2" предназначена для управления</t>
  </si>
  <si>
    <t>и защиты любых трехфазных асинхронных электродвигателей</t>
  </si>
  <si>
    <t>с короткозамкнутым ротором как отечественного,</t>
  </si>
  <si>
    <t>так и импортного производства.</t>
  </si>
  <si>
    <t>СУиЗ Лоцман+L2-25</t>
  </si>
  <si>
    <t>СУиЗ Лоцман+L2-40</t>
  </si>
  <si>
    <t>СУиЗ Лоцман+L2-80</t>
  </si>
  <si>
    <t>СУиЗ Лоцман+L2-100</t>
  </si>
  <si>
    <t>СУиЗ Лоцман+L2-160</t>
  </si>
  <si>
    <t>СУиЗ Лоцман+L2-200</t>
  </si>
  <si>
    <t>Линейные моноблочные</t>
  </si>
  <si>
    <t>ЛМ65-25/32</t>
  </si>
  <si>
    <t>ЛМ80-45/28</t>
  </si>
  <si>
    <t>ценв, тг</t>
  </si>
  <si>
    <t>Виброционная трамбовка ВТ-70 (электро)</t>
  </si>
  <si>
    <t>Станок для гибки арматуры GW42D (380В)</t>
  </si>
  <si>
    <t>Станок для гибки арматуры GW40 (380В)</t>
  </si>
  <si>
    <t>Станок для гибки арматуры GW50 (380В)</t>
  </si>
  <si>
    <t>Станок для резки арматуры CQ42D (380В)</t>
  </si>
  <si>
    <t>Станок для резки арматуры CQ40 (380В)</t>
  </si>
  <si>
    <t>Станок для резки арматуры CQ50 (380В)</t>
  </si>
  <si>
    <t>Домовые счетчики воды СВХДИ/СВГДИ Миномесс М с импульсным датчиком, с присоединением</t>
  </si>
  <si>
    <t>Маркировка</t>
  </si>
  <si>
    <t>Произв-ть, куб.м/час</t>
  </si>
  <si>
    <t>Диаметр, мм</t>
  </si>
  <si>
    <t>МТК-I 40 C, DN 20, Qn 2,5, L 190 mm с имп. с присоед.</t>
  </si>
  <si>
    <t>МТК-I 40 C, DN 25, Qn 3,5, L 260 mm с имп. с присоед.</t>
  </si>
  <si>
    <t>МТК-I 40 C, DN 32, Qn 6, L 260 mm с имп. с присоед.</t>
  </si>
  <si>
    <t>МТК-I 40 C, DN 40, Qn 10, L 300 mm с имп. с присоед.</t>
  </si>
  <si>
    <t>Миномесс СВХДИ L300мм</t>
  </si>
  <si>
    <t>2,5</t>
  </si>
  <si>
    <t>3,5</t>
  </si>
  <si>
    <t>6</t>
  </si>
  <si>
    <t>10</t>
  </si>
  <si>
    <t>15</t>
  </si>
  <si>
    <t>по запросу</t>
  </si>
  <si>
    <t>Миномесс СВГДИ L190мм</t>
  </si>
  <si>
    <t>Миномесс СВГДИ L260мм</t>
  </si>
  <si>
    <t>Миномесс СВГДИ L300мм</t>
  </si>
  <si>
    <t>Квартирные счетчики воды СВТХ/СВГИ Миномесс с импульсным датчиком, с присоединением</t>
  </si>
  <si>
    <t>Холодная вода до 40°С</t>
  </si>
  <si>
    <t>Миномесс СВХИ L80мм</t>
  </si>
  <si>
    <t>Миномесс СВХИ L110мм</t>
  </si>
  <si>
    <t>Миномесс СВХИ L130мм</t>
  </si>
  <si>
    <t>Горячая вода до 90°С</t>
  </si>
  <si>
    <t>Миномесс СВГИ L80мм</t>
  </si>
  <si>
    <t>Миномесс СВГИ L110мм</t>
  </si>
  <si>
    <t>Миномесс СВГИ L130мм</t>
  </si>
  <si>
    <t>Турбинные счетчики воды СВТХ/СВТГ Миномесс с импульсным датчиком</t>
  </si>
  <si>
    <t>Миномесс СВТХИ L200мм</t>
  </si>
  <si>
    <t>Миномесс СВТХИ L250мм</t>
  </si>
  <si>
    <t>Миномесс СВТХИ L300мм</t>
  </si>
  <si>
    <t>Миномесс СВТХИ L350мм</t>
  </si>
  <si>
    <t>Миномесс СВТХИ L450мм</t>
  </si>
  <si>
    <t>Миномесс СВТХИ L500мм</t>
  </si>
  <si>
    <t>Миномесс СВТХИ L600мм</t>
  </si>
  <si>
    <t>Миномесс СВТХИ L800мм</t>
  </si>
  <si>
    <t>под заказ</t>
  </si>
  <si>
    <t>Миномесс СВТГИ L200мм</t>
  </si>
  <si>
    <t>Миномесс СВТГИ L225мм</t>
  </si>
  <si>
    <t>Миномесс СВТГИ L250мм</t>
  </si>
  <si>
    <t>Миномесс СВТГИ L300мм</t>
  </si>
  <si>
    <t>авторизованная система контроля и учета энергоносителей (АСКУЭ)</t>
  </si>
  <si>
    <t>Домовые счетчики воды с присоединением</t>
  </si>
  <si>
    <t>МТК-N 40 C, DN 20, L 190 mm с присоед.</t>
  </si>
  <si>
    <t>МТК-N 40 C, DN 25, L 260 mm с присоед.</t>
  </si>
  <si>
    <t>МТК-N 40 C, DN 32, L 260 mm с присоед.</t>
  </si>
  <si>
    <t>МТК-N 40 C, DN 40, L 300 mm с присоед.</t>
  </si>
  <si>
    <t>МТК-N 40 C, DN 50, L 300 mm с присоед.</t>
  </si>
  <si>
    <t>Холодная вода</t>
  </si>
  <si>
    <t xml:space="preserve">Горячая вода </t>
  </si>
  <si>
    <t>МТК-N 90 C, DN 20, L 190 mm с присоед.</t>
  </si>
  <si>
    <t>МТК-N 90 C, DN 25, L 260 mm с присоед.</t>
  </si>
  <si>
    <t>МТК-N 90 C, DN 32, L 260 mm с присоед.</t>
  </si>
  <si>
    <t>МТК-N 90 C, DN 40, L 300 mm с присоед.</t>
  </si>
  <si>
    <t>Квартирные счетчики воды с присоединением</t>
  </si>
  <si>
    <t xml:space="preserve">Холодная вода </t>
  </si>
  <si>
    <t>Модуль импульсный к счетчику Ду15</t>
  </si>
  <si>
    <t>Миномесс L110мм</t>
  </si>
  <si>
    <t>Миномесс L130мм</t>
  </si>
  <si>
    <t xml:space="preserve">Турбинные счетчики воды </t>
  </si>
  <si>
    <t>WPH-N-K 40C, DN50, L200mm</t>
  </si>
  <si>
    <t>WPH-N-K 40C, DN65, L200mm</t>
  </si>
  <si>
    <t>WPH-N-K 40C, DN80, L225mm</t>
  </si>
  <si>
    <t>WPH-N-K 40C, DN100, L250mm</t>
  </si>
  <si>
    <t>WPH-N-K 40C, DN125, L250mm</t>
  </si>
  <si>
    <t>WPH-N-K 40C, DN150, L300mm</t>
  </si>
  <si>
    <t>WPH-N-K 40C, DN200, L350mm</t>
  </si>
  <si>
    <t>Миномесс СВТХИ 40C, L450мм</t>
  </si>
  <si>
    <t>Миномесс СВТХИ 40C, L500мм</t>
  </si>
  <si>
    <t>Миномесс СВТХИ 40C, L600мм</t>
  </si>
  <si>
    <t>Миномесс СВТХИ 40C, L800мм</t>
  </si>
  <si>
    <t>Миномесс СВТГ 90C, L200мм</t>
  </si>
  <si>
    <t>Миномесс СВТГ 90C, L225мм</t>
  </si>
  <si>
    <t>Миномесс СВТГ 90C, L250мм</t>
  </si>
  <si>
    <t>Миномесс СВТГ 90C, L300мм</t>
  </si>
  <si>
    <t xml:space="preserve"> обслуживание строительного  и промышленного оборудования - качественно и в кратчайшие сроки.</t>
  </si>
  <si>
    <t>Затирочные машины</t>
  </si>
  <si>
    <t>Затирочная машина 900 электро</t>
  </si>
  <si>
    <t>Затирочная машина 600 (дв.Honda)</t>
  </si>
  <si>
    <t>Затирочная машина 600 (дв.Lifan)</t>
  </si>
  <si>
    <t>Затирочная машина 600 электро</t>
  </si>
  <si>
    <t>Прогрев бетона</t>
  </si>
  <si>
    <t>ПНСВ кабель для прогрева бетона (бухта 1 км)</t>
  </si>
  <si>
    <t>Трансформатор ТСЗД-63/0,38У1 (Барнаул)</t>
  </si>
  <si>
    <t>Трансформатор ТСЗД-80/0,38У1 (Барнаул)</t>
  </si>
  <si>
    <t>Трансформатор СПБ 63П</t>
  </si>
  <si>
    <t>Трансформатор СПБ 80П</t>
  </si>
  <si>
    <t>Трансформатор СПБ 100П</t>
  </si>
  <si>
    <t>Трансформатор КСПГО 80</t>
  </si>
  <si>
    <t>Бетоносмеситель Б-125</t>
  </si>
  <si>
    <t>мощность двиг.</t>
  </si>
  <si>
    <t>V бака</t>
  </si>
  <si>
    <t>V гот.смеси</t>
  </si>
  <si>
    <t>0,55кВт</t>
  </si>
  <si>
    <t>0,65кВт</t>
  </si>
  <si>
    <t>Бетоносмеситель циклич.гравитац.  СБР440А</t>
  </si>
  <si>
    <t>Бетоносмеситель циклич.гравитац.  СБР500А</t>
  </si>
  <si>
    <t>Растворосмеситель циклич.РН80</t>
  </si>
  <si>
    <t>Растворосмеситель циклич.РН150</t>
  </si>
  <si>
    <t>Растворосмеситель циклич.РН200 А</t>
  </si>
  <si>
    <t>Растворосмеситель циклич.РН300</t>
  </si>
  <si>
    <t>Бетоносмесители на шасси</t>
  </si>
  <si>
    <t>Растворонасос поршневой РНП-2500</t>
  </si>
  <si>
    <t>Растворонасос поршневой РНП-4000А</t>
  </si>
  <si>
    <t>Бетоносмеситель гравитац.реверсионный СБР800</t>
  </si>
  <si>
    <t>Бетоносмеситель гравитац.реверсионный СБР1200</t>
  </si>
  <si>
    <t>Бетоносмеситель гравитац.ревер СБР1200 (диз)</t>
  </si>
  <si>
    <t>Вес</t>
  </si>
  <si>
    <t>Производ.</t>
  </si>
  <si>
    <t>7,5кВт</t>
  </si>
  <si>
    <t>10кВт</t>
  </si>
  <si>
    <t>3,94 Мпа</t>
  </si>
  <si>
    <t>1,57 МПа</t>
  </si>
  <si>
    <t>Размер</t>
  </si>
  <si>
    <t>680х510х400</t>
  </si>
  <si>
    <t>К150-125-315а</t>
  </si>
  <si>
    <t>ЦМК25-20</t>
  </si>
  <si>
    <t>3,5х3000</t>
  </si>
  <si>
    <t>ВВН 1-3</t>
  </si>
  <si>
    <t>ВВН 1-1,5</t>
  </si>
  <si>
    <t>ЭЦВ 8-40-40нрк</t>
  </si>
  <si>
    <t>ЭЦВ 8-40-120нрк</t>
  </si>
  <si>
    <t>Power 100 (с ремен. привод.)</t>
  </si>
  <si>
    <t>Power 125 (с ремен. привод.)</t>
  </si>
  <si>
    <t>Power 150 (с ремен. привод.)</t>
  </si>
  <si>
    <t>Power 180 (с ремен. привод.)</t>
  </si>
  <si>
    <t>Power 220 (с ремен. привод.)</t>
  </si>
  <si>
    <t>Power 125 VST (с прям.прив.)</t>
  </si>
  <si>
    <t>Power 150 VST (с прям.прив.)</t>
  </si>
  <si>
    <t>Power 180 VST (с прям.прив.)</t>
  </si>
  <si>
    <t>Power 220 VST (с прям.прив.)</t>
  </si>
  <si>
    <t>10,4 м³/мин, 10 атм, на шасси, предпусковой подогрев.,синт.масло,аттест.ресивера на -29С</t>
  </si>
  <si>
    <t>2,5 м³/мин, 7 атм, на шасси, предпусковой подогрев.,синт.масло,аттест.ресивера на -29С</t>
  </si>
  <si>
    <t>10,4 м³/мин, 12 атм, на шасси, предпусковой подогрев.,синт.масло,аттест.ресивера на -29С</t>
  </si>
  <si>
    <t>20,9 м³/мин, 10 атм, на шасси, предпусковой подогрев.,синт.масло,аттест.ресивера на -29С</t>
  </si>
  <si>
    <t>140 кг, 590х750х760, поршневой, двухступенчатый с возд. Охл</t>
  </si>
  <si>
    <t>215 кг, 730х750х760, поршневой, двухступенчатый с возд. Охл</t>
  </si>
  <si>
    <t>320 кг, 905х750х760, поршневой, двухступенчатый с возд. Охл</t>
  </si>
  <si>
    <r>
      <t xml:space="preserve">Сварочный аппарат АРК-160                                                                                                                            </t>
    </r>
    <r>
      <rPr>
        <sz val="10"/>
        <color indexed="10"/>
        <rFont val="Arial Narrow"/>
        <family val="2"/>
        <charset val="204"/>
      </rPr>
      <t xml:space="preserve">  АКЦИЯ</t>
    </r>
  </si>
  <si>
    <r>
      <t xml:space="preserve">Сварочный аппарат ТИГ-160А                                                                                                                           </t>
    </r>
    <r>
      <rPr>
        <sz val="10"/>
        <color indexed="10"/>
        <rFont val="Arial Narrow"/>
        <family val="2"/>
        <charset val="204"/>
      </rPr>
      <t xml:space="preserve"> АКЦИЯ</t>
    </r>
  </si>
  <si>
    <r>
      <t xml:space="preserve">Сварочный аппарат ТИГ-200А                                                                                                                            </t>
    </r>
    <r>
      <rPr>
        <sz val="10"/>
        <color indexed="10"/>
        <rFont val="Arial Narrow"/>
        <family val="2"/>
        <charset val="204"/>
      </rPr>
      <t>АКЦИЯ</t>
    </r>
  </si>
  <si>
    <t>Регулятор гелевый Г 70КР</t>
  </si>
  <si>
    <t>ARC 400 (Z312)</t>
  </si>
  <si>
    <t>CUT 160 (L307)</t>
  </si>
  <si>
    <t>15м³/ч</t>
  </si>
  <si>
    <t>25м³/ч</t>
  </si>
  <si>
    <t>3м³/ч</t>
  </si>
  <si>
    <t>4м³/ч</t>
  </si>
  <si>
    <r>
      <t xml:space="preserve">Рукав напорный  ø 32 (Рубикон)   </t>
    </r>
    <r>
      <rPr>
        <i/>
        <sz val="10"/>
        <rFont val="Arial Narrow"/>
        <family val="2"/>
        <charset val="204"/>
      </rPr>
      <t>(В(III)-6,3-32-43)</t>
    </r>
  </si>
  <si>
    <t>Калорифер дизельный ДК-21Н нержавейка</t>
  </si>
  <si>
    <t>Калорифер дизельный ДН-52Н нержавейка</t>
  </si>
  <si>
    <t>Калорифер дизельный ДН-80Н нержавейка</t>
  </si>
  <si>
    <t>1,0/81,6</t>
  </si>
  <si>
    <t>15/7</t>
  </si>
  <si>
    <t>1 х G¾</t>
  </si>
  <si>
    <t>1080-1390х800х790х192</t>
  </si>
  <si>
    <t>7</t>
  </si>
  <si>
    <t>2 х G¾</t>
  </si>
  <si>
    <t>2900-3170х1260х1200х575</t>
  </si>
  <si>
    <t>3120-3380х1410х1250х735</t>
  </si>
  <si>
    <t>5,0</t>
  </si>
  <si>
    <t>2хG¾,1хG1</t>
  </si>
  <si>
    <t>3120-3380х1410х1250х740</t>
  </si>
  <si>
    <t>Патрубки</t>
  </si>
  <si>
    <t>размер, кол-во</t>
  </si>
  <si>
    <t>Передвижные строительные компрессоры "Kaeser", Германия</t>
  </si>
  <si>
    <t>Kaeser М-17</t>
  </si>
  <si>
    <t>Kaeser М-27</t>
  </si>
  <si>
    <t>Kaeser М-27РЕ</t>
  </si>
  <si>
    <t>Kaeser М-43</t>
  </si>
  <si>
    <t>Kaeser М-50</t>
  </si>
  <si>
    <t>Вибратор глубинный портативный ВИ-35(35мм,1,15м,220В)</t>
  </si>
  <si>
    <t>Вибратор глубинный портативный ВИ-35 (35мм,1,5м,220В)</t>
  </si>
  <si>
    <t>АИР160S4  IM1081 380В</t>
  </si>
  <si>
    <t>АИР90L2 (5АИ)</t>
  </si>
  <si>
    <t>АИР132M2 (5АИ)</t>
  </si>
  <si>
    <t>март 2016г.</t>
  </si>
  <si>
    <t>R 21145003 Комплект порш.колец D.65 LH20-2/LB30-2/40-2</t>
  </si>
  <si>
    <t>R 21145004 Комплект порш.колец D.80 LB50/75</t>
  </si>
  <si>
    <t>R 21145005 Комплект порш.колец D.105 LT 100</t>
  </si>
  <si>
    <t>R 21151002 Прокладка блока клапанов (ниж) LH20/2LB30-2/40-2</t>
  </si>
  <si>
    <t>R 21151005 Прокладка блока клапанов (ниж) LB50/75</t>
  </si>
  <si>
    <t>R 21151006 Прокладка цилиндра LТ 100</t>
  </si>
  <si>
    <t>R 21152001 Прокладка крышки подшипника LВ30-2/40-2</t>
  </si>
  <si>
    <t>R 21152005 Прокладка крышки подшипника 3080 LВ50/75</t>
  </si>
  <si>
    <t>R 21152006 Прокладка крышки подшипника LТ100</t>
  </si>
  <si>
    <t>R 21153001 Прокладка цилиндра-картера LН20-3/LB30-2/40-2</t>
  </si>
  <si>
    <t>R 21153003 Прокладка цилиндра-картера LB50/75</t>
  </si>
  <si>
    <t>R 21154001 Прокладка блока клапанов (вер) LB30-2/40-2</t>
  </si>
  <si>
    <t>R 21154003 Прокладка блока клапанов (вер) LB50/75</t>
  </si>
  <si>
    <t>R 21155001 Прокладка крышки подшипника LB30-2/40-2/50-2</t>
  </si>
  <si>
    <t>R 21157001 Прокладка крышки картера LТ 100</t>
  </si>
  <si>
    <t>R 21157003 Прокладка  LТ 100</t>
  </si>
  <si>
    <t>R 21157006 Прокладка крышки клапана  LТ 100</t>
  </si>
  <si>
    <t>R 21157007 Прокладка патрубка радиатора  LТ 100</t>
  </si>
  <si>
    <t>R 21161004 Сальник 24х47х8 LВ 30-2/40-2</t>
  </si>
  <si>
    <t>R 21163002 Масло разбрызгиватель LТ 100</t>
  </si>
  <si>
    <t>R 21164004 Масло указатель LВ 40-3/50-2/75-2</t>
  </si>
  <si>
    <r>
      <t>Вентилятор D.300 (27</t>
    </r>
    <r>
      <rPr>
        <sz val="10"/>
        <rFont val="Arial Narrow"/>
        <family val="2"/>
        <charset val="204"/>
      </rPr>
      <t>˚</t>
    </r>
    <r>
      <rPr>
        <sz val="10"/>
        <color theme="1"/>
        <rFont val="Arial Narrow"/>
        <family val="2"/>
        <charset val="204"/>
      </rPr>
      <t>) DP50,IP45</t>
    </r>
  </si>
  <si>
    <r>
      <t>Термостат (200</t>
    </r>
    <r>
      <rPr>
        <sz val="10"/>
        <rFont val="Arial Narrow"/>
        <family val="2"/>
        <charset val="204"/>
      </rPr>
      <t>˚</t>
    </r>
    <r>
      <rPr>
        <sz val="10"/>
        <color theme="1"/>
        <rFont val="Arial Narrow"/>
        <family val="2"/>
        <charset val="204"/>
      </rPr>
      <t>) DC10-45</t>
    </r>
  </si>
  <si>
    <r>
      <t>Термостат газовый (100</t>
    </r>
    <r>
      <rPr>
        <sz val="10"/>
        <rFont val="Arial Narrow"/>
        <family val="2"/>
        <charset val="204"/>
      </rPr>
      <t>˚</t>
    </r>
    <r>
      <rPr>
        <sz val="10"/>
        <color theme="1"/>
        <rFont val="Arial Narrow"/>
        <family val="2"/>
        <charset val="204"/>
      </rPr>
      <t>)</t>
    </r>
  </si>
  <si>
    <r>
      <t>Термостат огранич.(кер.250</t>
    </r>
    <r>
      <rPr>
        <sz val="10"/>
        <rFont val="Arial Narrow"/>
        <family val="2"/>
        <charset val="204"/>
      </rPr>
      <t>˚</t>
    </r>
    <r>
      <rPr>
        <sz val="10"/>
        <color theme="1"/>
        <rFont val="Arial Narrow"/>
        <family val="2"/>
        <charset val="204"/>
      </rPr>
      <t>) DP50/90</t>
    </r>
  </si>
  <si>
    <r>
      <t>Термостат  предохранительный 90</t>
    </r>
    <r>
      <rPr>
        <sz val="10"/>
        <rFont val="Arial Narrow"/>
        <family val="2"/>
        <charset val="204"/>
      </rPr>
      <t>˚</t>
    </r>
    <r>
      <rPr>
        <sz val="10"/>
        <color theme="1"/>
        <rFont val="Arial Narrow"/>
        <family val="2"/>
        <charset val="204"/>
      </rPr>
      <t xml:space="preserve"> 10А ТТ12(Т)-ТТ18(Т)</t>
    </r>
  </si>
  <si>
    <t>Краскопульт СО-20В</t>
  </si>
  <si>
    <t>380В*2ф,70-400А,69кг, ПЛАЗЕР</t>
  </si>
  <si>
    <t>380В*2ф,80-500А,73кг. ПН 40%, ПЛАЗЕР</t>
  </si>
  <si>
    <t>220/380В*2ф,40-250,38кг, ПЛАЗЕР</t>
  </si>
  <si>
    <t>380В*2ф,60-300А,65кг, ПЛАЗЕР</t>
  </si>
  <si>
    <t>220/380В*2ф,60-300А,61кг, ПЛАЗЕР</t>
  </si>
  <si>
    <t>Трансформаторы сварочные (ТДМ)</t>
  </si>
  <si>
    <t>4.0 кВт. 380/42В.; 380/36В, ПЛАЗЕР</t>
  </si>
  <si>
    <t xml:space="preserve">ТСЗИ-6.0 кВт. </t>
  </si>
  <si>
    <t xml:space="preserve">ТСЗИ-10.0 кВт. </t>
  </si>
  <si>
    <t>(3*380В,30-400А,18,27кВт,15,5кг)зажим,электрододержатель,штекер кабельный 35-50 2-шт.</t>
  </si>
  <si>
    <t>Полуавтоматы Инверторные</t>
  </si>
  <si>
    <t>ПДГИ-200 А (МУСТАНГ), ПЛАЗЕР</t>
  </si>
  <si>
    <t>ПДГИ-215 220В (МУСТАНГ), ПЛАЗЕР</t>
  </si>
  <si>
    <t>ПДГИ-250 (МУСТАНГ), ПЛАЗЕР</t>
  </si>
  <si>
    <t>ПДГ-505 с ВДУ-506 с горелкой (МУСТАНГ), ПЛАЗЕР</t>
  </si>
  <si>
    <t>МУСТАНГ-200 IGBT, ПЛАЗЕР</t>
  </si>
  <si>
    <t>МУСТАНГ-305, ПЛАЗЕР</t>
  </si>
  <si>
    <t>МУСТАНГ-400 IGBT, ПЛАЗЕР</t>
  </si>
  <si>
    <t>ВДМ-2Х315, ПЛАЗЕР</t>
  </si>
  <si>
    <t>ВДМ-1205, ПЛАЗЕР</t>
  </si>
  <si>
    <t>ВДМ-6305, ПЛАЗЕР</t>
  </si>
  <si>
    <t>2.5 кВт. 380/220, г.Адыгея</t>
  </si>
  <si>
    <t>4.0 кВт. 380/36В.; 380/42В, г.Адыгея</t>
  </si>
  <si>
    <t>6.0 кВт. 380/42В, г.Адыгея</t>
  </si>
  <si>
    <t>10.0 кВт. 380/42В, г.Адыгея</t>
  </si>
  <si>
    <t>Пуско-зарядное устройство</t>
  </si>
  <si>
    <t>Мустанг-200 авто+ММА, ПЛАЗЕР</t>
  </si>
  <si>
    <t>Выпрямители Инверторные</t>
  </si>
  <si>
    <t>MIG- 200 Y</t>
  </si>
  <si>
    <t>GUT- 60</t>
  </si>
  <si>
    <t>Трос сантехнический ВГС-12 (15м)</t>
  </si>
  <si>
    <t>Пика зубило П31 (Череповец)</t>
  </si>
  <si>
    <t>Пика лопатка П41 (Череповец)</t>
  </si>
  <si>
    <t>Бетоносмеситель Б-180А</t>
  </si>
  <si>
    <t>ПСМ-2-4</t>
  </si>
  <si>
    <t>Поршневые компрессоры (г.Сумы)</t>
  </si>
  <si>
    <t>НВЭ 12/7</t>
  </si>
  <si>
    <t>ВВП-15/12</t>
  </si>
  <si>
    <t>Электрический, (Д245),на шасси,10атм,10,5 м³/мин</t>
  </si>
  <si>
    <t>220/2,0</t>
  </si>
  <si>
    <t>СБ 4/С-50.V55</t>
  </si>
  <si>
    <t>380/2,0</t>
  </si>
  <si>
    <t>ВЕНТИЛЯТОРЫ</t>
  </si>
  <si>
    <t>Радиальные из углеродистой стали, низкого давления ВР80-75 (ВР80-70,ВР86-77,ВЦ4-70)</t>
  </si>
  <si>
    <t>марка вентилятора</t>
  </si>
  <si>
    <t>число оборотов/мин.</t>
  </si>
  <si>
    <t>мощность эл.дв.,кВт</t>
  </si>
  <si>
    <t>ВР80-75-2,5</t>
  </si>
  <si>
    <t>1500</t>
  </si>
  <si>
    <t>3000</t>
  </si>
  <si>
    <t>ВР80-75-3,15</t>
  </si>
  <si>
    <t>ВР80-75-4</t>
  </si>
  <si>
    <t>1000</t>
  </si>
  <si>
    <t>4,0</t>
  </si>
  <si>
    <t>ВР80-75-5</t>
  </si>
  <si>
    <t>3,0</t>
  </si>
  <si>
    <t>ВР80-75-6,3</t>
  </si>
  <si>
    <t>1,1</t>
  </si>
  <si>
    <t>1,5</t>
  </si>
  <si>
    <t>2,2</t>
  </si>
  <si>
    <t>5,5</t>
  </si>
  <si>
    <t>7,5</t>
  </si>
  <si>
    <t>11,0</t>
  </si>
  <si>
    <t>ВР80-75-8 сх.1</t>
  </si>
  <si>
    <t>750</t>
  </si>
  <si>
    <t>ВР80-75-10 сх.1</t>
  </si>
  <si>
    <t>15,0</t>
  </si>
  <si>
    <t>18,5</t>
  </si>
  <si>
    <t>22,0</t>
  </si>
  <si>
    <t>ВР80-75-12,5 сх.1</t>
  </si>
  <si>
    <t>30,0</t>
  </si>
  <si>
    <t>Радиальные из углеродистой стали, среднего давления ВЦ 14-46 (ВР280-46,ВР300-45)</t>
  </si>
  <si>
    <t>ВЦ 14-46-2</t>
  </si>
  <si>
    <t>ВЦ 14-46-2,5</t>
  </si>
  <si>
    <t>ВЦ 14-46-3,15</t>
  </si>
  <si>
    <t>ВЦ 14-46-4</t>
  </si>
  <si>
    <t>ВЦ 14-46-5</t>
  </si>
  <si>
    <t>3-4</t>
  </si>
  <si>
    <t>ВЦ 14-46-6,3</t>
  </si>
  <si>
    <t>ВЦ 14-46-8</t>
  </si>
  <si>
    <t>37,0</t>
  </si>
  <si>
    <t>45,0</t>
  </si>
  <si>
    <t>Осевые из углеродистой стали</t>
  </si>
  <si>
    <t>ВО 06-300-4</t>
  </si>
  <si>
    <t>ВО 06-300-5</t>
  </si>
  <si>
    <t>ВО 06-300-6,3</t>
  </si>
  <si>
    <t>ВО 06-300-8</t>
  </si>
  <si>
    <t>ВО 06-300-10</t>
  </si>
  <si>
    <t>ВО 06-300-12,5</t>
  </si>
  <si>
    <t>Вентиляторы крышные радикальные ВКР</t>
  </si>
  <si>
    <t>ВКР 3,15</t>
  </si>
  <si>
    <t>ВКР 4</t>
  </si>
  <si>
    <t>ВКР 5</t>
  </si>
  <si>
    <t>ВКР 6,3</t>
  </si>
  <si>
    <t>Дымососы</t>
  </si>
  <si>
    <t>Дымосос Д-3,5</t>
  </si>
  <si>
    <t>Дымосос ДН-6,3</t>
  </si>
  <si>
    <t>Дымосос ДН-8</t>
  </si>
  <si>
    <t>MIG- 250 Y</t>
  </si>
  <si>
    <t>Подключение</t>
  </si>
  <si>
    <t>1-1/2</t>
  </si>
  <si>
    <t>2½</t>
  </si>
  <si>
    <t>Фрион</t>
  </si>
  <si>
    <t>r-134a</t>
  </si>
  <si>
    <t>r-407c</t>
  </si>
  <si>
    <t>Bar</t>
  </si>
  <si>
    <t>COMPAC-30000</t>
  </si>
  <si>
    <t>COMPAC-35500</t>
  </si>
  <si>
    <t>COMPAC-40000</t>
  </si>
  <si>
    <t>COMPAC-45000</t>
  </si>
  <si>
    <t>COMPAC-50000</t>
  </si>
  <si>
    <t>DN100</t>
  </si>
  <si>
    <t>COMPAC-60000</t>
  </si>
  <si>
    <t>COMPAC-71000</t>
  </si>
  <si>
    <t>COMPAC-80000</t>
  </si>
  <si>
    <t>COMPAC-90000</t>
  </si>
  <si>
    <t>COMPAC-106000</t>
  </si>
  <si>
    <t>DN125</t>
  </si>
  <si>
    <t>COMPAC-120000</t>
  </si>
  <si>
    <t>COMPAC-140000</t>
  </si>
  <si>
    <t>Компрессоры "Lupamat", Турция</t>
  </si>
  <si>
    <t>LKV 4 CA</t>
  </si>
  <si>
    <t>0,42</t>
  </si>
  <si>
    <t>LKV 5,5 CA</t>
  </si>
  <si>
    <t>0,58</t>
  </si>
  <si>
    <t>LKV 7,5 CA</t>
  </si>
  <si>
    <t>0,86</t>
  </si>
  <si>
    <t>LKV 11 CA</t>
  </si>
  <si>
    <t>1,28</t>
  </si>
  <si>
    <t>LKV 15 CA</t>
  </si>
  <si>
    <t>1,84</t>
  </si>
  <si>
    <t>LKV 18,5 CA</t>
  </si>
  <si>
    <t>1,93</t>
  </si>
  <si>
    <t>LKV 22 CA</t>
  </si>
  <si>
    <t>2,48</t>
  </si>
  <si>
    <t>LKV 30 CA</t>
  </si>
  <si>
    <t>3,68</t>
  </si>
  <si>
    <t>LKV 37 CA</t>
  </si>
  <si>
    <t>4,62</t>
  </si>
  <si>
    <t>LKV 45 CA</t>
  </si>
  <si>
    <t>5,57</t>
  </si>
  <si>
    <t>LKV 50 CA</t>
  </si>
  <si>
    <t>6,67</t>
  </si>
  <si>
    <t>LKV 75 CA</t>
  </si>
  <si>
    <t>9,42</t>
  </si>
  <si>
    <t xml:space="preserve">LKV 37  </t>
  </si>
  <si>
    <t xml:space="preserve">LKV 45 </t>
  </si>
  <si>
    <t>5,75</t>
  </si>
  <si>
    <t>LKV 55</t>
  </si>
  <si>
    <t>7,04</t>
  </si>
  <si>
    <t>LKV 75</t>
  </si>
  <si>
    <t>9,74</t>
  </si>
  <si>
    <t>LKV 90</t>
  </si>
  <si>
    <t>11,46</t>
  </si>
  <si>
    <t>LKV 110</t>
  </si>
  <si>
    <t>14,7</t>
  </si>
  <si>
    <t>LKV 132</t>
  </si>
  <si>
    <t>17,58</t>
  </si>
  <si>
    <t>LKV 160</t>
  </si>
  <si>
    <t>21,01</t>
  </si>
  <si>
    <t>LSL-8K1/07</t>
  </si>
  <si>
    <t>LSL-8K1/15</t>
  </si>
  <si>
    <t>74</t>
  </si>
  <si>
    <t>165</t>
  </si>
  <si>
    <t>LSL-10K1/15</t>
  </si>
  <si>
    <t>130</t>
  </si>
  <si>
    <t>LSL-8K1/22</t>
  </si>
  <si>
    <t>250</t>
  </si>
  <si>
    <t>LSL-10K1/22</t>
  </si>
  <si>
    <t>215</t>
  </si>
  <si>
    <t>LSL-8K1/37</t>
  </si>
  <si>
    <t>410</t>
  </si>
  <si>
    <t>LSL-10K1/37</t>
  </si>
  <si>
    <t>345</t>
  </si>
  <si>
    <t>LSL-8K2/55</t>
  </si>
  <si>
    <t>2,2+4</t>
  </si>
  <si>
    <t>670</t>
  </si>
  <si>
    <t>LSL-8K2/75</t>
  </si>
  <si>
    <t>835</t>
  </si>
  <si>
    <t>LSL-8K3/110</t>
  </si>
  <si>
    <t>1255</t>
  </si>
  <si>
    <t>LSL-8K4/150</t>
  </si>
  <si>
    <t>1670</t>
  </si>
  <si>
    <t>LSL-7K6/220</t>
  </si>
  <si>
    <t>2700</t>
  </si>
  <si>
    <t>LSL-7K8/300</t>
  </si>
  <si>
    <t>3600</t>
  </si>
  <si>
    <t>LSL-10K2/55</t>
  </si>
  <si>
    <t>560</t>
  </si>
  <si>
    <t>LSL-10K2/75</t>
  </si>
  <si>
    <t>690</t>
  </si>
  <si>
    <t>LSL-10K3/110</t>
  </si>
  <si>
    <t>1035</t>
  </si>
  <si>
    <t>LSL-10K4/150</t>
  </si>
  <si>
    <t>1380</t>
  </si>
  <si>
    <t>LSL-10K6/220</t>
  </si>
  <si>
    <t>2070</t>
  </si>
  <si>
    <t>LSL-10K8/300</t>
  </si>
  <si>
    <t>32</t>
  </si>
  <si>
    <t>2760</t>
  </si>
  <si>
    <t>LKV 15 D</t>
  </si>
  <si>
    <t>LKV 22 D</t>
  </si>
  <si>
    <t>LKV 30 D</t>
  </si>
  <si>
    <t>LKV 45 D</t>
  </si>
  <si>
    <t>LKV 55 D</t>
  </si>
  <si>
    <t>LKV 75 D</t>
  </si>
  <si>
    <t>LKV 90 D</t>
  </si>
  <si>
    <t>LKV 110 D</t>
  </si>
  <si>
    <t>LKV 132 D</t>
  </si>
  <si>
    <t>LKV 160 D</t>
  </si>
  <si>
    <t>LKV 185 D</t>
  </si>
  <si>
    <t>LKV 200 DG</t>
  </si>
  <si>
    <t>LKV 315 D</t>
  </si>
  <si>
    <t>LKV 355 DG</t>
  </si>
  <si>
    <t>LKV 15 D DHK</t>
  </si>
  <si>
    <t>1,79</t>
  </si>
  <si>
    <t>LKV 18,5 D DHK</t>
  </si>
  <si>
    <t>2,23</t>
  </si>
  <si>
    <t>LKV 22 D DHK</t>
  </si>
  <si>
    <t>2,74</t>
  </si>
  <si>
    <t>LKV 30 D DHK</t>
  </si>
  <si>
    <t>3,76</t>
  </si>
  <si>
    <t>LKV 37 D DHK</t>
  </si>
  <si>
    <t>4,6</t>
  </si>
  <si>
    <t>LKV 45 D DHK</t>
  </si>
  <si>
    <t>LKV 55 D DHK</t>
  </si>
  <si>
    <t>7,3</t>
  </si>
  <si>
    <t>LKV 55 D DHK 1</t>
  </si>
  <si>
    <t>LKV 75 D DHK</t>
  </si>
  <si>
    <t>LKV 75 D DHK 1</t>
  </si>
  <si>
    <t>LKV 90 D DHK</t>
  </si>
  <si>
    <t>11,7</t>
  </si>
  <si>
    <t>LKV 90 D DHK 1</t>
  </si>
  <si>
    <t>LKV 110 D DHK</t>
  </si>
  <si>
    <t>LKV 110 D DHK 1</t>
  </si>
  <si>
    <t>LKV 132 D DHK</t>
  </si>
  <si>
    <t>17,21</t>
  </si>
  <si>
    <t>LKV 160 D DHK</t>
  </si>
  <si>
    <t>LKV 160 D DHK 1</t>
  </si>
  <si>
    <t>LKV 185 D DHK</t>
  </si>
  <si>
    <t>23,85</t>
  </si>
  <si>
    <t>LKV 185 D DHK 1</t>
  </si>
  <si>
    <t>LKV 200 D DHK</t>
  </si>
  <si>
    <t>25,7</t>
  </si>
  <si>
    <t>LKV 250 D DHK</t>
  </si>
  <si>
    <t>32,5</t>
  </si>
  <si>
    <t>LKV 315 D DHK</t>
  </si>
  <si>
    <t>41</t>
  </si>
  <si>
    <t>LKV 355 D DHK</t>
  </si>
  <si>
    <t>44,7</t>
  </si>
  <si>
    <r>
      <t>Макс.рабочее давление(бар)/ производ.(м</t>
    </r>
    <r>
      <rPr>
        <b/>
        <sz val="8"/>
        <rFont val="Calibri"/>
        <family val="2"/>
        <charset val="204"/>
      </rPr>
      <t>³</t>
    </r>
    <r>
      <rPr>
        <b/>
        <i/>
        <sz val="8"/>
        <rFont val="Arial Narrow"/>
        <family val="2"/>
        <charset val="204"/>
      </rPr>
      <t>/мин)</t>
    </r>
  </si>
  <si>
    <t>Мощность двиг.</t>
  </si>
  <si>
    <t>7,5 бар</t>
  </si>
  <si>
    <t>10 бар</t>
  </si>
  <si>
    <t>13 бар</t>
  </si>
  <si>
    <t>Винтовой воздушный компрессор с ременным приводом</t>
  </si>
  <si>
    <t>Винтовой компрессор с ременным приводом</t>
  </si>
  <si>
    <t>Объем резервуара</t>
  </si>
  <si>
    <t>л</t>
  </si>
  <si>
    <t>0,59</t>
  </si>
  <si>
    <t>0,85</t>
  </si>
  <si>
    <t>1,89</t>
  </si>
  <si>
    <t>Винтовой компрессор на ресивере</t>
  </si>
  <si>
    <t>Давление</t>
  </si>
  <si>
    <t>Пропускная способность</t>
  </si>
  <si>
    <t>л/мин</t>
  </si>
  <si>
    <t>Компрессор спиральный безмасляный</t>
  </si>
  <si>
    <t>Компрессор винтовой с прямым приводом</t>
  </si>
  <si>
    <t>Компрессор винтовой с прямым приводом и частотным преобразователем</t>
  </si>
  <si>
    <t>-</t>
  </si>
  <si>
    <t>Безмасляные поршневые компрессоры</t>
  </si>
  <si>
    <t>Макс.раб. давление</t>
  </si>
  <si>
    <t>Раб. Объем цил.</t>
  </si>
  <si>
    <t>Проп.способ.</t>
  </si>
  <si>
    <t>С ресивером</t>
  </si>
  <si>
    <t>LPYl 075/10 D</t>
  </si>
  <si>
    <t>72</t>
  </si>
  <si>
    <t>LPYl 15/10 D</t>
  </si>
  <si>
    <t>155</t>
  </si>
  <si>
    <t>LPYl 22/10 D</t>
  </si>
  <si>
    <t>240</t>
  </si>
  <si>
    <t>LPYl 37/10 D</t>
  </si>
  <si>
    <t>365</t>
  </si>
  <si>
    <t>LPYl 55/10 D</t>
  </si>
  <si>
    <t>LPYl 55/14 D</t>
  </si>
  <si>
    <t>535</t>
  </si>
  <si>
    <t>LPYl 75/10 D</t>
  </si>
  <si>
    <t>820</t>
  </si>
  <si>
    <t>LPYl 75/14 D</t>
  </si>
  <si>
    <t>720</t>
  </si>
  <si>
    <t>LPYl 110/10 D</t>
  </si>
  <si>
    <t>1195</t>
  </si>
  <si>
    <t>LPYl 110/14 D</t>
  </si>
  <si>
    <t>1050</t>
  </si>
  <si>
    <t>В корпусе без ресивера</t>
  </si>
  <si>
    <t>LPYl 075/8,5 К</t>
  </si>
  <si>
    <t>78</t>
  </si>
  <si>
    <t>LPYl 15/8,5 К</t>
  </si>
  <si>
    <t>160</t>
  </si>
  <si>
    <t>LPYl 22/8,5 К</t>
  </si>
  <si>
    <t>255</t>
  </si>
  <si>
    <t>LPYl 37/8,5 К</t>
  </si>
  <si>
    <t>370</t>
  </si>
  <si>
    <t>LPYl 55/8,5 К</t>
  </si>
  <si>
    <t>575</t>
  </si>
  <si>
    <t>LPYl 55/14 К</t>
  </si>
  <si>
    <t>LPYl 75/8,5 К</t>
  </si>
  <si>
    <t>LPYl 75/14 К</t>
  </si>
  <si>
    <t>LPYl 110/8,5 К</t>
  </si>
  <si>
    <t>1135</t>
  </si>
  <si>
    <t>LPYl 110/14 К</t>
  </si>
  <si>
    <t>LPYl 075/8,5 КD</t>
  </si>
  <si>
    <t>LPYl 15/8,5 КD</t>
  </si>
  <si>
    <t>LPYl 22/8,5 КD</t>
  </si>
  <si>
    <t>LPYl 37/8,5 КD</t>
  </si>
  <si>
    <t>LPYl 55/8,5 КD</t>
  </si>
  <si>
    <t>LPYl 55/14 КD</t>
  </si>
  <si>
    <t>LPYl 75/8,5 КD</t>
  </si>
  <si>
    <t>LPYl 75/14 КD</t>
  </si>
  <si>
    <t>LPYl 110/8,5 КD</t>
  </si>
  <si>
    <t>LPYl 110/14 КD</t>
  </si>
  <si>
    <t>ТДМ-303/220</t>
  </si>
  <si>
    <t>220 В, 315 А, ПН-60%, КАВИК (Россия)</t>
  </si>
  <si>
    <t>ТДМ-503/380</t>
  </si>
  <si>
    <t>380 В, 500 А, ПН-60%, КАВИК (Россия)</t>
  </si>
  <si>
    <t>АДД 4004</t>
  </si>
  <si>
    <t>АДД 2х2502</t>
  </si>
  <si>
    <t>В корпусе с ресивером</t>
  </si>
  <si>
    <t>ПКСД-5,25 Рикардо</t>
  </si>
  <si>
    <t>ВВПЭ 10/7</t>
  </si>
  <si>
    <t>Электрический, 10 м³/мин, 7 атм., 45 кВт, винт. Блок, Италия</t>
  </si>
  <si>
    <r>
      <t xml:space="preserve">Рукав напорный  ø 100 (Рубикон)  </t>
    </r>
    <r>
      <rPr>
        <i/>
        <sz val="10"/>
        <rFont val="Arial Narrow"/>
        <family val="2"/>
        <charset val="204"/>
      </rPr>
      <t>(В-6,3-100-115-ДО 10м)</t>
    </r>
  </si>
  <si>
    <r>
      <t xml:space="preserve">Рукав напорный  ø 50 (Рубикон)   </t>
    </r>
    <r>
      <rPr>
        <i/>
        <sz val="10"/>
        <rFont val="Arial Narrow"/>
        <family val="2"/>
        <charset val="204"/>
      </rPr>
      <t>(В-10-50-64-ДО 10м)</t>
    </r>
  </si>
  <si>
    <t>Один пост 60-450А, NF4102ZD (водяное охл.), Россия</t>
  </si>
  <si>
    <t>Два поста 25- 250А, NF4102ZD (водяное охл.), Россия</t>
  </si>
  <si>
    <t>Два поста 25- 250А или один п ост 450 А, Д-144 (воздушное охл.),Россия</t>
  </si>
  <si>
    <t>ВД-505 Ш (ПЛАЗЕР)</t>
  </si>
  <si>
    <t>ВД-306 PROFI (ПЛАЗЕР)</t>
  </si>
  <si>
    <t xml:space="preserve">РБ-302 БАРС (ПЛАЗЕР) </t>
  </si>
  <si>
    <t>РБ-306П (ПЛАЗЕР)</t>
  </si>
  <si>
    <t>подача,л/час</t>
  </si>
  <si>
    <t>950-432</t>
  </si>
  <si>
    <t>ЭЛЕКТРОДВИГАТЕЛИ (ЭЛКОМ-КИТАЙ)</t>
  </si>
  <si>
    <t>Сварочные аппараты для стыковой сварки полиэтиленовых труб ООО"Волжанин"Россия,г.Казань</t>
  </si>
  <si>
    <t>Генератор (бензиновый) GENFOR GFW190AE (ПЛАЗЕР)</t>
  </si>
  <si>
    <t>190А/3,0кВт</t>
  </si>
  <si>
    <t>YM390E</t>
  </si>
  <si>
    <t>855x510x540</t>
  </si>
  <si>
    <t>Штукатурная станция АШС 2500</t>
  </si>
  <si>
    <t>АДД 2х2502.2</t>
  </si>
  <si>
    <t>АДД 4004.9</t>
  </si>
  <si>
    <t>LKV 4 CAT</t>
  </si>
  <si>
    <t>LKV 5,5 CAT</t>
  </si>
  <si>
    <t>LKV 7,5 CAT</t>
  </si>
  <si>
    <t>LKV 11 CAT</t>
  </si>
  <si>
    <t>LKV 15 CAT</t>
  </si>
  <si>
    <t>LKV 4 CATK с ресивером</t>
  </si>
  <si>
    <t>LKV 5,5 CATK с ресивером</t>
  </si>
  <si>
    <t>LKV 7,5 CATK с ресивером</t>
  </si>
  <si>
    <t>LKV 11 CATK с ресивером</t>
  </si>
  <si>
    <t>LKV 15 CATK с ресивером</t>
  </si>
  <si>
    <t>в наличие    2 017 519</t>
  </si>
  <si>
    <t>в наличие    2 312 213</t>
  </si>
  <si>
    <t>в наличие    2 856 263</t>
  </si>
  <si>
    <t>в наличие    3 581 663</t>
  </si>
  <si>
    <t>в наличие    3 717 675</t>
  </si>
  <si>
    <t>в наличие    2 402 888</t>
  </si>
  <si>
    <t>в наличие    2 629 575</t>
  </si>
  <si>
    <t>в наличие    2 810 925</t>
  </si>
  <si>
    <t>в наличие    619 875</t>
  </si>
  <si>
    <t>в наличие    749 016</t>
  </si>
  <si>
    <t>Ресивер РВ 900.10.00</t>
  </si>
  <si>
    <t>СБ 4/С-90 W95-6</t>
  </si>
  <si>
    <t>SPE 390 E бензиновый со стартером</t>
  </si>
  <si>
    <t xml:space="preserve">Вибратор площадочный ВИ 107 (380) </t>
  </si>
  <si>
    <t>Вибратор площадочный ВИ-98 (220)</t>
  </si>
  <si>
    <t>Воздухонагреватели дизельные FIRMAN</t>
  </si>
  <si>
    <t>Воздухонагреватель дизельный F-2000DH</t>
  </si>
  <si>
    <t>Воздухонагреватель дизельный F-3000DH</t>
  </si>
  <si>
    <t>Воздухонагреватель дизельный F-5000DH</t>
  </si>
  <si>
    <t>Воздухонагреватель дизельный F-6000DH</t>
  </si>
  <si>
    <t>Трансформатор КТПТО 80/0,38-У1 (авт) СЗТО</t>
  </si>
  <si>
    <t>Трансформатор ТМТО 80/0,38 У1</t>
  </si>
  <si>
    <t>Габариты ДхШхВ мм.</t>
  </si>
  <si>
    <t>СБ4-24.OLD10C</t>
  </si>
  <si>
    <t>480х460х650</t>
  </si>
  <si>
    <t>СБ4-24.OLD10CД</t>
  </si>
  <si>
    <t>655х460х650</t>
  </si>
  <si>
    <t>СБ4-24.OLD10CК</t>
  </si>
  <si>
    <t>500х505х900</t>
  </si>
  <si>
    <t>СБ4-24.OLD10CКМ</t>
  </si>
  <si>
    <t>СБ4-24.OLD15C</t>
  </si>
  <si>
    <t>480х460х700</t>
  </si>
  <si>
    <t>СБ4-24.OLD15CД</t>
  </si>
  <si>
    <t>655х460х715</t>
  </si>
  <si>
    <t>СБ4-24.OLD15CК</t>
  </si>
  <si>
    <t>СБ4-24.OLD15CКМ</t>
  </si>
  <si>
    <t>СБ4-50.OLD15C</t>
  </si>
  <si>
    <t>480х460х845</t>
  </si>
  <si>
    <t>СБ4-50.OLD15CД</t>
  </si>
  <si>
    <t>655х460х845</t>
  </si>
  <si>
    <t>СБ4-100.OLD15CТ</t>
  </si>
  <si>
    <t>220/1,1+1,1</t>
  </si>
  <si>
    <t>1170х410х895</t>
  </si>
  <si>
    <t>СБ4-100.OLD15CТД</t>
  </si>
  <si>
    <t>1170х440х895</t>
  </si>
  <si>
    <t>СБ4-24.OLD20C</t>
  </si>
  <si>
    <t>220/1,4</t>
  </si>
  <si>
    <t>480х460х715</t>
  </si>
  <si>
    <t>СБ4-24.OLD20CД</t>
  </si>
  <si>
    <t>СБ4-24.OLD20CК</t>
  </si>
  <si>
    <t>СБ4-24.OLD20CКМ</t>
  </si>
  <si>
    <t>СБ4-50.OLD20C</t>
  </si>
  <si>
    <t>СБ4-50.OLD20CД</t>
  </si>
  <si>
    <t>СБ4-100.OLD20CТ</t>
  </si>
  <si>
    <t>380/1,4+1,4</t>
  </si>
  <si>
    <t>СБ4-100.OLD20CТД</t>
  </si>
  <si>
    <t>КОМПРЕССОРЫ БЕЗМАСЛЯННЫЕ МЕДИЦИНСКИЕ</t>
  </si>
  <si>
    <t>С узлами насоса серии "OLD"</t>
  </si>
  <si>
    <t>СБ4-24.F114</t>
  </si>
  <si>
    <t>С узлами насоса серии "Fiac"</t>
  </si>
  <si>
    <t>480х460х750</t>
  </si>
  <si>
    <t>СБ4-8.F114К</t>
  </si>
  <si>
    <t>760х400х615</t>
  </si>
  <si>
    <t>СБ4-24.GMS150</t>
  </si>
  <si>
    <t>480х460х665</t>
  </si>
  <si>
    <t>СБ4-24.GMS150Д</t>
  </si>
  <si>
    <t>650х460х665</t>
  </si>
  <si>
    <t>СБ4-16.GMS150К</t>
  </si>
  <si>
    <t>640х515х800</t>
  </si>
  <si>
    <t>СБ4-16.GMS150КД</t>
  </si>
  <si>
    <t>СБ4-24.VS204</t>
  </si>
  <si>
    <t>480х460х670</t>
  </si>
  <si>
    <t>СБ4-24.VS204Д</t>
  </si>
  <si>
    <t>650х460х670</t>
  </si>
  <si>
    <t>СБ4-16.VS204К</t>
  </si>
  <si>
    <t>СБ4-16.VS204КД</t>
  </si>
  <si>
    <t>СБ4-50.VS204</t>
  </si>
  <si>
    <t>480х460х840</t>
  </si>
  <si>
    <t>СБ4-50.VS204Д</t>
  </si>
  <si>
    <t>655х460х830</t>
  </si>
  <si>
    <t>СБ4-100.VS204Т</t>
  </si>
  <si>
    <t>220/1,5+1,5</t>
  </si>
  <si>
    <t>1140х440х865</t>
  </si>
  <si>
    <t>СБ4-100.VS204ТД</t>
  </si>
  <si>
    <t>330</t>
  </si>
  <si>
    <t>1140х580х865</t>
  </si>
  <si>
    <r>
      <rPr>
        <b/>
        <sz val="10"/>
        <color theme="1"/>
        <rFont val="Arial Narrow"/>
        <family val="2"/>
        <charset val="204"/>
      </rPr>
      <t>М</t>
    </r>
    <r>
      <rPr>
        <sz val="10"/>
        <color theme="1"/>
        <rFont val="Arial Narrow"/>
        <family val="2"/>
        <charset val="204"/>
      </rPr>
      <t xml:space="preserve"> - исполнение с осушителем мембранного типа, точка росы минус 20 °С, потери сжатого воздуха на осушителе 15%</t>
    </r>
  </si>
  <si>
    <r>
      <rPr>
        <b/>
        <sz val="10"/>
        <color theme="1"/>
        <rFont val="Arial Narrow"/>
        <family val="2"/>
        <charset val="204"/>
      </rPr>
      <t>Д</t>
    </r>
    <r>
      <rPr>
        <sz val="10"/>
        <color theme="1"/>
        <rFont val="Arial Narrow"/>
        <family val="2"/>
        <charset val="204"/>
      </rPr>
      <t xml:space="preserve"> - исполнение с осушителем адсорбционного типа, точка росы минус 20 °С, потери сжатого воздуха на осушителе 15%</t>
    </r>
  </si>
  <si>
    <r>
      <rPr>
        <b/>
        <sz val="10"/>
        <color theme="1"/>
        <rFont val="Arial Narrow"/>
        <family val="2"/>
        <charset val="204"/>
      </rPr>
      <t>К</t>
    </r>
    <r>
      <rPr>
        <sz val="10"/>
        <color theme="1"/>
        <rFont val="Arial Narrow"/>
        <family val="2"/>
        <charset val="204"/>
      </rPr>
      <t xml:space="preserve"> - исполнение в шумозащитном корпусе</t>
    </r>
  </si>
  <si>
    <r>
      <rPr>
        <b/>
        <sz val="10"/>
        <color theme="1"/>
        <rFont val="Arial Narrow"/>
        <family val="2"/>
        <charset val="204"/>
      </rPr>
      <t>Т</t>
    </r>
    <r>
      <rPr>
        <sz val="10"/>
        <color theme="1"/>
        <rFont val="Arial Narrow"/>
        <family val="2"/>
        <charset val="204"/>
      </rPr>
      <t xml:space="preserve"> - исполнение "Тандем", два узла насоса на одном ресивере</t>
    </r>
  </si>
  <si>
    <t>Трансформатор ТСЗ (ПБ)-63/0,38 Уз</t>
  </si>
  <si>
    <t>Трансформатор ТСЗ (ПБ)-80/0,38 Уз</t>
  </si>
  <si>
    <t>1,1/1,5</t>
  </si>
  <si>
    <t>Канальные вентиляторы для круглых каналов, 220В</t>
  </si>
  <si>
    <t>Мах расход воздуха м3/час</t>
  </si>
  <si>
    <t>Давление, Па</t>
  </si>
  <si>
    <t>Масса, кг</t>
  </si>
  <si>
    <t>ВКК-160</t>
  </si>
  <si>
    <t>Марка вентилятора</t>
  </si>
  <si>
    <t>Мощность эл.дв.,кВт</t>
  </si>
  <si>
    <t>ВКК-200</t>
  </si>
  <si>
    <t>ВКК-250</t>
  </si>
  <si>
    <t>ВКК-315</t>
  </si>
  <si>
    <t>ВД-500 УЗ</t>
  </si>
  <si>
    <t>Станок для вытяжки арматуры GTQ3-12</t>
  </si>
  <si>
    <t>Затирочная машина 1000 (дв.Honda)</t>
  </si>
  <si>
    <t>Затирочная машина 1000 (дв.Lifan)</t>
  </si>
  <si>
    <t>Вибронаконечник 32мм</t>
  </si>
  <si>
    <t>Вибронаконечник 38мм</t>
  </si>
  <si>
    <t>Виброплита ВП-80 (Lifan) без водяного бака</t>
  </si>
  <si>
    <t>Виброплита ВП-80Б с электромотором</t>
  </si>
  <si>
    <t>Виброплита ВП-100 без водяного бака Хонда</t>
  </si>
  <si>
    <t>Виброплита ВП-100 без водяного бака Lifan</t>
  </si>
  <si>
    <t>Виброплита ВП-100 с водяным баком Хонда</t>
  </si>
  <si>
    <t>Виброплита ВП-100 с водяным баком Lifan</t>
  </si>
  <si>
    <t>Виброплита ВП-120 без водяного бака Хонда</t>
  </si>
  <si>
    <t>Виброплита ВП-120 без водяного бака Lifan</t>
  </si>
  <si>
    <t>Виброплита ВП-160 без водяного бака Хонда</t>
  </si>
  <si>
    <t>Виброплита ВП-160 без водяного бака Lifan</t>
  </si>
  <si>
    <t>Виброционная трамбовка ВТ-80 (Хонда)</t>
  </si>
  <si>
    <t>Виброционная трамбовка ВТ-80 (Lifan)</t>
  </si>
  <si>
    <t>Резчиков швов GQR300 Honda</t>
  </si>
  <si>
    <t>Резчиков швов GQR300 Lifan</t>
  </si>
  <si>
    <t>Резчиков швов GQR350 Honda</t>
  </si>
  <si>
    <t>Резчиков швов GQR350 Lifan</t>
  </si>
  <si>
    <t>Резчиков швов GQR400-В Honda</t>
  </si>
  <si>
    <t>Резчиков швов GQR400-В Lifan</t>
  </si>
  <si>
    <t>К100-80-160а</t>
  </si>
  <si>
    <t>Виброционная трамбовка ВТ-70 (бензин)</t>
  </si>
  <si>
    <t>Виброплита ВП-80Б (Lifan) с водяным баком</t>
  </si>
  <si>
    <t>Виброрейка JY-36S (Honda)</t>
  </si>
  <si>
    <t>Виброрейка JY-36S (Huasheng)</t>
  </si>
  <si>
    <t>475х455х615</t>
  </si>
  <si>
    <t>Подача, м3/час</t>
  </si>
  <si>
    <t>445х375х383</t>
  </si>
  <si>
    <t>Макс. высота всасывания, м.</t>
  </si>
  <si>
    <t>50/50</t>
  </si>
  <si>
    <t>Вход/выход, мм.</t>
  </si>
  <si>
    <t>Макс.напор м.</t>
  </si>
  <si>
    <t>80/80</t>
  </si>
  <si>
    <t>510х375х443</t>
  </si>
  <si>
    <t>100/100</t>
  </si>
  <si>
    <t>610х480х539</t>
  </si>
  <si>
    <t>490х400х430</t>
  </si>
  <si>
    <t>545х435х470</t>
  </si>
  <si>
    <t>540х455х655</t>
  </si>
  <si>
    <t>540х440х540</t>
  </si>
  <si>
    <t xml:space="preserve">Вес нетто, кг </t>
  </si>
  <si>
    <t>590х450х530</t>
  </si>
  <si>
    <t>GUT- 100</t>
  </si>
  <si>
    <t>МУСТАНГ-405 3*380, ПЛАЗЕР</t>
  </si>
  <si>
    <t>МУСТАНГ-200 (220В), ПЛАЗЕР</t>
  </si>
  <si>
    <t>МУСТАНГ-250, ПЛАЗЕР</t>
  </si>
  <si>
    <t>Рукав с текстильным каркасом. ø 18 (Китай)</t>
  </si>
  <si>
    <t>февраль 2017г.</t>
  </si>
  <si>
    <t>ЭЦВ 6-10-195</t>
  </si>
  <si>
    <t>ЭЦВ 6-10-210</t>
  </si>
  <si>
    <t>ЭЦВ 6-10-275</t>
  </si>
  <si>
    <t>ЭЦВ 6-10-310</t>
  </si>
  <si>
    <t>ЭЦВ 6-25-140</t>
  </si>
  <si>
    <t>ЭЦВ 8-16-100</t>
  </si>
  <si>
    <t>ЭЦВ 8-25-200</t>
  </si>
  <si>
    <t>ЭЦВ 8-65-125</t>
  </si>
  <si>
    <t>ЭЦВ 10-65-110 нро</t>
  </si>
  <si>
    <t>ЭЦВ 10-140-110 нро</t>
  </si>
  <si>
    <t>ЭЦВ 10-160-35 нро</t>
  </si>
  <si>
    <t>ЭЦВ 10-180-100нро</t>
  </si>
  <si>
    <t>ЭЦВ 10-120-80нро</t>
  </si>
  <si>
    <t>ЭЦВ 10-160-100 нро</t>
  </si>
  <si>
    <t>ЭЦВ 10-160-150нро</t>
  </si>
  <si>
    <t>Электрододержатель LXEA 500А</t>
  </si>
  <si>
    <t xml:space="preserve">Электрододержатель SHARK 550 </t>
  </si>
  <si>
    <t>Электрододержатель DELFIN-3 400А</t>
  </si>
  <si>
    <t>Шасси на ресорах</t>
  </si>
  <si>
    <t>РБ-306 (ИСКРА)</t>
  </si>
  <si>
    <t>(10-310А, ПН60%,18кг)</t>
  </si>
  <si>
    <t>Ǿ Вала</t>
  </si>
  <si>
    <t xml:space="preserve">АИР63A4 IM1081 380B </t>
  </si>
  <si>
    <t xml:space="preserve">АИР355S6  IM1001 380В </t>
  </si>
  <si>
    <t>АИР355M6  IM1001 380В</t>
  </si>
  <si>
    <t xml:space="preserve">АИР355 MВ8 IM1001 380В </t>
  </si>
  <si>
    <t>Газонокосилка бензиновая TOTAL TOOLS TB-2055</t>
  </si>
  <si>
    <t>Газонокосилка бензиновая TOTAL TOOLS TB-2060</t>
  </si>
  <si>
    <t>Газонокосилка бензиновая TOTAL TOOLS TB-2065</t>
  </si>
  <si>
    <t>Газонокосилка бензиновая TOTAL TOOLS TBH-1650</t>
  </si>
  <si>
    <t>Триммер бензиновый TOTAL TOOLS TB-3200</t>
  </si>
  <si>
    <t>Триммер бензиновый TOTAL TOOLS TB-3600</t>
  </si>
  <si>
    <t>Триммер бензиновый TOTAL TOOLS TB-3600А</t>
  </si>
  <si>
    <t>Бетоносмесители</t>
  </si>
  <si>
    <t>Бетономешалка Б-260 (чугун) TOTAL TOOLS</t>
  </si>
  <si>
    <t>Газонокосилки, триммеры</t>
  </si>
  <si>
    <t>ТЕЛЕЖКА платформенная ТП 300</t>
  </si>
  <si>
    <t>ГАЗОСВАРОЧНОЕ ОБОРУДОВАНИЕ</t>
  </si>
  <si>
    <t>Редукторы кислородные</t>
  </si>
  <si>
    <t>BASE CONTROL OX</t>
  </si>
  <si>
    <t>БКО 50 КР KRASS</t>
  </si>
  <si>
    <t>БКО 50 12,5 KRASS</t>
  </si>
  <si>
    <t>БКО 50 мини, БАМЗ</t>
  </si>
  <si>
    <t>Редукторы пропановые</t>
  </si>
  <si>
    <t>BASE CONTROL PB</t>
  </si>
  <si>
    <t>БПО 5 3 KRASS</t>
  </si>
  <si>
    <t>БПО 5 КР</t>
  </si>
  <si>
    <t>БПО 5 КР2 промтехкомплект</t>
  </si>
  <si>
    <t xml:space="preserve">БПО 5 4 </t>
  </si>
  <si>
    <t>Редукторы ацетиленовые</t>
  </si>
  <si>
    <t>BASE CONTROL AC</t>
  </si>
  <si>
    <t>Редукторы углекислотные</t>
  </si>
  <si>
    <t>УР 6 6 KRASS</t>
  </si>
  <si>
    <t>УР 6-2 промтехкомплект</t>
  </si>
  <si>
    <t>Регуляторы для углекислоты и аргона</t>
  </si>
  <si>
    <t>BASE CONTROL AR/CO2</t>
  </si>
  <si>
    <t>У 30 КРП</t>
  </si>
  <si>
    <t>У 30/АР 40 КР</t>
  </si>
  <si>
    <t>У 30/АР 40 Р</t>
  </si>
  <si>
    <t>У-30/АР-40-2 промтехкомплект</t>
  </si>
  <si>
    <t>Регуляторы прочее</t>
  </si>
  <si>
    <t>BASE CONTROL N (Азот,Гелий,Аргон,Воздух)</t>
  </si>
  <si>
    <t>Регулятор Multistage RG S2 02 200/10bar вх. G3/4, вых. G3/8</t>
  </si>
  <si>
    <t>Предохранительные устройства</t>
  </si>
  <si>
    <t>3П SP20/FR20 кисл. Вх/Вых G3/8</t>
  </si>
  <si>
    <t>3П-Г-10 (пропан, ацетилен) выход редуктора</t>
  </si>
  <si>
    <t>3П-Г-20 (пропан, ацетилен) вход резака/горелки</t>
  </si>
  <si>
    <t>3П-К-10 (кислород) выход редуктора</t>
  </si>
  <si>
    <t>3П-К-20 (кислород) вход резака/горелки</t>
  </si>
  <si>
    <t>Клапана обратные</t>
  </si>
  <si>
    <t>КО-Г-20 на вход резака</t>
  </si>
  <si>
    <t>КО-Г-30 на разрыв рукава</t>
  </si>
  <si>
    <t>КО-К-20 на вход резака</t>
  </si>
  <si>
    <t>КО-К-30 на разрыв рукава</t>
  </si>
  <si>
    <t>КО-3-ГЗ1</t>
  </si>
  <si>
    <t>КО-3-КЗ1</t>
  </si>
  <si>
    <t>Резаки пропановые</t>
  </si>
  <si>
    <t>Р1П-100</t>
  </si>
  <si>
    <t>Р1П-100-УД (удлененный)</t>
  </si>
  <si>
    <t>РЗП-02М</t>
  </si>
  <si>
    <t>РЗП-300</t>
  </si>
  <si>
    <t>RB-22P FENIX</t>
  </si>
  <si>
    <t>Х650 (HARRA) 480/90</t>
  </si>
  <si>
    <t>Х650 (HARRA) 1100/90</t>
  </si>
  <si>
    <t>Горелки ацетиленовые</t>
  </si>
  <si>
    <t>Г2С-123</t>
  </si>
  <si>
    <t>Г2С-13</t>
  </si>
  <si>
    <t>Горелки газовоздушные</t>
  </si>
  <si>
    <t>ГВ-111</t>
  </si>
  <si>
    <t>ГВ-111-Р</t>
  </si>
  <si>
    <t>ГВ-121-Р</t>
  </si>
  <si>
    <t>ГВ-121</t>
  </si>
  <si>
    <t>ГВ-131</t>
  </si>
  <si>
    <t>ГВ-131-Р</t>
  </si>
  <si>
    <t>Маски сварочные</t>
  </si>
  <si>
    <t>Маска сварщика Фибра</t>
  </si>
  <si>
    <t>Маска сварщика фиброкартон</t>
  </si>
  <si>
    <t>Маска сварщика Хамелеон, Китай</t>
  </si>
  <si>
    <t>Прочее</t>
  </si>
  <si>
    <t>Перчатки замша</t>
  </si>
  <si>
    <t>Перчатки сварочные</t>
  </si>
  <si>
    <t>Рукав кислород/пропан 9мм</t>
  </si>
  <si>
    <t>БАО 5 1,5 KRASS</t>
  </si>
  <si>
    <t xml:space="preserve">Гибкий вал 3 м. Микаса (d38 мм.) с вибронаконечником     </t>
  </si>
  <si>
    <t xml:space="preserve">Вибронаконечник 51мм                           </t>
  </si>
  <si>
    <t xml:space="preserve">Вибронаконечник 76мм                               </t>
  </si>
  <si>
    <t xml:space="preserve">Двигатель ЗПН-35 (ручной) </t>
  </si>
  <si>
    <t>Гибкий вал 1 м. (d32 мм.) к ЗПН</t>
  </si>
  <si>
    <t>Гибкий вал 1 м. (d45 мм.) к ЗПН</t>
  </si>
  <si>
    <t xml:space="preserve">Гибкий вал 2 м. (d32 мм.) к ЗПН  </t>
  </si>
  <si>
    <t xml:space="preserve">Гибкий вал 2 м. (d45 мм.) к ЗПН  </t>
  </si>
  <si>
    <t xml:space="preserve">Гибкий вал 4,5 м. Микаса (d38 мм.) с вибронаконечником </t>
  </si>
  <si>
    <t xml:space="preserve">Гибкий вал 3 м. Микаса (d45 мм.) с вибронаконечником     </t>
  </si>
  <si>
    <t xml:space="preserve">Гибкий вал 4,5 м. Микаса (d45 мм.) с вибронаконечником      </t>
  </si>
  <si>
    <t xml:space="preserve">Гибкий вал 6 м. Микаса (d45 мм.) с вибронаконечником </t>
  </si>
  <si>
    <t>Двигатель Микаса (220В)</t>
  </si>
  <si>
    <t xml:space="preserve">Гибкий вал 3 м. (d51/76)            </t>
  </si>
  <si>
    <r>
      <t xml:space="preserve">Гибкий вал 4,5 м. (d51/76)       </t>
    </r>
    <r>
      <rPr>
        <b/>
        <sz val="10"/>
        <color indexed="10"/>
        <rFont val="Arial Cyr"/>
        <charset val="204"/>
      </rPr>
      <t/>
    </r>
  </si>
  <si>
    <t>Гибкий вал 3 м. (d32 мм.) для вибронаконечника</t>
  </si>
  <si>
    <t>Гибкий вал 4,5 м. (d32 мм.) для вибронаконечника</t>
  </si>
  <si>
    <t>Вибратор глубинный</t>
  </si>
  <si>
    <t>ARC 200 (Z244)</t>
  </si>
  <si>
    <t>ARC 200 (Z276B57)/(J76)</t>
  </si>
  <si>
    <t>ARC 200  CASE (Z276B025)/(J76) кейс</t>
  </si>
  <si>
    <t>ARC 250 (Z107)/(R112)</t>
  </si>
  <si>
    <t>ARC 315 (Z114)/(R14)</t>
  </si>
  <si>
    <t>ARC 500 (Z111)/(R11)</t>
  </si>
  <si>
    <t>MMA Инверторные выпрямители для ручной дуговой сварки постоянного тока</t>
  </si>
  <si>
    <t>TIG Инверторные выпрямители для аргонодуговой сварки неплавящимся электродом</t>
  </si>
  <si>
    <t>MIG Инверторные полуавтоматы для сварки в среде защитных газов</t>
  </si>
  <si>
    <t>MIG 200Y (N214)/(J03)</t>
  </si>
  <si>
    <t>MIG 250 (N218)/(J04) 380</t>
  </si>
  <si>
    <t>MIG 250 (N24601(H))/(J46) 220</t>
  </si>
  <si>
    <t>MIG 350 (N293)/(J93) + MMA моноблок</t>
  </si>
  <si>
    <t>GUT Инверторные выпрямители для воздушно-плазменной резки</t>
  </si>
  <si>
    <t>CUT 40 (L13101H)</t>
  </si>
  <si>
    <t>CUT 40 (L207)</t>
  </si>
  <si>
    <t>CUT 80 (L205)</t>
  </si>
  <si>
    <t>Рукав напорный кислородный I-9-2.0 (Китай) бухта 40м.</t>
  </si>
  <si>
    <r>
      <t xml:space="preserve">Гибкий вал 6 м. (d51/76)       </t>
    </r>
    <r>
      <rPr>
        <b/>
        <sz val="10"/>
        <color indexed="10"/>
        <rFont val="Arial Cyr"/>
        <charset val="204"/>
      </rPr>
      <t/>
    </r>
  </si>
  <si>
    <t>Газогенераторы</t>
  </si>
  <si>
    <t>Напор</t>
  </si>
  <si>
    <t>Дизельный (Д245), на шасси, 7 атм. 6 м³/мин, без АКБ</t>
  </si>
  <si>
    <t>Дизельный, (КД-16), на шасси, без АКБ</t>
  </si>
  <si>
    <t>Дизельный (КД-40), на шасси, 7 атм, 5,25м³/мин</t>
  </si>
  <si>
    <t>Виброционная трамбовка TOTAL TOOLS (бензин)</t>
  </si>
  <si>
    <t>Электростанции бензиновые</t>
  </si>
  <si>
    <t>Мотобур TOTAL TOOLS TB-3800 (в комплекте)</t>
  </si>
  <si>
    <t>20-80</t>
  </si>
  <si>
    <t>Насос вибр. "Бавленец"БВ 0,12-40-У5 25м (нижний забор)</t>
  </si>
  <si>
    <t>Насос вибр. "Бавленец"БВ 0,12-40-У5 15м (нижний забор)</t>
  </si>
  <si>
    <t>Насос вибр. "Бавленец"БВ 0,12-40-У5 10м (нижний забор)</t>
  </si>
  <si>
    <t>ВДМ-1600 (Сварко)</t>
  </si>
  <si>
    <t>ВДМ-6301 (Сварко)</t>
  </si>
  <si>
    <t>ВД-402  УЗ Шунтовый (Сварко)</t>
  </si>
  <si>
    <t>Станок для гибки арматуры GW40 (Vector)</t>
  </si>
  <si>
    <t>Станок для резки арматуры CQ50 (Vector)</t>
  </si>
  <si>
    <t>Станок для резки арматуры CQ45 (Vector)</t>
  </si>
  <si>
    <t>750*700*740</t>
  </si>
  <si>
    <t>10-40</t>
  </si>
  <si>
    <t>Мощность двигателя, кВт</t>
  </si>
  <si>
    <t>Диаметр обрабат.арматур</t>
  </si>
  <si>
    <t>Габариты, мм</t>
  </si>
  <si>
    <t>1190*450*680</t>
  </si>
  <si>
    <t>14-50</t>
  </si>
  <si>
    <t>д.40,д.42,д.50</t>
  </si>
  <si>
    <t>Виброплита ВП-80Б двигатель Хонда с водяным баком</t>
  </si>
  <si>
    <t>Виброплита ВП-80Б двигатель Хонда без водяного бака</t>
  </si>
  <si>
    <t>Два поста 25- 250А,  (водяное охл.), Россия</t>
  </si>
  <si>
    <t>АДД 2х2502.2 + ВГ (7 кВт)</t>
  </si>
  <si>
    <t>СБ 4/С-24 OLD10 безмасл.</t>
  </si>
  <si>
    <t xml:space="preserve">СБ 4/С-24 OLD15 безмасл. </t>
  </si>
  <si>
    <t>СБ 4/С-24.GMS150 (медицинский)</t>
  </si>
  <si>
    <t>СБ 4/С-50.VS204 (медицинский)</t>
  </si>
  <si>
    <t>Garage РК24.F210/1.5</t>
  </si>
  <si>
    <t>Garage РК100.MKV370/2,2</t>
  </si>
  <si>
    <t>Garage РК100.MKV400/2,2</t>
  </si>
  <si>
    <t>СБ 4/Ф-500 LT 100/16-7,5</t>
  </si>
  <si>
    <t xml:space="preserve">СБ 4/С-24 OLD20 безмасл. </t>
  </si>
  <si>
    <t>до 10 атмосфер, вес 227 кг., 810х2170</t>
  </si>
  <si>
    <t>ТЕЛЕЖКИ складские CBY-DF 2500</t>
  </si>
  <si>
    <t>Платформа, мм</t>
  </si>
  <si>
    <t>Виброционная трамбовка HCR-100 (бензин)</t>
  </si>
  <si>
    <t>Аппарат высокого давления BHR 701 , раб.давление 110 бар</t>
  </si>
  <si>
    <t>Оборудование</t>
  </si>
  <si>
    <t>Рукава всасывающие</t>
  </si>
  <si>
    <t>Рукав всасывающий TSH 6/51 (d 51 мм, 6 м)</t>
  </si>
  <si>
    <t>Газогенератор ацетиленовый АСП 15</t>
  </si>
  <si>
    <t>Газогенератор ацетиленовый АСП 10</t>
  </si>
  <si>
    <t>380В, 6(4+2)кВт, произ-ть 360 м3/час, 10 кг, 340*390*340</t>
  </si>
  <si>
    <t>380В, 24(12+12)кВт, произ-ть 1500м³/ч, 26кг, 380/415/540</t>
  </si>
  <si>
    <t>380В, 9кВт, произ-ть 900 м³/ч, 19кг, 540х440х550</t>
  </si>
  <si>
    <t>380В, 12кВт, произ-ть 900 м³/ч, 19кг, 540х440х550</t>
  </si>
  <si>
    <t>380В, 15кВт, произ-ть 1500 м³/ч, 27кг, 750х440х650</t>
  </si>
  <si>
    <t>380В, 18(9+9)кВт, произ-ть 1500 м³/ч, 27кг, 750х440х650</t>
  </si>
  <si>
    <t>380В, 18кВт, произ-ть 1500 м³/ч, 27кг, 750х440х650</t>
  </si>
  <si>
    <t>380В, 24кВт, произ-ть 1500 м³/ч, 27кг, 750х440х650</t>
  </si>
  <si>
    <t>380В, 24(12+12)кВт, произ-ть 1500 м³/ч, 27кг, 750х440х650</t>
  </si>
  <si>
    <t>380В, 30(10+20)кВт, произ-ть 1700 м³/ч, 38кг, 900х450х800</t>
  </si>
  <si>
    <t>380В, 36(18+18)кВт, произ-ть 1700 м³/ч, 40кг, 900х450х800</t>
  </si>
  <si>
    <t>380В, 42(21+21)кВт, произ-ть 1700 м³/ч, 42кг, 900х450х800</t>
  </si>
  <si>
    <t>220В, 18кВт, произ-ть 850м³/ч, расход 1,53кг/час, 8,2кг, 770*370*510</t>
  </si>
  <si>
    <t>220В, 45кВт, произ-ть 1100м³/ч, расход 4кг/час, 32,86кг, 1000*420*560</t>
  </si>
  <si>
    <t>220В, 105кВт, произ-ть 4000м³/ч, расход 8,2кг/час, 112,1кг, 1495*585*920</t>
  </si>
  <si>
    <t>220В, 105кВт, произ-ть 4000м³/ч, расход 8,2кг/час, 112,1кг, 1495*730*920</t>
  </si>
  <si>
    <t>380В, 24кВт, произ-ть 2200м³/ч, 30,0кг, 355*380*810</t>
  </si>
  <si>
    <t>Калорифер дизельный ДК-15П апельсин</t>
  </si>
  <si>
    <t>220В, 15кВт, произ-ть 300м³/ч, расход 1,3кг/час, 17,9кг, 764*292*420</t>
  </si>
  <si>
    <t>Калорифер дизельный ДН-65Н апельсин</t>
  </si>
  <si>
    <t>220В, 65кВт, произ-ть 1600м³/ч, расход 5,5кг/час, 52,7кг, 1017*486*755</t>
  </si>
  <si>
    <t xml:space="preserve">Гибкий вал 6 м.  Микаса (d38 мм.) с вибронаконечником     </t>
  </si>
  <si>
    <t>сентябрь 2017г.</t>
  </si>
  <si>
    <t>Гибкий вал 6 м. (d38 мм.) для вибронаконечника</t>
  </si>
  <si>
    <t>БАО 5 5-2 промтехкомплект</t>
  </si>
  <si>
    <t>БПО 5 5-2 промтехкомплект</t>
  </si>
  <si>
    <t>У 30/АР-40-Р2-КР2 с 2 ротаметрами промтехкомплект</t>
  </si>
  <si>
    <t>У 30/АР-40П-Р-КР2 промтехкомплект</t>
  </si>
  <si>
    <t>Наконечник к Г2С, Г3С №2</t>
  </si>
  <si>
    <t>Мундштуки</t>
  </si>
  <si>
    <t>Мундштук внутренний к Р1П, Р3П, RB-22P №2П KPASS</t>
  </si>
  <si>
    <t>Мундштук внутренний к Р1П, Р3П, RB-22P №1П KPASS</t>
  </si>
  <si>
    <t>Мундштук внутренний к Р1П, Р3П, RB-22P №3П KPASS</t>
  </si>
  <si>
    <t>Мундштук внутренний к Р1П, Р3П, RB-22P №4П KPASS</t>
  </si>
  <si>
    <t>Мундштук внутренний к Р1П, Р3П, RB-22P №5П KPASS</t>
  </si>
  <si>
    <t>Мундштук внутренний к Р1П, Р3П, RB-22P №6П KPASS</t>
  </si>
  <si>
    <t>Мундштук наружний для Р1А, Р1П, Р2А, Р3П, RB-22 №1АП KPASS</t>
  </si>
  <si>
    <t>Мундштук наружний для Р1А, Р1П, Р2А, Р3П, RB-22 №2АП KPASS</t>
  </si>
  <si>
    <t>Резаки ацитиленовые</t>
  </si>
  <si>
    <t>Р1А-100</t>
  </si>
  <si>
    <t>Маска сварщика WEGA черный</t>
  </si>
  <si>
    <t>Маска сварщика WEGA пламя</t>
  </si>
  <si>
    <t>Маска сварщика WEGA марс</t>
  </si>
  <si>
    <t>Маска сварщика WEGA зевс</t>
  </si>
  <si>
    <t>Маска сварщика STANDART матовая, Плазер</t>
  </si>
  <si>
    <t>Маска сварщика MUSTANG черная, Плазер</t>
  </si>
  <si>
    <t>Очки защитные черные</t>
  </si>
  <si>
    <t>Электрододержатель LXEA002 500А</t>
  </si>
  <si>
    <t>Клемма заземления КЗ-500 KRASS</t>
  </si>
  <si>
    <t>Вибратор площадочный ИВ-99 (380)</t>
  </si>
  <si>
    <t>Вибратор площадочный ВИ-99 (42)</t>
  </si>
  <si>
    <t>Виброрейка ЭВ-270А 1=3,2 (ВИ-99Б, 42В)</t>
  </si>
  <si>
    <t>Виброрейка ЭВ-270А 1=1,7 (ВИ-99Б, 42В)</t>
  </si>
  <si>
    <t>Пика острая П11 (Череповец)</t>
  </si>
  <si>
    <t>ВДМ-1201 УЗ (Сварко)</t>
  </si>
  <si>
    <t xml:space="preserve">АИР355S2  IM1001 380В  </t>
  </si>
  <si>
    <t>БКО 50 50-2 промтехкомплект</t>
  </si>
  <si>
    <t>Рукав с текстильным каркасом. ø 20 (Китай)</t>
  </si>
  <si>
    <t>Рукав с текстильным каркасом. ø 25 (Китай)</t>
  </si>
  <si>
    <t>октябрь 2017г.</t>
  </si>
  <si>
    <t>10-32</t>
  </si>
  <si>
    <t>Китайские насосы</t>
  </si>
  <si>
    <t>Центробежный насос JET S-40</t>
  </si>
  <si>
    <t>30 л/мин</t>
  </si>
  <si>
    <t>Консольный насос IS 65-50-160 без эл.дв.</t>
  </si>
  <si>
    <t>Консольный насос IS 100-80-160 без эл.дв.</t>
  </si>
  <si>
    <t>220 В, 1кВт без шнура</t>
  </si>
  <si>
    <t>ПЕЧЬ эл. промышленная ПЭТ-4, 2кВт</t>
  </si>
  <si>
    <t>221 В, 2кВт</t>
  </si>
  <si>
    <t>ТЕПЛОВОЕ ОБОРУДОВАНИЕ MASTER</t>
  </si>
  <si>
    <t>Мощность, кВ</t>
  </si>
  <si>
    <t>B 35 CEL</t>
  </si>
  <si>
    <t>B 35 CED</t>
  </si>
  <si>
    <t>B 70 CED</t>
  </si>
  <si>
    <t>B 100 CED</t>
  </si>
  <si>
    <t>B 100 CEG</t>
  </si>
  <si>
    <t>B 150 CED</t>
  </si>
  <si>
    <t>B 150 CEG</t>
  </si>
  <si>
    <t>B 300 CED</t>
  </si>
  <si>
    <t>B 180</t>
  </si>
  <si>
    <t xml:space="preserve">B 230 </t>
  </si>
  <si>
    <t>B 360</t>
  </si>
  <si>
    <t>20</t>
  </si>
  <si>
    <t>29</t>
  </si>
  <si>
    <t>44</t>
  </si>
  <si>
    <t>44/88</t>
  </si>
  <si>
    <t>48</t>
  </si>
  <si>
    <t>65</t>
  </si>
  <si>
    <t>111</t>
  </si>
  <si>
    <t>Поток возд. 280 м³/ч, расх.топл. 0,86 кг/ч, Ток потр. 0,7 А. габ ДхШхВ 81х36х46 см, вес 15 кг. бак.15 л. t 175°C</t>
  </si>
  <si>
    <t>Поток возд. 400 м³/ч, расх.топл. 1,7 кг/ч, Ток потр. 1А. габ ДхШхВ 81х36х46 см, вес 15 кг. бак.19 л. t 250°C</t>
  </si>
  <si>
    <t>Поток возд. 800 м³/ч, расх. топл. 2,45 кг/ч, Ток потр. 1,2А. габ. ДхШхВ 101х47х49 см, вес 25 кг. бак.42 л. t  250°C</t>
  </si>
  <si>
    <t>Поток возд. 900 м³/ч, расх. топл. 3,72 кг/ч, Ток потр. 1,2А. габ. ДхШхВ 105х47х50 см, вес 26 кг. бак. 42 л. t 300°C</t>
  </si>
  <si>
    <t>Поток возд. 900/1800 м³/ч, расх. топл. 3,5/7 кг/ч, Ток потр. 1,2/2,4А. габ. ДхШхВ 160x75x90 см, вес нет/брут 53/70 кг. бак.105 л. t 300°C</t>
  </si>
  <si>
    <t xml:space="preserve">Поток возд. 550 м³/ч, расх. топл. 3,8 кг/ч, Ток потр. 1,5 А. габ. ДхШхВ 120х40х53 см, бак. 36 л. вес 38 кг. </t>
  </si>
  <si>
    <t>Поток возд. 3000 м³/ч, расх. топл. 5,4 кг/ч, Ток потр. 2,3А. габ. ДхШхВ 120х65х100 см, вес 57 кг. бак. 65 л. t 181°C</t>
  </si>
  <si>
    <t>Поток возд. 3300 м³/ч, расх. топл. 8,8 кг/ч, Ток потр. 4,6А. габ. ДхШхВ 159х75х117 см, вес 92 кг. бак. 105 л. t 214°C</t>
  </si>
  <si>
    <t>Поток возд. 900 м³/ч, расх. топл. 3,72 кг/ч, Ток потр. 1,2А. габ. ДхШхВ 105х47х50 см, вес 26 кг. бак. 42 л. t 300°C, рег.мощ.</t>
  </si>
  <si>
    <t>Поток возд. 800 м³/ч, расх. топл. 2,45 кг/ч, Ток потр. 1,2А. габ. ДхШхВ 101х47х49 см, вес 25 кг. бак.42 л. t  250°C, рег.мощ.</t>
  </si>
  <si>
    <t>Жидкотопливные нагреватели прямого нагрева (помещение должно проветриваться)</t>
  </si>
  <si>
    <t>Жидкотопливные нагреватели с отводом отработанных газов (помещение должно проветриваться)</t>
  </si>
  <si>
    <t>BV 69E</t>
  </si>
  <si>
    <t>BV 77E</t>
  </si>
  <si>
    <t>BV 110E</t>
  </si>
  <si>
    <t xml:space="preserve">BV 170E </t>
  </si>
  <si>
    <t>BV 290E</t>
  </si>
  <si>
    <t>BV 310 FS</t>
  </si>
  <si>
    <t>BV 470 FS</t>
  </si>
  <si>
    <t xml:space="preserve">BV 470 FSR </t>
  </si>
  <si>
    <t xml:space="preserve">BV 470 FSG </t>
  </si>
  <si>
    <t>BV 500 AX</t>
  </si>
  <si>
    <t>BV 500 CE</t>
  </si>
  <si>
    <t>BV 690 FS</t>
  </si>
  <si>
    <t>BV 690 FSR</t>
  </si>
  <si>
    <t>BV 690 FSG</t>
  </si>
  <si>
    <t>33</t>
  </si>
  <si>
    <t>47</t>
  </si>
  <si>
    <t>81</t>
  </si>
  <si>
    <t>75</t>
  </si>
  <si>
    <t>134</t>
  </si>
  <si>
    <t>150</t>
  </si>
  <si>
    <t>220</t>
  </si>
  <si>
    <t>Поток возд. 550 м³/ч, расх. топл. 1,67 кг/ч, ток потр. 1,5А, 0,3 кВт, габ. ДхШхВ 118х41х53 см, бак 36 л. гозоотвод  120 мм, вес 40 кг.  t на выходе 93°C</t>
  </si>
  <si>
    <t>Поток возд. 550 м³/ч, расх. топл. 1,67 кг/ч, ток потр. 1,5А. габ. ДхШхВ 118х41х53 см, вес 53 кг.  t на выходе 93°C</t>
  </si>
  <si>
    <t>Поток возд. 1800 м³/ч, расх. топл. 2,71 кг/ч, ток потр. 2,3А. габ. ДхШхВ 120х65х100 см, вес 74 кг.  t на выходе 71°C</t>
  </si>
  <si>
    <t>Поток возд. 1800 м³/ч, расх. топл. 3,9 кг/ч, ток потр. 2,3А. габ. ДхШхВ 133х66х100 см, вес 80 кг.  t на выходе 98°C</t>
  </si>
  <si>
    <t>Поток возд. 3300 м³/ч, расх. топл. 6,8 кг/ч, ток потр. 4,6А. габ. ДхШхВ 159х75х117 см, вес 103 кг.  t на выходе 105°C</t>
  </si>
  <si>
    <t>Поток возд. 4,400 м³/ч, расх. топл.6,4 кг/ч, ток потр. 1,1 кВ, габ. ДхШхВ 150x62х108 см, вес 162 кг. газоход 150 мм, сопло 450 мм. сеть 230/50 В/Гц. В комплект не входят бак для топливо и шланги.</t>
  </si>
  <si>
    <t>Поток возд. 8000 м³/ч, расх. топл. 11,3 кг/ч, ток потр. 2,03 кВ. габ. ДхШхВ 209х75х123 см, вес 224 кг. диам. газоот. 200 мм. сопла 4х270 мм.  сеть 230/50 В/Гц. В комплект не входят бак для топливо и шланги.</t>
  </si>
  <si>
    <t>Поток возд. 8000 м³/ч, расх. топл. 11,3 кг/ч, ток потр. 3,1 кВ. габ. ДхШхВ ДхШхВ 209х76х123 см, вес 257 кг. диам. газоот. 200 мм. сопла 4х270 мм. сеть 230/50 В/Гц. Вент. радиальный. В комплект не входят бак для топливо и шланги.</t>
  </si>
  <si>
    <t>Поток возд. 8000 м³/ч, расх. топл. 11,3 кг/ч, ток потр. 2,03 кВ. габ. ДхШхВ 209х75х123 см, вес 224 кг. диам. газоот. 200 мм. сопла 4х270 мм. сеть 230/50 В/Гц. В комплект не входят шланги для подачи природного газа.</t>
  </si>
  <si>
    <t xml:space="preserve">Поток возд. 7700 м³/ч, расх. топл. 13,3 кг/ч, ток потр. 2,86 кВ. габ. ДхШхВ 209х72х123 см, вес 224 кг. диам. газоот. 150 мм. сопла 2х300 или 1х400 мм. сеть 230/50 В/Гц. Бак 150 л. t выходе 75 °C, вентил.осевой, гофра мах 30 м. </t>
  </si>
  <si>
    <t xml:space="preserve">Поток возд. 5000 м³/ч, расх. топл. 13,3 кг/ч, ток потр. 3,08 кВ. габ. ДхШхВ 209х72х123 см, вес 230 кг. диам. газоот. 150 мм. сопла 2х300 или 1х400 мм. сеть 230/50 В/Гц. Бак 150 л. t выходе 75 °C, вентил.радиальный, гофра мах 50 м. </t>
  </si>
  <si>
    <t>Поток возд. 12500 м³/ч, расх. топл. 18,5 кг/ч, ток потр. 3,68 кВ. габ. ДхШхВ 221х85х138 см, вес 330 кг. диам. газоот. 200 мм. сопла 4х320 мм. сеть 230/50 В/Гц. В комплект не входят бак для топливо и шланги.</t>
  </si>
  <si>
    <t>Поток возд. 12500 м³/ч, расх. топл. 18,6 кг/ч, ток потр. 3,4 кВт, габ. ДхШхВ 226х80х143 см, вес 345 кг. диам. газоот. 200 мм. Диам. сопла 4х320 мм. сеть 230/50 В/Гц.В комплект не входят бак для топливо и шланги.</t>
  </si>
  <si>
    <t>Поток возд. 12500 м³/ч, расх. топл. 18,5 кг/ч, ток потр. 3,68 кВ. габ. ДхШхВ 221х85х138 см, вес 330 кг. диам. газоот. 200 мм. сопла 4х320 мм. сеть 230/50 В/Гц.В комплект не входят шланги для подачи природного газа.</t>
  </si>
  <si>
    <t>Нагреватели на отработанном масле</t>
  </si>
  <si>
    <t>WA 33</t>
  </si>
  <si>
    <t>22-30</t>
  </si>
  <si>
    <t>Поток возд. 1000м³/ч, расх. топл. 2.5/3.3 л/ч, бак 50л. Ток потр. 0,6А. габ. ДхШхВ 54х85х137см, вес 90кг.</t>
  </si>
  <si>
    <t>Инфракрасный нагреватель</t>
  </si>
  <si>
    <t>XL 5/6</t>
  </si>
  <si>
    <t>XL 9E/S</t>
  </si>
  <si>
    <t>XL 91</t>
  </si>
  <si>
    <t>17</t>
  </si>
  <si>
    <t>43</t>
  </si>
  <si>
    <t>Сеть 230/50 В/Гц, ток 0,2 кВ, расход 1,35 кг/ч, бак 11 л, габар. 60х38х58 см, масса нет/брутто 18/20 кг</t>
  </si>
  <si>
    <t>Бак 60 л. расх. топл. 3,2 кг/ч. Ток потр. 0,6 А. габ. ДхШхВ 120х75х115 см, вес 65 кг.</t>
  </si>
  <si>
    <t>Газовые нагреватели с прямым нагревом (помещение должно проветриваться)</t>
  </si>
  <si>
    <t>BLP 10 М</t>
  </si>
  <si>
    <t>BLP 11 M</t>
  </si>
  <si>
    <t>BLP 17 M</t>
  </si>
  <si>
    <t>BLP 17M акк.</t>
  </si>
  <si>
    <t>BLP 33 M</t>
  </si>
  <si>
    <t>BLP 53 M</t>
  </si>
  <si>
    <t>BLP 73 M</t>
  </si>
  <si>
    <t>BLP 103E</t>
  </si>
  <si>
    <t xml:space="preserve">34/45 CR </t>
  </si>
  <si>
    <t>440/450 CR</t>
  </si>
  <si>
    <t>PATIO BP 13</t>
  </si>
  <si>
    <t xml:space="preserve">BLP/N 80 </t>
  </si>
  <si>
    <t>BLP/N 100</t>
  </si>
  <si>
    <t>10,5</t>
  </si>
  <si>
    <t>10-15</t>
  </si>
  <si>
    <t>16-30</t>
  </si>
  <si>
    <t>23-46</t>
  </si>
  <si>
    <t>34-69</t>
  </si>
  <si>
    <t>3,4/4,4</t>
  </si>
  <si>
    <t>4,5</t>
  </si>
  <si>
    <t>13</t>
  </si>
  <si>
    <t>80</t>
  </si>
  <si>
    <t>100</t>
  </si>
  <si>
    <t>Поток возд 300 м³/ч, Расход топл 1,11 кг/ч, Габариты ДхШхВ 50х20х29см,  Вес 6кг.</t>
  </si>
  <si>
    <t>Поток возд. 300 м³/ч, расход топл 1,07 кг/ч, Ток потр. 0,2А. габ. ДхШхВ 49х21х30 см, вес 5 кг.</t>
  </si>
  <si>
    <t>Поток возд. 300 м³/ч, расход топл 1,07 кг/ч, аккум. 14,4 В - 3 Ач. и з/у. ДхШхВ 49х21х30 см, вес 5 кг.</t>
  </si>
  <si>
    <t>Поток возд. 1000 м³/ч, расход топл 2,14 кг/ч, Ток потр. 0,36А. габ. ДхШхВ 60х26х36 см, вес 7,9 кг.</t>
  </si>
  <si>
    <t>Поток возд. 1450 м³/ч, расход топл 3,29 кг/ч, Ток потр. 0,4А. габ ДхШхВ 68х32х51см, вес 12,4 кг.</t>
  </si>
  <si>
    <t>Поток возд. 2300 м³/ч, расход топл 4,95 кг/ч, Ток потр. 1А. габ. ДхШхВ 168х77х31 см, вес 14,4 кг.</t>
  </si>
  <si>
    <t>Поток возд. 3260 м³/ч, расход газа 7,50 кг/ч, Ток потр. 1А. габ. ДхШхВ 99х44х61 см, вес нет/брут. 35/38 кг. електр.поджиг</t>
  </si>
  <si>
    <t>Каталитический нагреватель габ. ДхШхВ 245x260x320 мм. расход топл. 0,16/0,32 кг/ч, вес 5 кг. работатет от газового балона, не требуется электричество</t>
  </si>
  <si>
    <t>Каталитический нагреватель габ. ДхШхВ 420x420x760 мм. расход топл. 0,12/0,3 кг/ч, вес 13 кг. работатет от газового балона, не требуется электричество</t>
  </si>
  <si>
    <t>Расход топливо 0,45-0,87 кг/ч, габ. ДхШхВ 46х86х221 см.</t>
  </si>
  <si>
    <t>Поток возд. 5000 м³/ч, расход топл 7,62 м³/ч, габ.122x59x72 см, вес 58 кг, с горелкой на природ. газе</t>
  </si>
  <si>
    <t>Поток возд. 6000 м³/ч, расход топл 9,52 м³/ч, габ.144x59x72 см, вес 66 кг, с горелкой на природ. газе</t>
  </si>
  <si>
    <t>Электрические нагреватели</t>
  </si>
  <si>
    <t>B 1,8 ECA</t>
  </si>
  <si>
    <t>B 2 PТС</t>
  </si>
  <si>
    <t>B 2 EPB</t>
  </si>
  <si>
    <t>B 3,3 EPB</t>
  </si>
  <si>
    <t>B 3 ECA</t>
  </si>
  <si>
    <t>B 5 EСА</t>
  </si>
  <si>
    <t>B 5 EPB-R</t>
  </si>
  <si>
    <t>B 5 EPB</t>
  </si>
  <si>
    <t>B 9 EСА</t>
  </si>
  <si>
    <t>B 9 EPВ</t>
  </si>
  <si>
    <t>B 15 EPB</t>
  </si>
  <si>
    <t>B 18 EPR</t>
  </si>
  <si>
    <t>B 22 EPB</t>
  </si>
  <si>
    <t>B 30 EPR</t>
  </si>
  <si>
    <t>RS30 кругл.</t>
  </si>
  <si>
    <t>RS40 кругл.</t>
  </si>
  <si>
    <t>0,9-1,8</t>
  </si>
  <si>
    <t>2</t>
  </si>
  <si>
    <t>1-2</t>
  </si>
  <si>
    <t>1,6-3,3</t>
  </si>
  <si>
    <t>1,5-3</t>
  </si>
  <si>
    <t>2,5-5</t>
  </si>
  <si>
    <t>4,5-9</t>
  </si>
  <si>
    <t>7,5-15</t>
  </si>
  <si>
    <t>9-18</t>
  </si>
  <si>
    <t>11-22</t>
  </si>
  <si>
    <t>15-30</t>
  </si>
  <si>
    <t>15/30</t>
  </si>
  <si>
    <t>13/26/40</t>
  </si>
  <si>
    <t>Сеть 230/50 В/Гц. Поток возд. 120 м³/ч, ток потр. 8,7 А. ДхШхВ 22х20х33 см, вес 4 кг. Термостат</t>
  </si>
  <si>
    <t>Сеть 230/50 В/Гц. Поток возд. 184 м³/ч, ток потр. 8,7 А. ДхШхВ 22х20х33 см, вес 4 кг. Термостат</t>
  </si>
  <si>
    <t>Сеть 230/50 В/Гц. Поток возд. 510 м³/ч, Ток потр. 14,5 А. габ. ДхШхВ 26х26х42 см, вес 5,1 кг. Термостат</t>
  </si>
  <si>
    <t>Сеть 230/50 В/Гц. Поток возд. 288 м³/ч, Ток потр. 13 А. габ. ДхШхВ 25х26х40 см, вес 5,3 кг. Термостат</t>
  </si>
  <si>
    <t>Сеть 380 В. Поток возд. 510 м³/ч, Ток потр. 3х7,2 (21) А. габ. ДхШхВ 30х36х38 см, вес 6,4 кг. Термостат</t>
  </si>
  <si>
    <t>Сеть 230/50 В/Гц. Поток возд. 510 м³/ч, Ток потр. 21 А. габ. ДхШхВ 30х36х38 см, вес 6,4 кг. Термостат</t>
  </si>
  <si>
    <t>Сеть 380 В. Поток возд. 800 м³/ч, Ток потр. 3х13 (39) А. ДхШхВ 46х35х54 см, вес 12,3 кг. Термостат</t>
  </si>
  <si>
    <t>Сеть 380 В. Поток возд. 800 м³/ч, Ток потр. 3х13 (39) А. габ. ДхШхВ 46х35х54 см, вес 12,3 кг. Термостат</t>
  </si>
  <si>
    <t>Сеть 380 В. Поток возд. 1700 м³/ч, Ток потр. 3х22 (66) А. габ. ДхШхВ 38х49х58 см, вес 17 кг. Термостат</t>
  </si>
  <si>
    <t>Сеть 380 В. Поток возд. 1700 м³/ч, Ток потр. 3х26 (78) А. габ. ДхШхВ 62х39х43 см, сопло 305 мм. вес 30 кг.</t>
  </si>
  <si>
    <t>Сеть 380 В. Поток возд. 2200 м³/ч, Ток потр. 3х32 (96) А. габ. ДхШхВ 45х58х65 см, вес 25 кг. Термостат</t>
  </si>
  <si>
    <t>Сеть 380 В. Поток возд. 3300 м³/ч, Ток потр. 3х45 (136) А. габ. ДхШхВ 105x60x84 см, сопло 407 мм. вес 51 кг.</t>
  </si>
  <si>
    <t>Сеть 380 В. Поток возд. 3100 м³/ч, Ток потр. 3х43 (129) А. габ. ДхШхВ 74x63x77 см, вес нет.брут. 38/42 кг.</t>
  </si>
  <si>
    <t>Сеть 380 В. Поток возд. 3100 м³/ч, Ток потр. 3х58 (174) А. габ. ДхШхВ 87x63x77 см, вес нет.брут. 46/52 кг.</t>
  </si>
  <si>
    <t>Электрические инфокрасные нагреватели</t>
  </si>
  <si>
    <t>TS 3 A</t>
  </si>
  <si>
    <t>HALL 1500</t>
  </si>
  <si>
    <t>HALL 3000</t>
  </si>
  <si>
    <t>0,8-1,6-2,4</t>
  </si>
  <si>
    <t>Сеть 230/50 В/Гц.  Ток потр. 10,5 А. габ. ДхШхВ 38x24x46 см, вес 7,5 кг.  Датчик опрокидывания</t>
  </si>
  <si>
    <t xml:space="preserve">Сеть 230/50 В/Гц.  Ток потр. 6,5 А. габ. ДхШхВ 54x25x32 см, вес нет/брут. 4,8/5,7 кг. </t>
  </si>
  <si>
    <t xml:space="preserve">Сеть 230/50 В/Гц.  Ток потр. 13 А. габ. ДхШхВ 55x34x64 см, вес нет/брут. 12/13 кг. </t>
  </si>
  <si>
    <t>Био кондиционеры</t>
  </si>
  <si>
    <t>CCX 2.5</t>
  </si>
  <si>
    <t>BC 60</t>
  </si>
  <si>
    <t>BC 180</t>
  </si>
  <si>
    <t>BC 340</t>
  </si>
  <si>
    <t>50 м/2</t>
  </si>
  <si>
    <t>60 м/2</t>
  </si>
  <si>
    <t>150 м/2</t>
  </si>
  <si>
    <t>210 м/2</t>
  </si>
  <si>
    <t xml:space="preserve">280 Вт. Поток возд. 2500 м³/ч, ДхШхВ 44х62х117 см, бак воды 31 л. 220 В, 1.2 А, нет/брут. 23/54 кг. расход воды 3-7 л/ч, </t>
  </si>
  <si>
    <t xml:space="preserve">280 Вт. Поток возд. 6000 м³/ч, ДхШхВ 47х81х130 см, бак воды 57 л. 220 В, 1.2 А, нет/брут. 35/38 кг. расход воды 7 л/ч, </t>
  </si>
  <si>
    <t xml:space="preserve">750 Вт. Поток возд. 15000 м³/ч, ДхШхВ 112х68х151 см, бак воды 100 л. 220 В, 4.5 А, нет/брут. 58/68 кг. расход воды 12-18 л/ч, </t>
  </si>
  <si>
    <t xml:space="preserve">750 Вт. Поток возд. 20000 м³/ч, ДхШхВ 160х78х180 см, бак воды 200 л. 220 В, 4.5 А, нет/брут. 105/115 кг. расход воды 15-20 л/ч, </t>
  </si>
  <si>
    <t>Осушители воздуха промышленные</t>
  </si>
  <si>
    <t>Осушители воздуха профессиональные</t>
  </si>
  <si>
    <t>DH 710</t>
  </si>
  <si>
    <t>DH 711</t>
  </si>
  <si>
    <t>DH 716</t>
  </si>
  <si>
    <t>DH 720</t>
  </si>
  <si>
    <t>DH 721</t>
  </si>
  <si>
    <t>DH 731</t>
  </si>
  <si>
    <t>DH 732</t>
  </si>
  <si>
    <t>DH 745</t>
  </si>
  <si>
    <t>DH 752</t>
  </si>
  <si>
    <t>DH 772</t>
  </si>
  <si>
    <t>10 л/с</t>
  </si>
  <si>
    <t>16 л/с</t>
  </si>
  <si>
    <t>20 л/с</t>
  </si>
  <si>
    <t>21 л/с</t>
  </si>
  <si>
    <t>30 л/с</t>
  </si>
  <si>
    <t>45 л/с</t>
  </si>
  <si>
    <t>47 л/с</t>
  </si>
  <si>
    <t>72 л/с</t>
  </si>
  <si>
    <t>250 Вт. Поток возд. 100 м³/ч, ДхШхВ 34х28х47 см, раб. t 5-32, влаж.40-95%, R 134a, бак. 1,5 л. вес 10 кг.</t>
  </si>
  <si>
    <t>250 Вт. Поток возд. 130 м³/ч, ДхШхВ 39х31х55 см, раб. t 5-35, влаж.35-90%, R 134a, бак. 4,7 л. вес 13 кг.</t>
  </si>
  <si>
    <t>280 Вт. Поток возд. 215 м³/ч, ДхШхВ 46х26х55 см, раб. t 5-35, влаж.35-90%, R 134a, бак. 5,5 л. вес 12 кг.</t>
  </si>
  <si>
    <t>370 Вт. Поток возд. 215 м³/ч, ДхШхВ 46х26х58 см, раб. t 5-35, влаж.35-90%, R 134a, бак. 5,5 л. вес 13 кг.</t>
  </si>
  <si>
    <t>430 Вт. Поток возд. 160 м³/ч, ДхШхВ 30х33х58 см, раб. t 5-35, влаж.35-90%, R 134a, бак. 6 л. вес 23 кг.</t>
  </si>
  <si>
    <t>680 Вт. Поток возд. 160 м³/ч, ДхШхВ 40х39х59 см, раб. t 5-35, влаж.35-90%, R 410a, бак. 6,5 л. вес 20 кг.</t>
  </si>
  <si>
    <t>830 Вт. Поток возд. 300 м³/ч, ДхШхВ 58х29х57 см, раб. t 5-35, влаж.35-90%, R 407c, бак. 4 л. вес 18,5 кг.</t>
  </si>
  <si>
    <t>900 Вт. Поток возд. 350 м³/ч, ДхШхВ 50х38х83 см, раб. t 5-35, влаж.20-90%, R 407c, бак. 5,7 л. вес 30 кг.</t>
  </si>
  <si>
    <t>1790 Вт. Поток возд. 850 м³/ч, ДхШхВ 73x53x117 см, раб. t 5-32, влаж.35-90%, R 407c, бак. 5,7 л.вес 59 кг.</t>
  </si>
  <si>
    <t>DH 26</t>
  </si>
  <si>
    <t>DH 44</t>
  </si>
  <si>
    <t>DH 45</t>
  </si>
  <si>
    <t>DH 62</t>
  </si>
  <si>
    <t>DH 65</t>
  </si>
  <si>
    <t>DH 92</t>
  </si>
  <si>
    <t>DH 7160</t>
  </si>
  <si>
    <t>26 л/с</t>
  </si>
  <si>
    <t>40 л/с</t>
  </si>
  <si>
    <t>46 л/с</t>
  </si>
  <si>
    <t>52 л/с</t>
  </si>
  <si>
    <t>56 л/с</t>
  </si>
  <si>
    <t>80 л/с</t>
  </si>
  <si>
    <t>166 л/ч</t>
  </si>
  <si>
    <t>620 Вт. Поток возд. 350 м³/ч, ДхШхВ 44х43х73 см, раб. t 0,5-35, влаж.35-99%, R 134a, бак.8 л. вес 36 кг.</t>
  </si>
  <si>
    <t>780 Вт. Поток возд. 480 м³/ч, ДхШхВ 59х59х84 см, раб. t 0,5-35, влаж.35-99%, R 407c, бак.11 л. вес 43 кг.</t>
  </si>
  <si>
    <t>660 Вт. Поток возд. 500 м³/ч, ДхШхВ 73x58x83 см, раб. t 3-35, влаж.38-99%, R 410a, бак.10,5 л. вес 42 кг. (для аренды)</t>
  </si>
  <si>
    <t>950 Вт. Поток возд. 480 м³/ч, ДхШхВ 59х59х84 см, раб. t 0,5-35, влаж.35-99%, R 407c, бак.11 л. вес 45 кг.</t>
  </si>
  <si>
    <t>780 Вт. Поток возд. 500 м³/ч, ДхШхВ 73x58x83 см, раб. t 3-35, влаж.38-99%, R 410a, бак.10,5 л. вес 45 кг. (для аренды)</t>
  </si>
  <si>
    <t>1650 Вт. Поток возд. 1000 м³/ч, ДхШхВ 57х59х105 см, раб. t 0,5-35, влаж.35-99%, R 407c, бак.11 л. вес 66 кг.</t>
  </si>
  <si>
    <t>2820 Вт. Поток возд. 1700 м³/ч, ДхШхВ 64x46.5x170 см, раб. t 3-33, влаж.30-90%, R 407c, бака нет. вес 102 кг. 380 В, полащь осуш. 560 кв.м.</t>
  </si>
  <si>
    <t>Промышленные вентиляторы воздуха</t>
  </si>
  <si>
    <t>DF 20 P</t>
  </si>
  <si>
    <t>DF 30 P</t>
  </si>
  <si>
    <t>DF 48 P</t>
  </si>
  <si>
    <t>MF 30 P</t>
  </si>
  <si>
    <t>BL 4800</t>
  </si>
  <si>
    <t>BL 6800</t>
  </si>
  <si>
    <t>BL 8800</t>
  </si>
  <si>
    <t>CD 5000</t>
  </si>
  <si>
    <t>98/100/107 Вт. Поток возд. 6600 м³/ч, диаметр 500 мм. 3 скорости, ДхШхВ 70х21х69 см, 220 В, вес 9/12 кг.</t>
  </si>
  <si>
    <t>280/315 Вт. Поток возд. 10200 м³/ч, диаметр 750 мм. 2 скорости, ДхШхВ 94х37х96 см, 220 В, вес 32/36 кг.</t>
  </si>
  <si>
    <t>665 Вт. Поток возд. 26800 м³/ч, Диаметр 1000 мм. ДхШхВ 120х34х120 см, вес 36 кг.</t>
  </si>
  <si>
    <t>378 Вт. Поток возд. 19200 м³/ч, Диаметр 750 мм. ДхШхВ 93х26х93 см, вес 16,5 кг.</t>
  </si>
  <si>
    <t>250 Вт. Поток возд. 750 м³/ч, диаметр 200 мм. 1 скорость, ДхШхВ 70х21х69 см, 220 В, вес 7.2/7.7 кг.</t>
  </si>
  <si>
    <t>750 Вт. Поток возд. 3900 м³/ч, диаметр 300 мм. 1 скорость, ДхШхВ 51х40х53 см, 220 В, вес 15/17 кг.</t>
  </si>
  <si>
    <t>750 Вт. Поток возд. 7800 м³/ч, диаметр 400 мм. 1 сокрость, ДхШхВ 56х55х60 см, 220 В, вес 19/20 кг.</t>
  </si>
  <si>
    <t>384/452/550 Вт. Поток возд. 2640 м³/ч, диаметр 120*420 мм. 3 скорости, ДхШхВ 52х43х50 см, 220 В, вес 14/15.5 кг.</t>
  </si>
  <si>
    <t>Дополнительное оборудование</t>
  </si>
  <si>
    <t>TH 2</t>
  </si>
  <si>
    <t>TH 5</t>
  </si>
  <si>
    <t>TH-D</t>
  </si>
  <si>
    <t>Бак</t>
  </si>
  <si>
    <t>Шланг</t>
  </si>
  <si>
    <t>Редуктор</t>
  </si>
  <si>
    <t>Переходник</t>
  </si>
  <si>
    <t>Подогрев</t>
  </si>
  <si>
    <t>Воздуховод</t>
  </si>
  <si>
    <t>Чехол</t>
  </si>
  <si>
    <t>Соединительное звено для рукава ВПА 250 (L-3 м D-250 мм)</t>
  </si>
  <si>
    <t>Термостат с кабелем 3 м. Диапазон регулирования температур 0-36 °C.</t>
  </si>
  <si>
    <t>Термостат с кабелем 3 м. Диапазон регулирования температур 0-36 °C. Для BV 77-470 E. (master)</t>
  </si>
  <si>
    <t>Термостат с кабелем 10 м. Диапазон регулирования температур 0-36 °C. Для BV 77-470 E. (master)</t>
  </si>
  <si>
    <t>Термостат электронный с кабелем 5 м. Диапазон регулирования температур 0-36 °C. Для BV 110-690 E</t>
  </si>
  <si>
    <t>Топливный бак для BV 460E, обьем 140 л, на колесах</t>
  </si>
  <si>
    <t>Топливный бак для BV 680E, обьем 200 л, на колесах</t>
  </si>
  <si>
    <t>Шланг для подачи топлива, длиной 4 м.</t>
  </si>
  <si>
    <t>Шланг для подачи сжиженного газа, длиной 1,5 м.</t>
  </si>
  <si>
    <t>Редуктор для газовых теплогенераторов, модели - BLP 30,50,70 M/E</t>
  </si>
  <si>
    <t>Соединительный элемент на газовые шланги для BLP 15-100</t>
  </si>
  <si>
    <t>Устройство для предварительного нагрева топливо</t>
  </si>
  <si>
    <t>Воздуховод для подачи горячего воздуха 205 мм. 7,6 м. (master) с проч. матер.</t>
  </si>
  <si>
    <t>Возд. для подачи горячего воздуха 205 мм. 7,6 м. (master) с проч. матер. жел. черный, габ. 30х30х23 см, вес 6 кг.</t>
  </si>
  <si>
    <t>Возд. для подачи горячего воздуха  250 мм. 7,6 м. max t 150 °C.  (master) с проч. матер.жел.черный</t>
  </si>
  <si>
    <t>Возд. для подачи горячего воздуха  305 мм. 7,6 м. max t 150 °C. для BV77, BV470 (master) с проч. матер.</t>
  </si>
  <si>
    <t>Возд. для подачи горячего воздуха  305 мм. 7,6 м. max t 150 °C. для BV77, BV470 (master) с проч. матер.жел.черный, габ. 34х34х23 см, вес 8 кг.</t>
  </si>
  <si>
    <t>Возд. для подачи горячего воздуха  305 мм. 3 м. max t 150 °C. для BV77, BV470 (master) с проч. матер.жел.черный</t>
  </si>
  <si>
    <t>Возд. для подачи горячего воздуха  350 мм. 7,6 м. max t 150 °C. для BV77, BV690 (master) с проч. матер. Жел.черный габ. 39х39х23 см, 8,5 кг.</t>
  </si>
  <si>
    <t>Возд. для подачи горячего воздуха 407 мм. 7,6 м. max t 150 °C. BV 110/170 (master) с прочн. матер. жел.-черный, габ. 45х45х23 см, вес 11 кг.</t>
  </si>
  <si>
    <t>Возд. для подачи горячего воздуха 407 мм. 7,6 м. max t 150 °C. BV 110/170 (master) с прочн. матер. белый, габ. 45х45х23 см, вес 11 кг.</t>
  </si>
  <si>
    <t>Возд. для подачи горячего воздуха 407 мм. 15 м. max t 150 °C. BV 110/170 (master) с прочн. матер. вес 20 кг. Жел.-черный</t>
  </si>
  <si>
    <t>Возд. для подачи горячего воздуха 450 мм. 7,6 м. (master) с прочн. матер. вес 12 кг. Жел.-черный</t>
  </si>
  <si>
    <t>Возд. для подачи горячего воздуха 470 мм. 7,6 м. для BL8800 (master) с прочн. матер. вес 13 кг. Жел.-черный</t>
  </si>
  <si>
    <t>Возд. для подачи горячего воздуха 508 мм. 7,6 м. max t 150 °C. BV 290, RS30-40 (master) с прочного материала, габ. 55х55х23 см, вес 14 кг. Желто-черного цвета</t>
  </si>
  <si>
    <t>Возд. для подачи горячего воздуха 508 мм. 7,6 м. max t 150 °C. BV 290, RS30-40 (master) с прочного материала, габ. 55х55х23 см, вес 14 кг. Белого цвета</t>
  </si>
  <si>
    <t>Возд. для подачи горячего воздуха 610 мм. 7,6 м. max t 150 °C. BV 290 (master) с прочного материала,вес 17кг. 55х55х23 см, вес 15 кг. Жел.черный</t>
  </si>
  <si>
    <t>Возд. для подачи горячего воздуха 710 мм. 7,6 м. (master) с прочного материала. Жел.черный, габ. 75х75х20 см, вес 20 кг.</t>
  </si>
  <si>
    <t>Чехол для воздушного шланга 610 мм.</t>
  </si>
  <si>
    <t>Соединительное звено для рукава Master 294 мм. Для BV 77</t>
  </si>
  <si>
    <t>Соединительное звено для рукава Master 400 мм. Для BV 110-170</t>
  </si>
  <si>
    <t>Соединительное звено для рукава Master 600 мм. Для BV 290E</t>
  </si>
  <si>
    <t>Соединительное звено для рукава ВПА 150/200 (L-3 м D-150/D-200 мм)</t>
  </si>
  <si>
    <t>LHW-2500 1,0т</t>
  </si>
  <si>
    <t>Реостат балластный РБ-302</t>
  </si>
  <si>
    <t>декабрь 2017г.</t>
  </si>
  <si>
    <t>Расход, л/ч</t>
  </si>
  <si>
    <t>Мощность, кВт</t>
  </si>
  <si>
    <t>Сервисный центр 8 (727) 222 39 61, Вячеслав 8 777 330 07 66</t>
  </si>
  <si>
    <t>Компания ТОО "ЭПИЦЕНТР KZ" занимается продажей запасных частей, комплектующих и</t>
  </si>
  <si>
    <t>Отдел запастных частей 8 (727) 222 39 58, Искандер 8 777 330 07 59</t>
  </si>
  <si>
    <t>сопутствующих товаров для обслуживания строительного и промышленного оборудования - качественно и в кратчайшие сроки.</t>
  </si>
  <si>
    <t xml:space="preserve">Компания ТОО "ЭПИЦЕНТР KZ" осушествляет гарантийное и послегарантийное сервисное  </t>
  </si>
  <si>
    <t>СВАРОЧНОЕ ОБОРУДОВАНИЕ "JASIC"</t>
  </si>
  <si>
    <t>АВВГ 3*16+1*10</t>
  </si>
  <si>
    <t>Прокладка воздушных линий передач; прокладка сети по кабельным эстакадам, мостам, блоках; электромонтаж в частичнозатопленных, сырых и сухих помещениях; проводки во взрываопастных и пожароопастных помещениях.</t>
  </si>
  <si>
    <t>Кол-во, м</t>
  </si>
  <si>
    <t>Описание</t>
  </si>
  <si>
    <t>Его часто используют для монтажа сетей освещения внутри помещений, монтажа вторичных цепей и прокладки силовых линий не подверженных перемещению.</t>
  </si>
  <si>
    <t>АПВ 35 450 В</t>
  </si>
  <si>
    <t>ВБбШв 4*2,5</t>
  </si>
  <si>
    <t>Применяются в монтаже сетей переменного, либо постоянного токов. Предназначены для монтажа внутренних сетей в помещениях, наружных сетей в траншеях, кабельных каналах, а так же по различным кабельным конструкциям (коридорам, эстакадам и прочим).</t>
  </si>
  <si>
    <t>КВВГ 19*1,5</t>
  </si>
  <si>
    <t>Для неподвижного присоединения к электроприборам. Используются как для прокладки в кабельных коробах, так и на открытом воздухе, в помещениях и даже в условиях агрессивной среды.</t>
  </si>
  <si>
    <t>Провод используется при передаче и распределении электроэнергии в воздушных линиях электропередач и ответвлений в жилые дома и хозяйственные здания.</t>
  </si>
  <si>
    <t>СИП-4 4*25</t>
  </si>
  <si>
    <t>15 000-100 000</t>
  </si>
  <si>
    <t>75 000-100 000</t>
  </si>
  <si>
    <t xml:space="preserve">25 000-35 000 </t>
  </si>
  <si>
    <t>1.6 кВт 380/42В; 380/36В, Адыгея</t>
  </si>
  <si>
    <t>2.5 кВт. 380/42В. ; 380/36В, Адыгея</t>
  </si>
  <si>
    <t>январь 2018г.</t>
  </si>
  <si>
    <t>ARC 200 (Z238)</t>
  </si>
  <si>
    <t>TIG 200P AC/DC (E201)</t>
  </si>
  <si>
    <t>MIG 160 (N219)</t>
  </si>
  <si>
    <t>MIG 250 (N210) 220</t>
  </si>
  <si>
    <t>CUT 60 (L211)</t>
  </si>
  <si>
    <t>КМ40-32-180/2-5</t>
  </si>
  <si>
    <t>февраль 2018г.</t>
  </si>
  <si>
    <t>20-200А, КПД 85%, 9,7кВА, 5,8 кг, ДШВ 425*125*210, 220В</t>
  </si>
  <si>
    <t>20-200А, КПД 85%, 9,4кВА, 5,8 кг, ДШВ 390*212*360, 220В</t>
  </si>
  <si>
    <t>160/200А,КПД 85%, 7,1/9,4кВА, 9,6 кг, ДШВ 430*168*312, 220/380В</t>
  </si>
  <si>
    <t>20-200А,КПД 85%, 9,4кВА, 8,0 кг, ДШВ 430*168*312, 220В</t>
  </si>
  <si>
    <t>30-400А,КПД 87%, 18кВА,  24 кг, ДШВ 618*330*441,380В</t>
  </si>
  <si>
    <t>10-200А,КПД 85%, 9,4кВА, 8,2 кг, ДШВ 372*220*150, 220В</t>
  </si>
  <si>
    <t>10-250А,КПД 85%, 11,5кВА, 13,5 кг, ДШВ 450*160*385,380В</t>
  </si>
  <si>
    <t>30-500А,КПД 85%, 25кВА,  35 кг, ДШВ 565*305*495,380В</t>
  </si>
  <si>
    <t>20-315А,КПД 85%, 12,8кВА,22 кг, ДШВ 564*305*495,380В</t>
  </si>
  <si>
    <t>10-210А,КПД 85%, 7,6кВА, 17 кг, ДШВ 450*160*385, 220В</t>
  </si>
  <si>
    <t>YD480G</t>
  </si>
  <si>
    <t>5-200А ,ПВ 60% 4,5кВА, ø эл -5мм, ДШВ 493*330*320, 20 кг, 220В</t>
  </si>
  <si>
    <t>10-160А,КПД 85%, 7,1кВА, 5,2 кг, ДШВ 313*120*198, 220В</t>
  </si>
  <si>
    <t>10-220А,КПД 85%, 7,6кВА, 17 кг, ДШВ 372*220*150, 220В</t>
  </si>
  <si>
    <t>220В, 482*273*370, 14кг</t>
  </si>
  <si>
    <t>10-160А,ПВ 60%, 3,3кВА, ø эл -5мм, ДШВ 480*240*330, 19 кг, 220В</t>
  </si>
  <si>
    <t>10-200А,ПВ 60%, 4,6кВА, ø эл -5мм, ДШВ 610*450*425, 23 кг, 220В</t>
  </si>
  <si>
    <t>10-250А,ПВ 60%, 6,3кВА, ø эл -5мм, ДШВ 610*365*485, 30 кг 380В</t>
  </si>
  <si>
    <t>10-315А,ПВ 60%, 12,3кВА, ø эл -6мм, ДШВ 610х365х485, 37 кг 380В</t>
  </si>
  <si>
    <t>10-510А,ПВ 60%, 18кВА, ø эл -6мм, ДШВ 650*340*783, 63 кг 380В</t>
  </si>
  <si>
    <t>10-160А, 7,1кВА, ø проволоки 0,6-0,9, ДШВ 480*230*360 18кг, 220В</t>
  </si>
  <si>
    <t>50-200А, ПВ 60%, 6 кВА, ø проволоки -0,8-1, ДШВ 570*296*528 25кг, 220В</t>
  </si>
  <si>
    <t>50-250А, ПВ 60%, 6 кВА, ø проволоки -0,8-1, ДШВ 500*263*430 25кг, 220В</t>
  </si>
  <si>
    <t>10-250А, КПД 85%,12,6 кВА, ø проволоки-0,6-1,0, ДШВ 580*280*450, 24кг, 220В</t>
  </si>
  <si>
    <t>20-350А,15 кВА, ø проволоки 0,8-1,2, ДШВ 900*400*670, 51кг, 380В</t>
  </si>
  <si>
    <t>60-500А, 24,6кВА, ø проволоки 1,0-1,6, ДШВ 630*350*660, 55кг, 380В</t>
  </si>
  <si>
    <t>10-250А, ПВ 60%, 9,2кВА, ø проволоки - 0,8-1, ДШВ 510*273*440 26 кг, 380В</t>
  </si>
  <si>
    <t>10-250А, 10,4 кВА, ø проволоки-0,6/0,8/0,9/1,0, ДШВ 880*296*616 47кг, 220В</t>
  </si>
  <si>
    <t>20-40А, 6,4 кВа, глубина резки-10мм, ДШВ 415*155*315, 9 кг, 220В</t>
  </si>
  <si>
    <t xml:space="preserve">20-40А,   ПВ 60%, 6,4кВА, глубина резки -12мм, ДШВ 415*155*315, 9 кг 220В </t>
  </si>
  <si>
    <t>25-60А, 10 кВа, глубина резки-20мм, ДШВ 540*250*380, 17 кг, 220В</t>
  </si>
  <si>
    <t>20-80А, ПВ 40%, 15 кВа, глубина резки-30мм, ДШВ 540*250*380, 17,4 кг, 380В</t>
  </si>
  <si>
    <t xml:space="preserve">20-100А, ПВ 60%, 19,6кВА, глубина резки -50мм, ДШВ 610*325*575, 32кг, 380В </t>
  </si>
  <si>
    <t>20-100А, ПВ 60%,15,2кВА,глубина резки-35мм, ДШВ 568*259*446, 26,5кг, 380В</t>
  </si>
  <si>
    <t>30-160А, ПВ 60%, 29,2кВА, глубина резки -60мм, ДШВ 676*333*712, 55кг, 380В</t>
  </si>
  <si>
    <t>февраль 2018г</t>
  </si>
  <si>
    <t>Бетономешалка Б-220 (чугун) TOTAL TOOLS</t>
  </si>
  <si>
    <t>Бетономешалка Б-70 (чугун) TOTAL TOOLS</t>
  </si>
  <si>
    <t>март 2018г.</t>
  </si>
  <si>
    <t>Бетоносмеситель БС-130F  Forza</t>
  </si>
  <si>
    <t>Бетоносмеситель БС-160F  Forza</t>
  </si>
  <si>
    <t>Бетоносмеситель БС-180F  Forza</t>
  </si>
  <si>
    <t>Бетоносмеситель БС-200F  Forza</t>
  </si>
  <si>
    <t>Бетоносмеситель БС-240F  Forza</t>
  </si>
  <si>
    <t>Газонокосилка бензиновая TOTAL TOOLS TB-1850</t>
  </si>
  <si>
    <t>Насосы TOTAL TOOLS</t>
  </si>
  <si>
    <t>Насос дренажно-фекальный DSP18/100F</t>
  </si>
  <si>
    <t>Насос дренажно-фекальный DSP18/200F</t>
  </si>
  <si>
    <t>Насос дренажно-фекальный DSP18/50F</t>
  </si>
  <si>
    <t>Насос дренажный DSP10/260G</t>
  </si>
  <si>
    <t>Насос дренажный DSP12/30F</t>
  </si>
  <si>
    <t>Насос дренажный DSP18/60F</t>
  </si>
  <si>
    <t>Насос дренажный DSP8/240G</t>
  </si>
  <si>
    <t>ЭЛЕКТРОГЕНЕРАТОРЫ</t>
  </si>
  <si>
    <t>Электростанция LG15YD LAUNTOP</t>
  </si>
  <si>
    <t>Электростанция LG18YD LAUNTOP</t>
  </si>
  <si>
    <t>Электростанция LG22YD LAUNTOP</t>
  </si>
  <si>
    <t>Электростанция LG30YD LAUNTOP</t>
  </si>
  <si>
    <t>Электростанция LG36YD LAUNTOP</t>
  </si>
  <si>
    <t>Электростанция LG88SC LAUNTOP</t>
  </si>
  <si>
    <t>Электростанция LG138SC LAUNTOP</t>
  </si>
  <si>
    <t>Электростанция LG248SC LAUNTOP</t>
  </si>
  <si>
    <t>Генератор LT5000CLE LAUNTOP</t>
  </si>
  <si>
    <t>Генератор LT5000CLE -3 LAUNTOP</t>
  </si>
  <si>
    <t>Генератор LT6500CLE LAUNTOP</t>
  </si>
  <si>
    <t>Генератор LT6500CLE -3 LAUNTOP</t>
  </si>
  <si>
    <t>Генератор LT7500CLE LAUNTOP</t>
  </si>
  <si>
    <t>Генератор LT7500CLE -3 LAUNTOP</t>
  </si>
  <si>
    <t>Генератор LT6500S LAUNTOP</t>
  </si>
  <si>
    <t>Генератор LT6500S-3 LAUNTOP</t>
  </si>
  <si>
    <t>Генератор LT11000ME LAUNTOP</t>
  </si>
  <si>
    <t>Генератор LT11000ME-3 LAUNTOP</t>
  </si>
  <si>
    <t>Бензиновый генератор RD4910E FIRMAN</t>
  </si>
  <si>
    <t>Бензиновый генератор RD9910E с траспортным комплектом FIRMAN</t>
  </si>
  <si>
    <t>Бензиновый генератор RD9910ТE с траспортным комплектом FIRMAN</t>
  </si>
  <si>
    <t>Бензиновый генератор RD9910E+ATS (стационар) FIRMAN</t>
  </si>
  <si>
    <t>Дизельный генератор SDG13F (13кВа) FIRMAN</t>
  </si>
  <si>
    <t>Дизельный генератор SDG30FS+ATS FIRMAN</t>
  </si>
  <si>
    <t>Дизельный генератор SDG25FS+ATS FIRMAN</t>
  </si>
  <si>
    <t>Дизельный генератор SDG250FS+ATS FIRMAN</t>
  </si>
  <si>
    <t>Дизельный генератор SDG100DCS+ATS FIRMAN</t>
  </si>
  <si>
    <t>Дизельный генератор SDG200DCS+ATS FIRMAN</t>
  </si>
  <si>
    <t>Дизельный генератор DGU 44S TARLAN</t>
  </si>
  <si>
    <t>Дизельный генератор DGU 73S TARLAN</t>
  </si>
  <si>
    <t>Дизельный генератор DGU 110S TARLAN</t>
  </si>
  <si>
    <t>Дизельный генератор DGU 145S TARLAN</t>
  </si>
  <si>
    <t>Дизельный генератор DGU 220S TARLAN</t>
  </si>
  <si>
    <t>Мотопомпа LTP50CE LAUNTOP</t>
  </si>
  <si>
    <t>Мотопомпа LTP80CE LAUNTOP</t>
  </si>
  <si>
    <t>Мотопомпа LTP100CE LAUNTOP</t>
  </si>
  <si>
    <t>Мотопомпа LTF50CE-2 LAUNTOP</t>
  </si>
  <si>
    <t>Мотопомпа LTWT80CE LAUNTOP</t>
  </si>
  <si>
    <t>Мотопомпа LDP50CE LAUNTOP</t>
  </si>
  <si>
    <t>Мотопомпа LDP80CE LAUNTOP</t>
  </si>
  <si>
    <t>Мотопомпа LDF50CE-2 LAUNTOP</t>
  </si>
  <si>
    <t>Мотопомпа LDWT80CE LAUNTOP</t>
  </si>
  <si>
    <t>4GF2-4 бензин LIFAN</t>
  </si>
  <si>
    <t>Дизельные генераторы</t>
  </si>
  <si>
    <t>Бензиновые генераторы</t>
  </si>
  <si>
    <t>Дизельный генератор LDG5000CLE LAUNTOP</t>
  </si>
  <si>
    <t>Дизельный генератор LDG5000CLE-3 LAUNTOP</t>
  </si>
  <si>
    <t>Дизельный генератор LDG6000CLE LAUNTOP</t>
  </si>
  <si>
    <t>Дизельный генератор LDG12 LAUNTOP</t>
  </si>
  <si>
    <t>ЭЛЕКТРОСТАНЦИЯ</t>
  </si>
  <si>
    <t>Мотопомпа бензиновая SGP50H FIRMAN</t>
  </si>
  <si>
    <t>Мотопомпа бензиновая SGP80H FIRMAN</t>
  </si>
  <si>
    <t>Мотопомпа бензиновая SGP80T FIRMAN</t>
  </si>
  <si>
    <t>Мотопомпа бензиновая SGP100H FIRMAN</t>
  </si>
  <si>
    <t>Мотопомпы</t>
  </si>
  <si>
    <t>Дизельный генератор SDG8500CLE FIRMAN</t>
  </si>
  <si>
    <t>Генератор бензиновый LTW200ARE LAUNTOP</t>
  </si>
  <si>
    <t>Генератор дизельный LDW180ARE LAUNTOP</t>
  </si>
  <si>
    <t>Генератор бензиновый SGW230E с функцией сварки FIRMAN</t>
  </si>
  <si>
    <t>Генератор дизельный SDW180E FIRMAN</t>
  </si>
  <si>
    <t>Генераторы инверторные</t>
  </si>
  <si>
    <t>Генератор инверторный IG1100F FIRMAN</t>
  </si>
  <si>
    <t>Генератор инверторный IG3500F FIRMAN</t>
  </si>
  <si>
    <t>Генератор инверторный IG7300FE FIRMAN</t>
  </si>
  <si>
    <t>550Вт</t>
  </si>
  <si>
    <t>напряжение, В</t>
  </si>
  <si>
    <t>вес, кг</t>
  </si>
  <si>
    <t>V бака, л</t>
  </si>
  <si>
    <t>V гот.смеси, л</t>
  </si>
  <si>
    <t>800Вт</t>
  </si>
  <si>
    <t>1050Вт</t>
  </si>
  <si>
    <t>650Вт</t>
  </si>
  <si>
    <t>900Вт</t>
  </si>
  <si>
    <t>1100Вт</t>
  </si>
  <si>
    <t>Бетоносмеситель циклич.гравитац.  СБР260В/220</t>
  </si>
  <si>
    <t>Бетоносмеситель циклич.гравитац.  СБР260В/380</t>
  </si>
  <si>
    <t>80-90</t>
  </si>
  <si>
    <t>120-130</t>
  </si>
  <si>
    <t>0,75кВт</t>
  </si>
  <si>
    <t>1,5кВт</t>
  </si>
  <si>
    <t>2,2кВт</t>
  </si>
  <si>
    <t>подача,л/мин</t>
  </si>
  <si>
    <t>MDVN 31K</t>
  </si>
  <si>
    <t>Винтовые дизельные компрессоры "ROTAIR", Италия</t>
  </si>
  <si>
    <t>Обороты дви.</t>
  </si>
  <si>
    <t>об/мин</t>
  </si>
  <si>
    <t xml:space="preserve">   габ-ты ДхШхВ,см </t>
  </si>
  <si>
    <t xml:space="preserve">   габ-ты ДхШхВ,мм с дышлом</t>
  </si>
  <si>
    <t>Вес,кг без тормозов</t>
  </si>
  <si>
    <t>3015х1360х1300х680</t>
  </si>
  <si>
    <t>MDVN 53K</t>
  </si>
  <si>
    <t>3250х1360х1300х950</t>
  </si>
  <si>
    <t>апрель 2018г.</t>
  </si>
  <si>
    <t>СБ 4/Ф-270 LB 50</t>
  </si>
  <si>
    <t>СБ 4/Ф-270 LB 50 Вертикальный</t>
  </si>
  <si>
    <t>СБ 4/C-100 LB 40 Вертикальный</t>
  </si>
  <si>
    <t>Garage РК24.F250/1.5</t>
  </si>
  <si>
    <t>485х385х380</t>
  </si>
  <si>
    <t>515х390х450</t>
  </si>
  <si>
    <t>Производ., л/мин</t>
  </si>
  <si>
    <t>Мощность, л.с</t>
  </si>
  <si>
    <t>640х460х560</t>
  </si>
  <si>
    <t>580х470х465</t>
  </si>
  <si>
    <t>Тельфер, 380В</t>
  </si>
  <si>
    <t xml:space="preserve">АИР315М2  IM1001 380В  </t>
  </si>
  <si>
    <t>АИР355S8 IM1001 380В</t>
  </si>
  <si>
    <t xml:space="preserve">Перемотка Электродвигателей </t>
  </si>
  <si>
    <t xml:space="preserve">До 1 кВт </t>
  </si>
  <si>
    <t>1,1 кВт</t>
  </si>
  <si>
    <t>1,5 кВт</t>
  </si>
  <si>
    <t>2,2 кВт</t>
  </si>
  <si>
    <t>3 кВт</t>
  </si>
  <si>
    <t>4 кВт</t>
  </si>
  <si>
    <t>5,5 кВт</t>
  </si>
  <si>
    <t>7,5 кВт</t>
  </si>
  <si>
    <t>11 кВт</t>
  </si>
  <si>
    <t>15 кВт</t>
  </si>
  <si>
    <t>18,5 кВт</t>
  </si>
  <si>
    <t>22 кВт</t>
  </si>
  <si>
    <t>30 кВт</t>
  </si>
  <si>
    <t>37 кВт</t>
  </si>
  <si>
    <t>45 кВт</t>
  </si>
  <si>
    <t>55 кВт</t>
  </si>
  <si>
    <t>75 кВт</t>
  </si>
  <si>
    <t>90 кВт</t>
  </si>
  <si>
    <t>110 кВт</t>
  </si>
  <si>
    <t>132 кВт</t>
  </si>
  <si>
    <t>160 кВт</t>
  </si>
  <si>
    <t>Перемотка САГов</t>
  </si>
  <si>
    <t>Перемотка статоров синхронных генераторов с всыпной обмоткой</t>
  </si>
  <si>
    <t>Перемотка роторов синхронных генераторов</t>
  </si>
  <si>
    <t>Ремонт активной стали электродвигателя или генератора</t>
  </si>
  <si>
    <t>Оплата за ремонт активной стали производится с расчётом 10% от суммы перематываемого электродвигателя или генератора.</t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</si>
  <si>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ротора</t>
    </r>
    <r>
      <rPr>
        <sz val="10"/>
        <color theme="1"/>
        <rFont val="Arial Narrow"/>
        <family val="2"/>
        <charset val="204"/>
      </rPr>
      <t xml:space="preserve"> генератора (китайского пр-ва) 7,5 кВт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</si>
  <si>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ротора</t>
    </r>
    <r>
      <rPr>
        <sz val="10"/>
        <color theme="1"/>
        <rFont val="Arial Narrow"/>
        <family val="2"/>
        <charset val="204"/>
      </rPr>
      <t xml:space="preserve"> генератора    10 кВт (13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</si>
  <si>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ротора</t>
    </r>
    <r>
      <rPr>
        <sz val="10"/>
        <color theme="1"/>
        <rFont val="Arial Narrow"/>
        <family val="2"/>
        <charset val="204"/>
      </rPr>
      <t xml:space="preserve"> генератора    12 кВт (15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</si>
  <si>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ротора</t>
    </r>
    <r>
      <rPr>
        <sz val="10"/>
        <color theme="1"/>
        <rFont val="Arial Narrow"/>
        <family val="2"/>
        <charset val="204"/>
      </rPr>
      <t xml:space="preserve"> генератора    15 кВт (19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</si>
  <si>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ротора</t>
    </r>
    <r>
      <rPr>
        <sz val="10"/>
        <color theme="1"/>
        <rFont val="Arial Narrow"/>
        <family val="2"/>
        <charset val="204"/>
      </rPr>
      <t xml:space="preserve"> генератора    22 кВт (28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</si>
  <si>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ротора</t>
    </r>
    <r>
      <rPr>
        <sz val="10"/>
        <color theme="1"/>
        <rFont val="Arial Narrow"/>
        <family val="2"/>
        <charset val="204"/>
      </rPr>
      <t xml:space="preserve"> генератора    30 кВт (38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</si>
  <si>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ротора</t>
    </r>
    <r>
      <rPr>
        <sz val="10"/>
        <color theme="1"/>
        <rFont val="Arial Narrow"/>
        <family val="2"/>
        <charset val="204"/>
      </rPr>
      <t xml:space="preserve"> генератора    37 кВт (45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</si>
  <si>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ротора</t>
    </r>
    <r>
      <rPr>
        <sz val="10"/>
        <color theme="1"/>
        <rFont val="Arial Narrow"/>
        <family val="2"/>
        <charset val="204"/>
      </rPr>
      <t xml:space="preserve"> генератора    45 кВт (55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</si>
  <si>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ротора</t>
    </r>
    <r>
      <rPr>
        <sz val="10"/>
        <color theme="1"/>
        <rFont val="Arial Narrow"/>
        <family val="2"/>
        <charset val="204"/>
      </rPr>
      <t xml:space="preserve"> генератора    55 кВт (70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</si>
  <si>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ротора</t>
    </r>
    <r>
      <rPr>
        <sz val="10"/>
        <color theme="1"/>
        <rFont val="Arial Narrow"/>
        <family val="2"/>
        <charset val="204"/>
      </rPr>
      <t xml:space="preserve"> генератора    75 кВт (95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</si>
  <si>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ротора</t>
    </r>
    <r>
      <rPr>
        <sz val="10"/>
        <color theme="1"/>
        <rFont val="Arial Narrow"/>
        <family val="2"/>
        <charset val="204"/>
      </rPr>
      <t xml:space="preserve"> генератора    90 кВт (110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</si>
  <si>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ротора</t>
    </r>
    <r>
      <rPr>
        <sz val="10"/>
        <color theme="1"/>
        <rFont val="Arial Narrow"/>
        <family val="2"/>
        <charset val="204"/>
      </rPr>
      <t xml:space="preserve"> генератора    100 кВт (125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</si>
  <si>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ротора</t>
    </r>
    <r>
      <rPr>
        <sz val="10"/>
        <color theme="1"/>
        <rFont val="Arial Narrow"/>
        <family val="2"/>
        <charset val="204"/>
      </rPr>
      <t xml:space="preserve"> генератора    110 кВт (135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</si>
  <si>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ротора</t>
    </r>
    <r>
      <rPr>
        <sz val="10"/>
        <color theme="1"/>
        <rFont val="Arial Narrow"/>
        <family val="2"/>
        <charset val="204"/>
      </rPr>
      <t xml:space="preserve"> генератора    132 кВт (170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</si>
  <si>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ротора</t>
    </r>
    <r>
      <rPr>
        <sz val="10"/>
        <color theme="1"/>
        <rFont val="Arial Narrow"/>
        <family val="2"/>
        <charset val="204"/>
      </rPr>
      <t xml:space="preserve"> генератора    160 кВт (200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</si>
  <si>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ротора</t>
    </r>
    <r>
      <rPr>
        <sz val="10"/>
        <color theme="1"/>
        <rFont val="Arial Narrow"/>
        <family val="2"/>
        <charset val="204"/>
      </rPr>
      <t xml:space="preserve"> генератора    200 кВт (250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</si>
  <si>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ротора</t>
    </r>
    <r>
      <rPr>
        <sz val="10"/>
        <color theme="1"/>
        <rFont val="Arial Narrow"/>
        <family val="2"/>
        <charset val="204"/>
      </rPr>
      <t xml:space="preserve"> генератора    250 кВт (300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</si>
  <si>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ротора</t>
    </r>
    <r>
      <rPr>
        <sz val="10"/>
        <color theme="1"/>
        <rFont val="Arial Narrow"/>
        <family val="2"/>
        <charset val="204"/>
      </rPr>
      <t xml:space="preserve"> генератора    320 кВт (400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</si>
  <si>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вентильного (диодного) САГа типа «Искра»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</si>
  <si>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вентильного (диодного) САГа типа «Уралтермосвар» (двух постовой)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</si>
  <si>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статоров</t>
    </r>
    <r>
      <rPr>
        <sz val="10"/>
        <color theme="1"/>
        <rFont val="Arial Narrow"/>
        <family val="2"/>
        <charset val="204"/>
      </rPr>
      <t xml:space="preserve"> вентильного (диодного) САГа типа «Искра» (двух постовой)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</si>
  <si>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катушки возбуждения</t>
    </r>
    <r>
      <rPr>
        <sz val="10"/>
        <color theme="1"/>
        <rFont val="Arial Narrow"/>
        <family val="2"/>
        <charset val="204"/>
      </rPr>
      <t xml:space="preserve"> вентильного (диодного) САГа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</si>
  <si>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якоря</t>
    </r>
    <r>
      <rPr>
        <sz val="10"/>
        <color theme="1"/>
        <rFont val="Arial Narrow"/>
        <family val="2"/>
        <charset val="204"/>
      </rPr>
      <t xml:space="preserve"> щёточного САГа (советского пр-ва)</t>
    </r>
  </si>
  <si>
    <r>
      <t xml:space="preserve">Ремонт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щёточного САГа (советского пр-ва) без перемотки катушек возб-я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</si>
  <si>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 xml:space="preserve">катушки возбуждения </t>
    </r>
    <r>
      <rPr>
        <sz val="10"/>
        <color theme="1"/>
        <rFont val="Arial Narrow"/>
        <family val="2"/>
        <charset val="204"/>
      </rPr>
      <t>щёточного (советского пр-ва) САГа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</si>
  <si>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генератора (китайского пр-ва) до 5,5 кВт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</si>
  <si>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генератора (китайского пр-ва) 5,5 кВт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</si>
  <si>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генератора (китайского пр-ва)  5,5 кВт с сварочным терминалом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</si>
  <si>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генератора (китайского пр-ва)  7,5 кВт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</si>
  <si>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генератора (китайского пр-ва) до 10 кВт (13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</si>
  <si>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генератора (китайского пр-ва)    12 кВт (15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</si>
  <si>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генератора (китайского пр-ва)    15 кВт (19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</si>
  <si>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генератора    22 кВт (28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</si>
  <si>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генератора    30 кВт (38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</si>
  <si>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генератора    37 кВт (45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</si>
  <si>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генератора    45 кВт (55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</si>
  <si>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генератора    55 кВт (70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</si>
  <si>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генератора    75 кВт (95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</si>
  <si>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генератора    90 кВт (110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</si>
  <si>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генератора    100 кВт (125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</si>
  <si>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генератора    110 кВт (135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</si>
  <si>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генератора    132 кВт (170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</si>
  <si>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генератора    160 кВт (200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</si>
  <si>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генератора    200 кВт (250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</si>
  <si>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генератора    250 кВт (300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</si>
  <si>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статора</t>
    </r>
    <r>
      <rPr>
        <sz val="10"/>
        <color theme="1"/>
        <rFont val="Arial Narrow"/>
        <family val="2"/>
        <charset val="204"/>
      </rPr>
      <t xml:space="preserve"> генератора    320 кВт (400 kVA)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</si>
  <si>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ротора</t>
    </r>
    <r>
      <rPr>
        <sz val="10"/>
        <color theme="1"/>
        <rFont val="Arial Narrow"/>
        <family val="2"/>
        <charset val="204"/>
      </rPr>
      <t xml:space="preserve"> генератора (китайского пр-ва) до 5,5 кВт</t>
    </r>
  </si>
  <si>
    <r>
      <t xml:space="preserve">Перемотка </t>
    </r>
    <r>
      <rPr>
        <b/>
        <sz val="10"/>
        <color theme="1"/>
        <rFont val="Arial Narrow"/>
        <family val="2"/>
        <charset val="204"/>
      </rPr>
      <t>ротора</t>
    </r>
    <r>
      <rPr>
        <sz val="10"/>
        <color theme="1"/>
        <rFont val="Arial Narrow"/>
        <family val="2"/>
        <charset val="204"/>
      </rPr>
      <t xml:space="preserve"> генератора (китайского пр-ва) 5,5 кВт</t>
    </r>
  </si>
  <si>
    <t>700х1250</t>
  </si>
  <si>
    <t xml:space="preserve">Тали ручные цепные </t>
  </si>
  <si>
    <t>*</t>
  </si>
  <si>
    <t>100/200</t>
  </si>
  <si>
    <t>200/400</t>
  </si>
  <si>
    <t>300/600</t>
  </si>
  <si>
    <t>400/800</t>
  </si>
  <si>
    <t>500/999</t>
  </si>
  <si>
    <t xml:space="preserve">Виброплита ВП-50 двигатель (Honda) </t>
  </si>
  <si>
    <t xml:space="preserve">Виброплита ВП-50 двигатель (Locin) </t>
  </si>
  <si>
    <t xml:space="preserve">Виброплита ВП-60 двигатель (Honda) </t>
  </si>
  <si>
    <t>Виброплита ВП-60 двигатель (Locin)</t>
  </si>
  <si>
    <t xml:space="preserve">Аппарат высокого давления TT BHR 301   </t>
  </si>
  <si>
    <t>Аппарат высокого давления TT BHR 501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</si>
</sst>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р_._-;\-* #,##0.00_р_._-;_-* &quot;-&quot;??_р_._-;_-@_-"/>
    <numFmt numFmtId="165" formatCode="0.0"/>
  </numFmts>
  <fonts count="70" x14ac:knownFonts="1">
    <font>
      <sz val="11"/>
      <color theme="1"/>
      <name val="Calibri"/>
      <family val="2"/>
      <charset val="204"/>
      <scheme val="minor"/>
    </font>
    <font>
      <b/>
      <sz val="10"/>
      <color indexed="10"/>
      <name val="Arial Cyr"/>
      <charset val="204"/>
    </font>
    <font>
      <u/>
      <sz val="10"/>
      <color theme="10"/>
      <name val="Arial Cyr"/>
      <charset val="204"/>
    </font>
    <font>
      <sz val="10"/>
      <name val="Arial Cyr"/>
      <charset val="204"/>
    </font>
    <font>
      <b/>
      <sz val="14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b/>
      <i/>
      <sz val="10"/>
      <name val="Arial Narrow"/>
      <family val="2"/>
      <charset val="204"/>
    </font>
    <font>
      <b/>
      <sz val="10"/>
      <name val="Arial Narrow"/>
      <family val="2"/>
      <charset val="204"/>
    </font>
    <font>
      <sz val="10"/>
      <name val="Arial Narrow"/>
      <family val="2"/>
      <charset val="204"/>
    </font>
    <font>
      <sz val="10"/>
      <color theme="5"/>
      <name val="Arial Narrow"/>
      <family val="2"/>
      <charset val="204"/>
    </font>
    <font>
      <b/>
      <sz val="11"/>
      <color theme="0"/>
      <name val="Arial Narrow"/>
      <family val="2"/>
      <charset val="204"/>
    </font>
    <font>
      <b/>
      <sz val="8"/>
      <color theme="1"/>
      <name val="Arial Narrow"/>
      <family val="2"/>
      <charset val="204"/>
    </font>
    <font>
      <b/>
      <i/>
      <sz val="8"/>
      <name val="Arial Narrow"/>
      <family val="2"/>
      <charset val="204"/>
    </font>
    <font>
      <sz val="8"/>
      <name val="Arial Narrow"/>
      <family val="2"/>
      <charset val="204"/>
    </font>
    <font>
      <b/>
      <sz val="12"/>
      <color indexed="9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0"/>
      <color rgb="FFFF0000"/>
      <name val="Arial Narrow"/>
      <family val="2"/>
      <charset val="204"/>
    </font>
    <font>
      <b/>
      <sz val="14"/>
      <color theme="1"/>
      <name val="Arial Narrow"/>
      <family val="2"/>
      <charset val="204"/>
    </font>
    <font>
      <b/>
      <sz val="12"/>
      <name val="Arial Narrow"/>
      <family val="2"/>
      <charset val="204"/>
    </font>
    <font>
      <sz val="10"/>
      <color theme="6" tint="-0.249977111117893"/>
      <name val="Arial Narrow"/>
      <family val="2"/>
      <charset val="204"/>
    </font>
    <font>
      <b/>
      <i/>
      <sz val="8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b/>
      <sz val="8"/>
      <name val="Arial Narrow"/>
      <family val="2"/>
      <charset val="204"/>
    </font>
    <font>
      <b/>
      <sz val="9"/>
      <name val="Arial Narrow"/>
      <family val="2"/>
      <charset val="204"/>
    </font>
    <font>
      <b/>
      <i/>
      <sz val="9"/>
      <name val="Arial Narrow"/>
      <family val="2"/>
      <charset val="204"/>
    </font>
    <font>
      <b/>
      <sz val="8"/>
      <color rgb="FFFF0000"/>
      <name val="Arial Narrow"/>
      <family val="2"/>
      <charset val="204"/>
    </font>
    <font>
      <b/>
      <sz val="10"/>
      <color theme="0"/>
      <name val="Arial Narrow"/>
      <family val="2"/>
      <charset val="204"/>
    </font>
    <font>
      <sz val="8"/>
      <name val="Arial"/>
      <family val="2"/>
    </font>
    <font>
      <b/>
      <sz val="12"/>
      <color theme="1"/>
      <name val="Arial Narrow"/>
      <family val="2"/>
      <charset val="204"/>
    </font>
    <font>
      <sz val="10"/>
      <color indexed="8"/>
      <name val="Arial Narrow"/>
      <family val="2"/>
      <charset val="204"/>
    </font>
    <font>
      <sz val="10"/>
      <color indexed="9"/>
      <name val="Arial Narrow"/>
      <family val="2"/>
      <charset val="204"/>
    </font>
    <font>
      <i/>
      <sz val="10"/>
      <name val="Arial Narrow"/>
      <family val="2"/>
      <charset val="204"/>
    </font>
    <font>
      <sz val="10"/>
      <color theme="6" tint="-0.499984740745262"/>
      <name val="Arial Narrow"/>
      <family val="2"/>
      <charset val="204"/>
    </font>
    <font>
      <i/>
      <sz val="8"/>
      <name val="Arial Narrow"/>
      <family val="2"/>
      <charset val="204"/>
    </font>
    <font>
      <sz val="10"/>
      <color rgb="FF01324E"/>
      <name val="Arial Narrow"/>
      <family val="2"/>
      <charset val="204"/>
    </font>
    <font>
      <sz val="11"/>
      <color theme="0"/>
      <name val="Arial Narrow"/>
      <family val="2"/>
      <charset val="204"/>
    </font>
    <font>
      <sz val="10"/>
      <color indexed="10"/>
      <name val="Arial Narrow"/>
      <family val="2"/>
      <charset val="204"/>
    </font>
    <font>
      <b/>
      <i/>
      <sz val="9"/>
      <color theme="0"/>
      <name val="Arial Narrow"/>
      <family val="2"/>
      <charset val="204"/>
    </font>
    <font>
      <sz val="14"/>
      <color theme="1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9"/>
      <color theme="0"/>
      <name val="Arial Narrow"/>
      <family val="2"/>
      <charset val="204"/>
    </font>
    <font>
      <sz val="10"/>
      <color rgb="FFC00000"/>
      <name val="Arial Narrow"/>
      <family val="2"/>
      <charset val="204"/>
    </font>
    <font>
      <b/>
      <i/>
      <sz val="10"/>
      <color theme="0"/>
      <name val="Arial Narrow"/>
      <family val="2"/>
      <charset val="204"/>
    </font>
    <font>
      <b/>
      <u/>
      <sz val="10"/>
      <color theme="10"/>
      <name val="Arial Narrow"/>
      <family val="2"/>
      <charset val="204"/>
    </font>
    <font>
      <sz val="8"/>
      <color theme="1"/>
      <name val="Arial Narrow"/>
      <family val="2"/>
      <charset val="204"/>
    </font>
    <font>
      <sz val="10"/>
      <color theme="0"/>
      <name val="Arial Narrow"/>
      <family val="2"/>
      <charset val="204"/>
    </font>
    <font>
      <sz val="12"/>
      <color theme="0"/>
      <name val="Arial Narrow"/>
      <family val="2"/>
      <charset val="204"/>
    </font>
    <font>
      <i/>
      <sz val="8"/>
      <color theme="1"/>
      <name val="Arial Narrow"/>
      <family val="2"/>
      <charset val="204"/>
    </font>
    <font>
      <i/>
      <sz val="10"/>
      <color theme="6" tint="-0.249977111117893"/>
      <name val="Arial Narrow"/>
      <family val="2"/>
      <charset val="204"/>
    </font>
    <font>
      <b/>
      <i/>
      <u/>
      <sz val="10"/>
      <color theme="4"/>
      <name val="Arial Narrow"/>
      <family val="2"/>
      <charset val="204"/>
    </font>
    <font>
      <b/>
      <i/>
      <sz val="11"/>
      <color theme="1"/>
      <name val="Arial Narrow"/>
      <family val="2"/>
      <charset val="204"/>
    </font>
    <font>
      <sz val="10"/>
      <name val="Calibri"/>
      <family val="2"/>
      <charset val="204"/>
    </font>
    <font>
      <b/>
      <sz val="8"/>
      <color theme="0"/>
      <name val="Arial Narrow"/>
      <family val="2"/>
      <charset val="204"/>
    </font>
    <font>
      <sz val="12"/>
      <name val="Arial Narrow"/>
      <family val="2"/>
      <charset val="204"/>
    </font>
    <font>
      <b/>
      <sz val="8"/>
      <name val="Calibri"/>
      <family val="2"/>
      <charset val="204"/>
    </font>
    <font>
      <sz val="12"/>
      <color rgb="FFFF0000"/>
      <name val="Arial Narrow"/>
      <family val="2"/>
      <charset val="204"/>
    </font>
    <font>
      <sz val="8"/>
      <color theme="5"/>
      <name val="Arial Narrow"/>
      <family val="2"/>
      <charset val="204"/>
    </font>
    <font>
      <sz val="12"/>
      <color theme="5"/>
      <name val="Arial Narrow"/>
      <family val="2"/>
      <charset val="204"/>
    </font>
    <font>
      <b/>
      <i/>
      <sz val="12"/>
      <name val="Arial Narrow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238"/>
    </font>
    <font>
      <sz val="7.5"/>
      <name val="Arial"/>
      <family val="2"/>
      <charset val="238"/>
    </font>
    <font>
      <sz val="10"/>
      <name val="Arial"/>
      <family val="2"/>
      <charset val="204"/>
    </font>
    <font>
      <b/>
      <i/>
      <sz val="8"/>
      <color theme="6" tint="-0.249977111117893"/>
      <name val="Arial Narrow"/>
      <family val="2"/>
      <charset val="204"/>
    </font>
    <font>
      <b/>
      <i/>
      <sz val="8"/>
      <color rgb="FFFF0000"/>
      <name val="Arial Narrow"/>
      <family val="2"/>
      <charset val="204"/>
    </font>
    <font>
      <sz val="10"/>
      <color rgb="FF333333"/>
      <name val="Arial Narrow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D757"/>
        <bgColor indexed="30"/>
      </patternFill>
    </fill>
    <fill>
      <patternFill patternType="solid">
        <fgColor rgb="FF00B0F0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30"/>
      </patternFill>
    </fill>
    <fill>
      <patternFill patternType="solid">
        <fgColor theme="0"/>
        <bgColor indexed="30"/>
      </patternFill>
    </fill>
    <fill>
      <patternFill patternType="solid">
        <fgColor rgb="FFFFC000"/>
        <bgColor indexed="30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C000"/>
        <bgColor indexed="31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41"/>
      </patternFill>
    </fill>
    <fill>
      <patternFill patternType="solid">
        <fgColor theme="9"/>
        <bgColor indexed="64"/>
      </patternFill>
    </fill>
  </fills>
  <borders count="187">
    <border>
      <left/>
      <right/>
      <top/>
      <bottom/>
      <diagonal/>
    </border>
    <border>
      <left style="medium">
        <color theme="1" tint="0.499984740745262"/>
      </left>
      <right style="medium">
        <color theme="0" tint="-0.34998626667073579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0" tint="-0.34998626667073579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0" tint="-0.34998626667073579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thin">
        <color indexed="64"/>
      </top>
      <bottom/>
      <diagonal/>
    </border>
    <border>
      <left style="medium">
        <color theme="0" tint="-0.34998626667073579"/>
      </left>
      <right/>
      <top style="medium">
        <color theme="1" tint="0.499984740745262"/>
      </top>
      <bottom/>
      <diagonal/>
    </border>
    <border>
      <left/>
      <right style="medium">
        <color theme="0" tint="-0.34998626667073579"/>
      </right>
      <top style="medium">
        <color theme="1" tint="0.499984740745262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1" tint="0.499984740745262"/>
      </top>
      <bottom style="medium">
        <color theme="0" tint="-0.34998626667073579"/>
      </bottom>
      <diagonal/>
    </border>
    <border>
      <left/>
      <right/>
      <top style="medium">
        <color theme="1" tint="0.499984740745262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1" tint="0.499984740745262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34998626667073579"/>
      </left>
      <right style="medium">
        <color theme="0" tint="-0.499984740745262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499984740745262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0" tint="-0.34998626667073579"/>
      </right>
      <top/>
      <bottom style="medium">
        <color theme="1" tint="0.499984740745262"/>
      </bottom>
      <diagonal/>
    </border>
    <border>
      <left style="medium">
        <color theme="0" tint="-0.34998626667073579"/>
      </left>
      <right style="medium">
        <color theme="0" tint="-0.34998626667073579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0" tint="-0.34998626667073579"/>
      </right>
      <top/>
      <bottom style="medium">
        <color theme="1" tint="0.499984740745262"/>
      </bottom>
      <diagonal/>
    </border>
    <border>
      <left style="medium">
        <color theme="0" tint="-0.34998626667073579"/>
      </left>
      <right/>
      <top/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 style="medium">
        <color theme="0" tint="-0.499984740745262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34998626667073579"/>
      </top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1" tint="0.499984740745262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1" tint="0.499984740745262"/>
      </left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34998626667073579"/>
      </left>
      <right style="thin">
        <color indexed="64"/>
      </right>
      <top/>
      <bottom/>
      <diagonal/>
    </border>
    <border>
      <left style="medium">
        <color theme="0" tint="-0.34998626667073579"/>
      </left>
      <right style="medium">
        <color theme="0" tint="-0.34998626667073579"/>
      </right>
      <top/>
      <bottom/>
      <diagonal/>
    </border>
    <border>
      <left style="medium">
        <color theme="1" tint="0.499984740745262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1" tint="0.499984740745262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 style="thin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thin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499984740745262"/>
      </left>
      <right style="medium">
        <color theme="0" tint="-0.34998626667073579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34998626667073579"/>
      </right>
      <top style="medium">
        <color theme="0" tint="-0.34998626667073579"/>
      </top>
      <bottom/>
      <diagonal/>
    </border>
    <border>
      <left/>
      <right style="medium">
        <color theme="0" tint="-0.499984740745262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34998626667073579"/>
      </bottom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34998626667073579"/>
      </left>
      <right style="medium">
        <color theme="0" tint="-0.499984740745262"/>
      </right>
      <top style="medium">
        <color theme="0" tint="-0.34998626667073579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34998626667073579"/>
      </right>
      <top style="medium">
        <color theme="0" tint="-0.499984740745262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 style="medium">
        <color theme="0" tint="-0.499984740745262"/>
      </right>
      <top style="medium">
        <color theme="0" tint="-0.34998626667073579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34998626667073579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499984740745262"/>
      </top>
      <bottom style="medium">
        <color theme="0" tint="-0.34998626667073579"/>
      </bottom>
      <diagonal/>
    </border>
    <border>
      <left/>
      <right style="medium">
        <color theme="0" tint="-0.499984740745262"/>
      </right>
      <top/>
      <bottom style="medium">
        <color theme="0" tint="-0.34998626667073579"/>
      </bottom>
      <diagonal/>
    </border>
    <border>
      <left style="medium">
        <color theme="0" tint="-0.499984740745262"/>
      </left>
      <right style="medium">
        <color theme="0" tint="-0.34998626667073579"/>
      </right>
      <top/>
      <bottom/>
      <diagonal/>
    </border>
    <border>
      <left style="medium">
        <color theme="0" tint="-0.499984740745262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34998626667073579"/>
      </bottom>
      <diagonal/>
    </border>
    <border>
      <left style="medium">
        <color theme="0" tint="-0.499984740745262"/>
      </left>
      <right/>
      <top/>
      <bottom style="medium">
        <color theme="0" tint="-0.34998626667073579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499984740745262"/>
      </bottom>
      <diagonal/>
    </border>
    <border>
      <left/>
      <right style="medium">
        <color theme="0" tint="-0.34998626667073579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34998626667073579"/>
      </top>
      <bottom style="medium">
        <color theme="0" tint="-0.499984740745262"/>
      </bottom>
      <diagonal/>
    </border>
    <border>
      <left style="medium">
        <color theme="0" tint="-0.34998626667073579"/>
      </left>
      <right style="medium">
        <color theme="1" tint="0.499984740745262"/>
      </right>
      <top/>
      <bottom style="medium">
        <color theme="0" tint="-0.34998626667073579"/>
      </bottom>
      <diagonal/>
    </border>
    <border>
      <left style="medium">
        <color theme="1" tint="0.499984740745262"/>
      </left>
      <right style="medium">
        <color theme="1" tint="0.499984740745262"/>
      </right>
      <top/>
      <bottom style="medium">
        <color theme="0" tint="-0.34998626667073579"/>
      </bottom>
      <diagonal/>
    </border>
    <border>
      <left/>
      <right style="thin">
        <color theme="1" tint="0.499984740745262"/>
      </right>
      <top/>
      <bottom style="medium">
        <color theme="0" tint="-0.34998626667073579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0" tint="-0.34998626667073579"/>
      </bottom>
      <diagonal/>
    </border>
    <border>
      <left style="thin">
        <color theme="1" tint="0.499984740745262"/>
      </left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 style="thin">
        <color theme="1" tint="0.499984740745262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1" tint="0.499984740745262"/>
      </left>
      <right style="medium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 style="thin">
        <color theme="0" tint="-0.34998626667073579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 style="thin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1" tint="0.499984740745262"/>
      </top>
      <bottom/>
      <diagonal/>
    </border>
    <border>
      <left style="thin">
        <color indexed="64"/>
      </left>
      <right/>
      <top style="medium">
        <color theme="0" tint="-0.34998626667073579"/>
      </top>
      <bottom/>
      <diagonal/>
    </border>
    <border>
      <left/>
      <right style="thin">
        <color indexed="64"/>
      </right>
      <top style="medium">
        <color theme="0" tint="-0.34998626667073579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1" tint="0.499984740745262"/>
      </left>
      <right style="medium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medium">
        <color theme="0" tint="-0.34998626667073579"/>
      </left>
      <right style="thin">
        <color theme="0" tint="-0.249977111117893"/>
      </right>
      <top style="medium">
        <color theme="0" tint="-0.34998626667073579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34998626667073579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34998626667073579"/>
      </right>
      <top style="medium">
        <color theme="0" tint="-0.34998626667073579"/>
      </top>
      <bottom style="medium">
        <color theme="0" tint="-0.249977111117893"/>
      </bottom>
      <diagonal/>
    </border>
    <border>
      <left style="medium">
        <color theme="0" tint="-0.34998626667073579"/>
      </left>
      <right style="thin">
        <color indexed="64"/>
      </right>
      <top/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 style="thin">
        <color theme="0" tint="-0.249977111117893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249977111117893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 style="thin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 style="thin">
        <color theme="0" tint="-0.249977111117893"/>
      </right>
      <top style="medium">
        <color theme="0" tint="-0.34998626667073579"/>
      </top>
      <bottom/>
      <diagonal/>
    </border>
    <border>
      <left style="thin">
        <color theme="0" tint="-0.249977111117893"/>
      </left>
      <right style="medium">
        <color theme="0" tint="-0.34998626667073579"/>
      </right>
      <top style="medium">
        <color theme="0" tint="-0.34998626667073579"/>
      </top>
      <bottom/>
      <diagonal/>
    </border>
    <border>
      <left/>
      <right style="thin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249977111117893"/>
      </top>
      <bottom/>
      <diagonal/>
    </border>
    <border>
      <left/>
      <right style="medium">
        <color theme="0" tint="-0.34998626667073579"/>
      </right>
      <top style="medium">
        <color theme="0" tint="-0.249977111117893"/>
      </top>
      <bottom style="medium">
        <color theme="0" tint="-0.249977111117893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249977111117893"/>
      </top>
      <bottom style="medium">
        <color theme="0" tint="-0.249977111117893"/>
      </bottom>
      <diagonal/>
    </border>
    <border>
      <left style="medium">
        <color theme="1" tint="0.499984740745262"/>
      </left>
      <right style="medium">
        <color theme="0" tint="-0.34998626667073579"/>
      </right>
      <top style="medium">
        <color theme="1" tint="0.499984740745262"/>
      </top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 style="thin">
        <color theme="0" tint="-0.499984740745262"/>
      </right>
      <top style="medium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indexed="64"/>
      </right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indexed="64"/>
      </left>
      <right style="thin">
        <color indexed="64"/>
      </right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indexed="64"/>
      </left>
      <right/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indexed="64"/>
      </left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medium">
        <color theme="0" tint="-0.249977111117893"/>
      </bottom>
      <diagonal/>
    </border>
    <border>
      <left/>
      <right style="thin">
        <color indexed="64"/>
      </right>
      <top/>
      <bottom style="medium">
        <color theme="0" tint="-0.249977111117893"/>
      </bottom>
      <diagonal/>
    </border>
    <border>
      <left style="thin">
        <color indexed="64"/>
      </left>
      <right/>
      <top/>
      <bottom style="medium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/>
      <bottom/>
      <diagonal/>
    </border>
    <border>
      <left style="medium">
        <color theme="0" tint="-0.249977111117893"/>
      </left>
      <right style="medium">
        <color theme="0" tint="-0.249977111117893"/>
      </right>
      <top/>
      <bottom style="medium">
        <color theme="0" tint="-0.249977111117893"/>
      </bottom>
      <diagonal/>
    </border>
    <border>
      <left/>
      <right style="thin">
        <color indexed="64"/>
      </right>
      <top style="medium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0" tint="-0.249977111117893"/>
      </right>
      <top/>
      <bottom/>
      <diagonal/>
    </border>
    <border>
      <left style="medium">
        <color theme="0" tint="-0.249977111117893"/>
      </left>
      <right style="thin">
        <color indexed="64"/>
      </right>
      <top/>
      <bottom style="medium">
        <color theme="0" tint="-0.249977111117893"/>
      </bottom>
      <diagonal/>
    </border>
    <border>
      <left style="thin">
        <color indexed="64"/>
      </left>
      <right style="medium">
        <color theme="0" tint="-0.249977111117893"/>
      </right>
      <top/>
      <bottom style="medium">
        <color theme="0" tint="-0.249977111117893"/>
      </bottom>
      <diagonal/>
    </border>
    <border>
      <left style="medium">
        <color theme="0" tint="-0.34998626667073579"/>
      </left>
      <right style="thin">
        <color theme="0" tint="-0.499984740745262"/>
      </right>
      <top/>
      <bottom/>
      <diagonal/>
    </border>
    <border>
      <left style="medium">
        <color theme="0" tint="-0.34998626667073579"/>
      </left>
      <right style="medium">
        <color theme="1" tint="0.499984740745262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249977111117893"/>
      </left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indexed="64"/>
      </right>
      <top/>
      <bottom style="thin">
        <color indexed="64"/>
      </bottom>
      <diagonal/>
    </border>
    <border>
      <left style="medium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/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/>
      <diagonal/>
    </border>
    <border>
      <left style="medium">
        <color theme="0" tint="-0.34998626667073579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29" fillId="0" borderId="0"/>
    <xf numFmtId="164" fontId="3" fillId="0" borderId="0" applyFont="0" applyFill="0" applyBorder="0" applyAlignment="0" applyProtection="0"/>
    <xf numFmtId="0" fontId="64" fillId="0" borderId="0"/>
  </cellStyleXfs>
  <cellXfs count="1240">
    <xf numFmtId="0" fontId="0" fillId="0" borderId="0" xfId="0"/>
    <xf numFmtId="0" fontId="6" fillId="4" borderId="4" xfId="0" applyFont="1" applyFill="1" applyBorder="1" applyAlignment="1">
      <alignment horizontal="center"/>
    </xf>
    <xf numFmtId="0" fontId="8" fillId="0" borderId="5" xfId="0" applyFont="1" applyBorder="1"/>
    <xf numFmtId="1" fontId="8" fillId="0" borderId="5" xfId="0" applyNumberFormat="1" applyFont="1" applyBorder="1" applyAlignment="1">
      <alignment horizontal="center"/>
    </xf>
    <xf numFmtId="0" fontId="9" fillId="4" borderId="5" xfId="0" applyFont="1" applyFill="1" applyBorder="1"/>
    <xf numFmtId="0" fontId="8" fillId="0" borderId="5" xfId="0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0" fontId="9" fillId="4" borderId="6" xfId="0" applyFont="1" applyFill="1" applyBorder="1"/>
    <xf numFmtId="1" fontId="8" fillId="0" borderId="4" xfId="0" applyNumberFormat="1" applyFont="1" applyBorder="1" applyAlignment="1">
      <alignment horizontal="center"/>
    </xf>
    <xf numFmtId="0" fontId="9" fillId="4" borderId="4" xfId="0" applyFont="1" applyFill="1" applyBorder="1"/>
    <xf numFmtId="0" fontId="12" fillId="0" borderId="4" xfId="0" applyFont="1" applyBorder="1" applyAlignment="1"/>
    <xf numFmtId="0" fontId="8" fillId="4" borderId="6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8" fillId="0" borderId="0" xfId="0" applyFont="1"/>
    <xf numFmtId="1" fontId="15" fillId="0" borderId="5" xfId="0" applyNumberFormat="1" applyFont="1" applyBorder="1"/>
    <xf numFmtId="1" fontId="16" fillId="0" borderId="5" xfId="0" applyNumberFormat="1" applyFont="1" applyBorder="1"/>
    <xf numFmtId="3" fontId="15" fillId="5" borderId="5" xfId="0" applyNumberFormat="1" applyFont="1" applyFill="1" applyBorder="1"/>
    <xf numFmtId="3" fontId="15" fillId="4" borderId="5" xfId="0" applyNumberFormat="1" applyFont="1" applyFill="1" applyBorder="1"/>
    <xf numFmtId="3" fontId="8" fillId="0" borderId="5" xfId="2" applyNumberFormat="1" applyFont="1" applyFill="1" applyBorder="1" applyAlignment="1">
      <alignment horizontal="right"/>
    </xf>
    <xf numFmtId="3" fontId="8" fillId="0" borderId="5" xfId="2" applyNumberFormat="1" applyFont="1" applyBorder="1" applyAlignment="1">
      <alignment horizontal="right"/>
    </xf>
    <xf numFmtId="3" fontId="8" fillId="4" borderId="5" xfId="2" applyNumberFormat="1" applyFont="1" applyFill="1" applyBorder="1" applyAlignment="1">
      <alignment horizontal="right"/>
    </xf>
    <xf numFmtId="0" fontId="20" fillId="0" borderId="5" xfId="0" applyFont="1" applyBorder="1" applyAlignment="1">
      <alignment horizontal="center"/>
    </xf>
    <xf numFmtId="3" fontId="16" fillId="4" borderId="5" xfId="2" applyNumberFormat="1" applyFont="1" applyFill="1" applyBorder="1"/>
    <xf numFmtId="3" fontId="19" fillId="4" borderId="5" xfId="2" applyNumberFormat="1" applyFont="1" applyFill="1" applyBorder="1"/>
    <xf numFmtId="3" fontId="19" fillId="4" borderId="5" xfId="2" applyNumberFormat="1" applyFont="1" applyFill="1" applyBorder="1" applyAlignment="1"/>
    <xf numFmtId="0" fontId="21" fillId="0" borderId="0" xfId="0" applyFont="1"/>
    <xf numFmtId="0" fontId="16" fillId="0" borderId="5" xfId="0" applyFont="1" applyBorder="1"/>
    <xf numFmtId="0" fontId="21" fillId="0" borderId="5" xfId="0" applyFont="1" applyBorder="1"/>
    <xf numFmtId="165" fontId="8" fillId="12" borderId="5" xfId="0" applyNumberFormat="1" applyFont="1" applyFill="1" applyBorder="1" applyAlignment="1">
      <alignment horizontal="center" vertical="center" wrapText="1"/>
    </xf>
    <xf numFmtId="0" fontId="8" fillId="12" borderId="5" xfId="0" applyFont="1" applyFill="1" applyBorder="1" applyAlignment="1">
      <alignment horizontal="center" vertical="center" wrapText="1"/>
    </xf>
    <xf numFmtId="0" fontId="8" fillId="12" borderId="5" xfId="0" applyFont="1" applyFill="1" applyBorder="1" applyAlignment="1">
      <alignment vertical="center" wrapText="1"/>
    </xf>
    <xf numFmtId="165" fontId="8" fillId="0" borderId="5" xfId="0" applyNumberFormat="1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/>
    </xf>
    <xf numFmtId="0" fontId="15" fillId="10" borderId="5" xfId="0" applyFont="1" applyFill="1" applyBorder="1" applyAlignment="1">
      <alignment horizontal="center"/>
    </xf>
    <xf numFmtId="0" fontId="7" fillId="0" borderId="0" xfId="0" applyFont="1" applyBorder="1" applyAlignment="1"/>
    <xf numFmtId="0" fontId="28" fillId="0" borderId="0" xfId="0" applyFont="1" applyBorder="1" applyAlignment="1"/>
    <xf numFmtId="0" fontId="28" fillId="0" borderId="9" xfId="0" applyFont="1" applyBorder="1" applyAlignment="1"/>
    <xf numFmtId="0" fontId="10" fillId="0" borderId="0" xfId="0" applyFont="1"/>
    <xf numFmtId="49" fontId="8" fillId="0" borderId="5" xfId="0" applyNumberFormat="1" applyFont="1" applyBorder="1" applyAlignment="1">
      <alignment horizontal="center"/>
    </xf>
    <xf numFmtId="3" fontId="8" fillId="0" borderId="5" xfId="0" applyNumberFormat="1" applyFont="1" applyBorder="1" applyAlignment="1">
      <alignment horizontal="center"/>
    </xf>
    <xf numFmtId="3" fontId="12" fillId="0" borderId="4" xfId="0" applyNumberFormat="1" applyFont="1" applyBorder="1" applyAlignment="1">
      <alignment horizontal="center"/>
    </xf>
    <xf numFmtId="0" fontId="9" fillId="4" borderId="0" xfId="0" applyFont="1" applyFill="1" applyBorder="1"/>
    <xf numFmtId="0" fontId="9" fillId="4" borderId="13" xfId="0" applyFont="1" applyFill="1" applyBorder="1"/>
    <xf numFmtId="0" fontId="9" fillId="4" borderId="8" xfId="0" applyFont="1" applyFill="1" applyBorder="1"/>
    <xf numFmtId="1" fontId="12" fillId="0" borderId="4" xfId="0" applyNumberFormat="1" applyFont="1" applyBorder="1" applyAlignment="1">
      <alignment horizontal="center"/>
    </xf>
    <xf numFmtId="0" fontId="15" fillId="0" borderId="5" xfId="0" applyNumberFormat="1" applyFont="1" applyBorder="1"/>
    <xf numFmtId="3" fontId="15" fillId="0" borderId="5" xfId="0" applyNumberFormat="1" applyFont="1" applyBorder="1"/>
    <xf numFmtId="3" fontId="8" fillId="0" borderId="5" xfId="0" applyNumberFormat="1" applyFont="1" applyBorder="1"/>
    <xf numFmtId="3" fontId="8" fillId="4" borderId="5" xfId="0" applyNumberFormat="1" applyFont="1" applyFill="1" applyBorder="1" applyAlignment="1">
      <alignment horizontal="right"/>
    </xf>
    <xf numFmtId="0" fontId="8" fillId="0" borderId="5" xfId="0" applyFont="1" applyBorder="1" applyAlignment="1">
      <alignment horizontal="right"/>
    </xf>
    <xf numFmtId="3" fontId="8" fillId="0" borderId="5" xfId="0" applyNumberFormat="1" applyFont="1" applyBorder="1" applyAlignment="1">
      <alignment horizontal="right"/>
    </xf>
    <xf numFmtId="0" fontId="25" fillId="4" borderId="5" xfId="2" applyFont="1" applyFill="1" applyBorder="1" applyAlignment="1">
      <alignment horizontal="center"/>
    </xf>
    <xf numFmtId="0" fontId="8" fillId="0" borderId="5" xfId="0" applyNumberFormat="1" applyFont="1" applyBorder="1" applyAlignment="1">
      <alignment horizontal="right"/>
    </xf>
    <xf numFmtId="165" fontId="8" fillId="0" borderId="5" xfId="2" applyNumberFormat="1" applyFont="1" applyBorder="1" applyAlignment="1">
      <alignment horizontal="center"/>
    </xf>
    <xf numFmtId="0" fontId="8" fillId="10" borderId="5" xfId="2" applyFont="1" applyFill="1" applyBorder="1" applyAlignment="1">
      <alignment horizontal="center"/>
    </xf>
    <xf numFmtId="49" fontId="8" fillId="0" borderId="5" xfId="2" applyNumberFormat="1" applyFont="1" applyBorder="1" applyAlignment="1">
      <alignment horizontal="center"/>
    </xf>
    <xf numFmtId="0" fontId="24" fillId="0" borderId="5" xfId="2" applyFont="1" applyBorder="1" applyAlignment="1">
      <alignment horizontal="center" vertical="center"/>
    </xf>
    <xf numFmtId="0" fontId="24" fillId="0" borderId="5" xfId="0" applyNumberFormat="1" applyFont="1" applyFill="1" applyBorder="1" applyAlignment="1">
      <alignment horizontal="right"/>
    </xf>
    <xf numFmtId="0" fontId="16" fillId="0" borderId="5" xfId="0" applyNumberFormat="1" applyFont="1" applyBorder="1"/>
    <xf numFmtId="0" fontId="16" fillId="4" borderId="5" xfId="0" applyNumberFormat="1" applyFont="1" applyFill="1" applyBorder="1"/>
    <xf numFmtId="0" fontId="19" fillId="0" borderId="5" xfId="0" applyNumberFormat="1" applyFont="1" applyBorder="1"/>
    <xf numFmtId="0" fontId="19" fillId="0" borderId="5" xfId="0" applyNumberFormat="1" applyFont="1" applyBorder="1" applyAlignment="1">
      <alignment horizontal="right"/>
    </xf>
    <xf numFmtId="0" fontId="19" fillId="4" borderId="5" xfId="0" applyNumberFormat="1" applyFont="1" applyFill="1" applyBorder="1" applyAlignment="1">
      <alignment horizontal="right"/>
    </xf>
    <xf numFmtId="0" fontId="19" fillId="4" borderId="5" xfId="0" applyNumberFormat="1" applyFont="1" applyFill="1" applyBorder="1"/>
    <xf numFmtId="0" fontId="19" fillId="0" borderId="5" xfId="0" applyNumberFormat="1" applyFont="1" applyFill="1" applyBorder="1"/>
    <xf numFmtId="0" fontId="8" fillId="0" borderId="5" xfId="2" applyNumberFormat="1" applyFont="1" applyBorder="1"/>
    <xf numFmtId="0" fontId="15" fillId="0" borderId="5" xfId="0" applyFont="1" applyBorder="1"/>
    <xf numFmtId="3" fontId="8" fillId="0" borderId="5" xfId="2" applyNumberFormat="1" applyFont="1" applyBorder="1" applyAlignment="1">
      <alignment horizontal="center"/>
    </xf>
    <xf numFmtId="3" fontId="8" fillId="0" borderId="5" xfId="2" applyNumberFormat="1" applyFont="1" applyBorder="1"/>
    <xf numFmtId="1" fontId="15" fillId="0" borderId="5" xfId="0" applyNumberFormat="1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3" fontId="15" fillId="4" borderId="5" xfId="0" applyNumberFormat="1" applyFont="1" applyFill="1" applyBorder="1" applyAlignment="1">
      <alignment horizontal="center"/>
    </xf>
    <xf numFmtId="0" fontId="15" fillId="4" borderId="5" xfId="0" applyFont="1" applyFill="1" applyBorder="1" applyAlignment="1">
      <alignment horizontal="center"/>
    </xf>
    <xf numFmtId="49" fontId="15" fillId="0" borderId="5" xfId="0" applyNumberFormat="1" applyFont="1" applyBorder="1" applyAlignment="1">
      <alignment horizontal="center"/>
    </xf>
    <xf numFmtId="0" fontId="15" fillId="0" borderId="5" xfId="0" applyFont="1" applyBorder="1" applyAlignment="1">
      <alignment horizontal="center" vertical="center"/>
    </xf>
    <xf numFmtId="0" fontId="15" fillId="0" borderId="5" xfId="0" applyFont="1" applyFill="1" applyBorder="1" applyAlignment="1">
      <alignment horizontal="center"/>
    </xf>
    <xf numFmtId="3" fontId="15" fillId="0" borderId="5" xfId="0" applyNumberFormat="1" applyFont="1" applyBorder="1" applyAlignment="1">
      <alignment horizontal="right"/>
    </xf>
    <xf numFmtId="0" fontId="8" fillId="10" borderId="5" xfId="0" applyFont="1" applyFill="1" applyBorder="1" applyAlignment="1">
      <alignment horizontal="center"/>
    </xf>
    <xf numFmtId="3" fontId="8" fillId="10" borderId="5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center"/>
    </xf>
    <xf numFmtId="3" fontId="15" fillId="0" borderId="6" xfId="0" applyNumberFormat="1" applyFont="1" applyBorder="1" applyAlignment="1">
      <alignment horizontal="right"/>
    </xf>
    <xf numFmtId="0" fontId="21" fillId="0" borderId="0" xfId="0" applyFont="1" applyBorder="1" applyAlignment="1">
      <alignment horizontal="left"/>
    </xf>
    <xf numFmtId="0" fontId="15" fillId="4" borderId="6" xfId="0" applyFont="1" applyFill="1" applyBorder="1" applyAlignment="1">
      <alignment horizontal="center"/>
    </xf>
    <xf numFmtId="3" fontId="15" fillId="0" borderId="6" xfId="0" applyNumberFormat="1" applyFont="1" applyBorder="1"/>
    <xf numFmtId="0" fontId="15" fillId="4" borderId="38" xfId="0" applyFont="1" applyFill="1" applyBorder="1" applyAlignment="1">
      <alignment horizontal="center"/>
    </xf>
    <xf numFmtId="3" fontId="15" fillId="0" borderId="38" xfId="0" applyNumberFormat="1" applyFont="1" applyBorder="1"/>
    <xf numFmtId="0" fontId="15" fillId="0" borderId="5" xfId="0" applyNumberFormat="1" applyFont="1" applyBorder="1" applyAlignment="1">
      <alignment horizontal="center"/>
    </xf>
    <xf numFmtId="0" fontId="8" fillId="0" borderId="5" xfId="0" applyFont="1" applyBorder="1" applyAlignment="1">
      <alignment horizontal="left"/>
    </xf>
    <xf numFmtId="0" fontId="8" fillId="4" borderId="5" xfId="0" applyFont="1" applyFill="1" applyBorder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5" xfId="0" applyFont="1" applyBorder="1" applyAlignment="1">
      <alignment horizontal="center"/>
    </xf>
    <xf numFmtId="0" fontId="8" fillId="4" borderId="6" xfId="0" applyFont="1" applyFill="1" applyBorder="1" applyAlignment="1">
      <alignment horizontal="left"/>
    </xf>
    <xf numFmtId="0" fontId="12" fillId="0" borderId="4" xfId="0" applyFont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8" fillId="0" borderId="5" xfId="2" applyFont="1" applyBorder="1" applyAlignment="1">
      <alignment horizontal="center"/>
    </xf>
    <xf numFmtId="0" fontId="8" fillId="0" borderId="5" xfId="2" applyFont="1" applyBorder="1" applyAlignment="1">
      <alignment horizontal="center" wrapText="1"/>
    </xf>
    <xf numFmtId="0" fontId="11" fillId="0" borderId="5" xfId="0" applyFont="1" applyBorder="1" applyAlignment="1">
      <alignment horizontal="center"/>
    </xf>
    <xf numFmtId="0" fontId="11" fillId="0" borderId="5" xfId="0" applyNumberFormat="1" applyFont="1" applyBorder="1" applyAlignment="1">
      <alignment horizontal="center"/>
    </xf>
    <xf numFmtId="1" fontId="11" fillId="0" borderId="5" xfId="0" applyNumberFormat="1" applyFont="1" applyBorder="1" applyAlignment="1">
      <alignment horizontal="center"/>
    </xf>
    <xf numFmtId="0" fontId="15" fillId="0" borderId="0" xfId="0" applyFont="1"/>
    <xf numFmtId="0" fontId="23" fillId="0" borderId="0" xfId="0" applyFont="1"/>
    <xf numFmtId="0" fontId="24" fillId="0" borderId="4" xfId="0" applyFont="1" applyBorder="1" applyAlignment="1">
      <alignment horizontal="center"/>
    </xf>
    <xf numFmtId="0" fontId="12" fillId="0" borderId="5" xfId="0" applyFont="1" applyBorder="1" applyAlignment="1"/>
    <xf numFmtId="0" fontId="13" fillId="0" borderId="5" xfId="0" applyFont="1" applyBorder="1"/>
    <xf numFmtId="3" fontId="19" fillId="0" borderId="5" xfId="2" applyNumberFormat="1" applyFont="1" applyBorder="1"/>
    <xf numFmtId="3" fontId="19" fillId="0" borderId="5" xfId="2" applyNumberFormat="1" applyFont="1" applyBorder="1" applyAlignment="1">
      <alignment horizontal="right" wrapText="1"/>
    </xf>
    <xf numFmtId="3" fontId="19" fillId="0" borderId="6" xfId="2" applyNumberFormat="1" applyFont="1" applyBorder="1" applyAlignment="1">
      <alignment vertical="center" wrapText="1"/>
    </xf>
    <xf numFmtId="3" fontId="31" fillId="0" borderId="4" xfId="2" applyNumberFormat="1" applyFont="1" applyBorder="1" applyAlignment="1">
      <alignment horizontal="right" wrapText="1"/>
    </xf>
    <xf numFmtId="3" fontId="31" fillId="0" borderId="6" xfId="2" applyNumberFormat="1" applyFont="1" applyBorder="1" applyAlignment="1">
      <alignment horizontal="right" wrapText="1"/>
    </xf>
    <xf numFmtId="3" fontId="16" fillId="0" borderId="5" xfId="0" applyNumberFormat="1" applyFont="1" applyBorder="1"/>
    <xf numFmtId="3" fontId="8" fillId="4" borderId="5" xfId="0" applyNumberFormat="1" applyFont="1" applyFill="1" applyBorder="1"/>
    <xf numFmtId="3" fontId="8" fillId="4" borderId="6" xfId="0" applyNumberFormat="1" applyFont="1" applyFill="1" applyBorder="1"/>
    <xf numFmtId="3" fontId="8" fillId="0" borderId="5" xfId="0" applyNumberFormat="1" applyFont="1" applyFill="1" applyBorder="1" applyAlignment="1">
      <alignment horizontal="right"/>
    </xf>
    <xf numFmtId="3" fontId="8" fillId="0" borderId="5" xfId="0" applyNumberFormat="1" applyFont="1" applyBorder="1" applyAlignment="1">
      <alignment horizontal="right" vertical="center"/>
    </xf>
    <xf numFmtId="3" fontId="8" fillId="4" borderId="4" xfId="0" applyNumberFormat="1" applyFont="1" applyFill="1" applyBorder="1" applyAlignment="1">
      <alignment horizontal="right"/>
    </xf>
    <xf numFmtId="3" fontId="16" fillId="4" borderId="5" xfId="0" applyNumberFormat="1" applyFont="1" applyFill="1" applyBorder="1" applyAlignment="1">
      <alignment horizontal="right"/>
    </xf>
    <xf numFmtId="3" fontId="16" fillId="4" borderId="6" xfId="0" applyNumberFormat="1" applyFont="1" applyFill="1" applyBorder="1" applyAlignment="1">
      <alignment horizontal="right"/>
    </xf>
    <xf numFmtId="3" fontId="16" fillId="4" borderId="5" xfId="0" applyNumberFormat="1" applyFont="1" applyFill="1" applyBorder="1"/>
    <xf numFmtId="0" fontId="32" fillId="3" borderId="3" xfId="0" applyFont="1" applyFill="1" applyBorder="1" applyAlignment="1">
      <alignment horizontal="center"/>
    </xf>
    <xf numFmtId="3" fontId="16" fillId="0" borderId="5" xfId="0" applyNumberFormat="1" applyFont="1" applyBorder="1" applyAlignment="1">
      <alignment horizontal="right"/>
    </xf>
    <xf numFmtId="3" fontId="34" fillId="4" borderId="5" xfId="0" applyNumberFormat="1" applyFont="1" applyFill="1" applyBorder="1"/>
    <xf numFmtId="3" fontId="34" fillId="0" borderId="5" xfId="0" applyNumberFormat="1" applyFont="1" applyBorder="1"/>
    <xf numFmtId="3" fontId="34" fillId="0" borderId="5" xfId="0" applyNumberFormat="1" applyFont="1" applyFill="1" applyBorder="1"/>
    <xf numFmtId="3" fontId="34" fillId="4" borderId="5" xfId="2" applyNumberFormat="1" applyFont="1" applyFill="1" applyBorder="1"/>
    <xf numFmtId="0" fontId="36" fillId="4" borderId="5" xfId="0" applyFont="1" applyFill="1" applyBorder="1" applyAlignment="1">
      <alignment horizontal="center"/>
    </xf>
    <xf numFmtId="0" fontId="32" fillId="3" borderId="31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left"/>
    </xf>
    <xf numFmtId="3" fontId="19" fillId="0" borderId="5" xfId="0" applyNumberFormat="1" applyFont="1" applyBorder="1"/>
    <xf numFmtId="3" fontId="19" fillId="4" borderId="5" xfId="0" applyNumberFormat="1" applyFont="1" applyFill="1" applyBorder="1"/>
    <xf numFmtId="0" fontId="21" fillId="0" borderId="0" xfId="0" applyFont="1" applyBorder="1"/>
    <xf numFmtId="0" fontId="39" fillId="0" borderId="9" xfId="0" applyFont="1" applyBorder="1" applyAlignment="1">
      <alignment horizontal="right"/>
    </xf>
    <xf numFmtId="0" fontId="37" fillId="0" borderId="0" xfId="0" applyFont="1"/>
    <xf numFmtId="0" fontId="40" fillId="0" borderId="0" xfId="0" applyFont="1"/>
    <xf numFmtId="0" fontId="41" fillId="0" borderId="0" xfId="0" applyFont="1"/>
    <xf numFmtId="0" fontId="21" fillId="0" borderId="0" xfId="0" applyFont="1" applyBorder="1" applyAlignment="1"/>
    <xf numFmtId="0" fontId="43" fillId="4" borderId="0" xfId="0" applyFont="1" applyFill="1" applyBorder="1" applyAlignment="1"/>
    <xf numFmtId="0" fontId="28" fillId="0" borderId="0" xfId="0" applyFont="1" applyBorder="1"/>
    <xf numFmtId="0" fontId="44" fillId="0" borderId="0" xfId="0" applyFont="1" applyBorder="1" applyAlignment="1">
      <alignment horizontal="center"/>
    </xf>
    <xf numFmtId="0" fontId="37" fillId="0" borderId="0" xfId="0" applyFont="1" applyBorder="1"/>
    <xf numFmtId="0" fontId="28" fillId="7" borderId="0" xfId="0" applyFont="1" applyFill="1" applyBorder="1" applyAlignment="1">
      <alignment horizontal="center"/>
    </xf>
    <xf numFmtId="0" fontId="45" fillId="0" borderId="0" xfId="1" applyFont="1" applyBorder="1"/>
    <xf numFmtId="0" fontId="8" fillId="0" borderId="0" xfId="2" applyFont="1" applyBorder="1"/>
    <xf numFmtId="0" fontId="10" fillId="0" borderId="0" xfId="0" applyFont="1" applyBorder="1" applyAlignment="1">
      <alignment horizontal="center"/>
    </xf>
    <xf numFmtId="0" fontId="46" fillId="0" borderId="0" xfId="0" applyFont="1"/>
    <xf numFmtId="3" fontId="8" fillId="4" borderId="5" xfId="2" applyNumberFormat="1" applyFont="1" applyFill="1" applyBorder="1"/>
    <xf numFmtId="0" fontId="47" fillId="0" borderId="0" xfId="2" applyFont="1" applyBorder="1"/>
    <xf numFmtId="0" fontId="10" fillId="0" borderId="0" xfId="0" applyFont="1" applyBorder="1"/>
    <xf numFmtId="0" fontId="8" fillId="0" borderId="5" xfId="2" applyFont="1" applyBorder="1"/>
    <xf numFmtId="0" fontId="22" fillId="0" borderId="0" xfId="0" applyFont="1"/>
    <xf numFmtId="1" fontId="8" fillId="4" borderId="5" xfId="0" applyNumberFormat="1" applyFont="1" applyFill="1" applyBorder="1"/>
    <xf numFmtId="0" fontId="8" fillId="4" borderId="5" xfId="0" applyFont="1" applyFill="1" applyBorder="1"/>
    <xf numFmtId="3" fontId="16" fillId="0" borderId="5" xfId="2" applyNumberFormat="1" applyFont="1" applyBorder="1"/>
    <xf numFmtId="3" fontId="16" fillId="0" borderId="5" xfId="2" applyNumberFormat="1" applyFont="1" applyBorder="1" applyAlignment="1">
      <alignment horizontal="right"/>
    </xf>
    <xf numFmtId="0" fontId="8" fillId="0" borderId="5" xfId="2" applyFont="1" applyFill="1" applyBorder="1"/>
    <xf numFmtId="16" fontId="8" fillId="0" borderId="5" xfId="2" applyNumberFormat="1" applyFont="1" applyBorder="1"/>
    <xf numFmtId="3" fontId="16" fillId="4" borderId="5" xfId="2" applyNumberFormat="1" applyFont="1" applyFill="1" applyBorder="1" applyAlignment="1">
      <alignment horizontal="right"/>
    </xf>
    <xf numFmtId="3" fontId="8" fillId="10" borderId="5" xfId="2" applyNumberFormat="1" applyFont="1" applyFill="1" applyBorder="1" applyAlignment="1">
      <alignment horizontal="right"/>
    </xf>
    <xf numFmtId="3" fontId="15" fillId="10" borderId="5" xfId="2" applyNumberFormat="1" applyFont="1" applyFill="1" applyBorder="1" applyAlignment="1">
      <alignment horizontal="right"/>
    </xf>
    <xf numFmtId="3" fontId="16" fillId="10" borderId="5" xfId="2" applyNumberFormat="1" applyFont="1" applyFill="1" applyBorder="1" applyAlignment="1">
      <alignment horizontal="right"/>
    </xf>
    <xf numFmtId="3" fontId="16" fillId="0" borderId="5" xfId="2" applyNumberFormat="1" applyFont="1" applyFill="1" applyBorder="1" applyAlignment="1">
      <alignment horizontal="right"/>
    </xf>
    <xf numFmtId="0" fontId="8" fillId="4" borderId="5" xfId="2" applyFont="1" applyFill="1" applyBorder="1"/>
    <xf numFmtId="0" fontId="15" fillId="4" borderId="5" xfId="0" applyNumberFormat="1" applyFont="1" applyFill="1" applyBorder="1"/>
    <xf numFmtId="1" fontId="37" fillId="0" borderId="0" xfId="0" applyNumberFormat="1" applyFont="1"/>
    <xf numFmtId="1" fontId="21" fillId="0" borderId="0" xfId="0" applyNumberFormat="1" applyFont="1"/>
    <xf numFmtId="0" fontId="8" fillId="0" borderId="5" xfId="2" applyNumberFormat="1" applyFont="1" applyBorder="1" applyAlignment="1"/>
    <xf numFmtId="0" fontId="21" fillId="0" borderId="0" xfId="0" applyFont="1" applyAlignment="1">
      <alignment horizontal="center"/>
    </xf>
    <xf numFmtId="3" fontId="19" fillId="12" borderId="5" xfId="0" applyNumberFormat="1" applyFont="1" applyFill="1" applyBorder="1" applyAlignment="1">
      <alignment horizontal="right" vertical="center" wrapText="1"/>
    </xf>
    <xf numFmtId="0" fontId="8" fillId="0" borderId="5" xfId="0" applyFont="1" applyBorder="1" applyAlignment="1">
      <alignment vertical="center" wrapText="1"/>
    </xf>
    <xf numFmtId="3" fontId="8" fillId="0" borderId="5" xfId="0" applyNumberFormat="1" applyFont="1" applyBorder="1" applyAlignment="1">
      <alignment horizontal="right" vertical="center" wrapText="1"/>
    </xf>
    <xf numFmtId="3" fontId="19" fillId="0" borderId="5" xfId="0" applyNumberFormat="1" applyFont="1" applyBorder="1" applyAlignment="1">
      <alignment horizontal="right" vertical="center" wrapText="1"/>
    </xf>
    <xf numFmtId="0" fontId="39" fillId="0" borderId="0" xfId="0" applyFont="1" applyBorder="1" applyAlignment="1"/>
    <xf numFmtId="0" fontId="39" fillId="0" borderId="9" xfId="0" applyFont="1" applyBorder="1" applyAlignment="1"/>
    <xf numFmtId="3" fontId="16" fillId="4" borderId="5" xfId="0" applyNumberFormat="1" applyFont="1" applyFill="1" applyBorder="1" applyAlignment="1">
      <alignment vertical="center"/>
    </xf>
    <xf numFmtId="3" fontId="16" fillId="0" borderId="5" xfId="0" applyNumberFormat="1" applyFont="1" applyBorder="1" applyAlignment="1"/>
    <xf numFmtId="3" fontId="16" fillId="0" borderId="5" xfId="0" applyNumberFormat="1" applyFont="1" applyBorder="1" applyAlignment="1">
      <alignment vertical="center"/>
    </xf>
    <xf numFmtId="0" fontId="8" fillId="0" borderId="0" xfId="2" applyFont="1" applyBorder="1" applyAlignment="1"/>
    <xf numFmtId="0" fontId="12" fillId="7" borderId="5" xfId="2" applyFont="1" applyFill="1" applyBorder="1" applyAlignment="1">
      <alignment horizontal="center"/>
    </xf>
    <xf numFmtId="0" fontId="48" fillId="0" borderId="0" xfId="0" applyFont="1"/>
    <xf numFmtId="0" fontId="20" fillId="0" borderId="5" xfId="0" applyFont="1" applyFill="1" applyBorder="1" applyAlignment="1">
      <alignment horizontal="center"/>
    </xf>
    <xf numFmtId="0" fontId="46" fillId="0" borderId="0" xfId="0" applyFont="1" applyFill="1"/>
    <xf numFmtId="0" fontId="11" fillId="0" borderId="0" xfId="0" applyFont="1" applyFill="1"/>
    <xf numFmtId="0" fontId="12" fillId="0" borderId="5" xfId="2" applyFont="1" applyFill="1" applyBorder="1" applyAlignment="1">
      <alignment horizontal="center"/>
    </xf>
    <xf numFmtId="0" fontId="35" fillId="0" borderId="5" xfId="2" applyFont="1" applyFill="1" applyBorder="1" applyAlignment="1">
      <alignment horizontal="center"/>
    </xf>
    <xf numFmtId="0" fontId="49" fillId="0" borderId="0" xfId="0" applyFont="1" applyFill="1"/>
    <xf numFmtId="0" fontId="25" fillId="0" borderId="0" xfId="0" applyFont="1" applyBorder="1" applyAlignment="1"/>
    <xf numFmtId="3" fontId="19" fillId="0" borderId="5" xfId="0" applyNumberFormat="1" applyFont="1" applyBorder="1" applyAlignment="1">
      <alignment horizontal="right"/>
    </xf>
    <xf numFmtId="3" fontId="19" fillId="4" borderId="5" xfId="0" applyNumberFormat="1" applyFont="1" applyFill="1" applyBorder="1" applyAlignment="1">
      <alignment horizontal="right"/>
    </xf>
    <xf numFmtId="3" fontId="19" fillId="10" borderId="5" xfId="0" applyNumberFormat="1" applyFont="1" applyFill="1" applyBorder="1" applyAlignment="1">
      <alignment horizontal="right"/>
    </xf>
    <xf numFmtId="3" fontId="19" fillId="4" borderId="6" xfId="0" applyNumberFormat="1" applyFont="1" applyFill="1" applyBorder="1" applyAlignment="1">
      <alignment horizontal="right"/>
    </xf>
    <xf numFmtId="0" fontId="8" fillId="4" borderId="38" xfId="0" applyFont="1" applyFill="1" applyBorder="1" applyAlignment="1">
      <alignment horizontal="center"/>
    </xf>
    <xf numFmtId="3" fontId="19" fillId="4" borderId="38" xfId="0" applyNumberFormat="1" applyFont="1" applyFill="1" applyBorder="1" applyAlignment="1">
      <alignment horizontal="right"/>
    </xf>
    <xf numFmtId="1" fontId="15" fillId="0" borderId="6" xfId="0" applyNumberFormat="1" applyFont="1" applyBorder="1"/>
    <xf numFmtId="0" fontId="16" fillId="0" borderId="6" xfId="0" applyFont="1" applyBorder="1"/>
    <xf numFmtId="1" fontId="15" fillId="0" borderId="38" xfId="0" applyNumberFormat="1" applyFont="1" applyBorder="1"/>
    <xf numFmtId="0" fontId="16" fillId="0" borderId="38" xfId="0" applyFont="1" applyBorder="1"/>
    <xf numFmtId="3" fontId="50" fillId="10" borderId="5" xfId="0" applyNumberFormat="1" applyFont="1" applyFill="1" applyBorder="1" applyAlignment="1">
      <alignment horizontal="right"/>
    </xf>
    <xf numFmtId="3" fontId="8" fillId="0" borderId="5" xfId="0" applyNumberFormat="1" applyFont="1" applyBorder="1" applyAlignment="1">
      <alignment horizontal="center" vertical="center"/>
    </xf>
    <xf numFmtId="3" fontId="19" fillId="0" borderId="5" xfId="0" applyNumberFormat="1" applyFont="1" applyBorder="1" applyAlignment="1">
      <alignment horizontal="right" vertical="center"/>
    </xf>
    <xf numFmtId="0" fontId="20" fillId="0" borderId="5" xfId="0" applyFont="1" applyFill="1" applyBorder="1" applyAlignment="1"/>
    <xf numFmtId="3" fontId="19" fillId="0" borderId="5" xfId="0" applyNumberFormat="1" applyFont="1" applyBorder="1" applyAlignment="1"/>
    <xf numFmtId="3" fontId="19" fillId="0" borderId="5" xfId="2" applyNumberFormat="1" applyFont="1" applyBorder="1" applyAlignment="1"/>
    <xf numFmtId="3" fontId="19" fillId="4" borderId="5" xfId="0" applyNumberFormat="1" applyFont="1" applyFill="1" applyBorder="1" applyAlignment="1"/>
    <xf numFmtId="3" fontId="19" fillId="0" borderId="5" xfId="0" applyNumberFormat="1" applyFont="1" applyFill="1" applyBorder="1" applyAlignment="1"/>
    <xf numFmtId="3" fontId="8" fillId="0" borderId="5" xfId="0" applyNumberFormat="1" applyFont="1" applyFill="1" applyBorder="1" applyAlignment="1">
      <alignment horizontal="center"/>
    </xf>
    <xf numFmtId="49" fontId="15" fillId="0" borderId="4" xfId="0" applyNumberFormat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3" fontId="15" fillId="0" borderId="4" xfId="0" applyNumberFormat="1" applyFont="1" applyBorder="1"/>
    <xf numFmtId="3" fontId="19" fillId="0" borderId="5" xfId="0" applyNumberFormat="1" applyFont="1" applyBorder="1" applyAlignment="1">
      <alignment horizontal="center"/>
    </xf>
    <xf numFmtId="3" fontId="19" fillId="0" borderId="6" xfId="0" applyNumberFormat="1" applyFont="1" applyBorder="1" applyAlignment="1">
      <alignment horizontal="right"/>
    </xf>
    <xf numFmtId="0" fontId="8" fillId="10" borderId="5" xfId="0" applyFont="1" applyFill="1" applyBorder="1" applyAlignment="1">
      <alignment horizontal="left"/>
    </xf>
    <xf numFmtId="3" fontId="19" fillId="0" borderId="4" xfId="0" applyNumberFormat="1" applyFont="1" applyBorder="1" applyAlignment="1">
      <alignment horizontal="right"/>
    </xf>
    <xf numFmtId="1" fontId="15" fillId="0" borderId="4" xfId="0" applyNumberFormat="1" applyFont="1" applyBorder="1"/>
    <xf numFmtId="0" fontId="16" fillId="0" borderId="4" xfId="0" applyFont="1" applyBorder="1"/>
    <xf numFmtId="0" fontId="12" fillId="4" borderId="47" xfId="0" applyFont="1" applyFill="1" applyBorder="1" applyAlignment="1">
      <alignment horizontal="center"/>
    </xf>
    <xf numFmtId="0" fontId="12" fillId="4" borderId="48" xfId="0" applyFont="1" applyFill="1" applyBorder="1" applyAlignment="1">
      <alignment horizontal="center"/>
    </xf>
    <xf numFmtId="0" fontId="12" fillId="4" borderId="49" xfId="0" applyFont="1" applyFill="1" applyBorder="1" applyAlignment="1">
      <alignment horizontal="center"/>
    </xf>
    <xf numFmtId="0" fontId="11" fillId="0" borderId="0" xfId="0" applyFont="1"/>
    <xf numFmtId="0" fontId="8" fillId="4" borderId="8" xfId="0" applyFont="1" applyFill="1" applyBorder="1"/>
    <xf numFmtId="0" fontId="8" fillId="0" borderId="0" xfId="0" applyFont="1" applyBorder="1" applyAlignment="1">
      <alignment horizontal="center"/>
    </xf>
    <xf numFmtId="0" fontId="8" fillId="0" borderId="5" xfId="0" applyFont="1" applyBorder="1" applyAlignment="1">
      <alignment horizontal="left"/>
    </xf>
    <xf numFmtId="0" fontId="8" fillId="0" borderId="5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24" fillId="4" borderId="13" xfId="0" applyFont="1" applyFill="1" applyBorder="1" applyAlignment="1">
      <alignment horizontal="center"/>
    </xf>
    <xf numFmtId="0" fontId="12" fillId="4" borderId="8" xfId="0" applyFont="1" applyFill="1" applyBorder="1" applyAlignment="1">
      <alignment horizontal="center"/>
    </xf>
    <xf numFmtId="0" fontId="12" fillId="0" borderId="60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51" xfId="0" applyFont="1" applyBorder="1" applyAlignment="1">
      <alignment horizontal="center"/>
    </xf>
    <xf numFmtId="3" fontId="8" fillId="0" borderId="60" xfId="2" applyNumberFormat="1" applyFont="1" applyBorder="1"/>
    <xf numFmtId="1" fontId="8" fillId="0" borderId="58" xfId="0" applyNumberFormat="1" applyFont="1" applyBorder="1" applyAlignment="1">
      <alignment horizontal="center"/>
    </xf>
    <xf numFmtId="0" fontId="24" fillId="0" borderId="58" xfId="0" applyFont="1" applyBorder="1" applyAlignment="1">
      <alignment horizontal="center"/>
    </xf>
    <xf numFmtId="0" fontId="12" fillId="0" borderId="8" xfId="0" applyFont="1" applyBorder="1" applyAlignment="1"/>
    <xf numFmtId="0" fontId="8" fillId="0" borderId="52" xfId="0" applyFont="1" applyBorder="1" applyAlignment="1">
      <alignment horizontal="center"/>
    </xf>
    <xf numFmtId="0" fontId="8" fillId="0" borderId="64" xfId="0" applyFont="1" applyBorder="1" applyAlignment="1">
      <alignment horizontal="center"/>
    </xf>
    <xf numFmtId="3" fontId="8" fillId="0" borderId="37" xfId="2" applyNumberFormat="1" applyFont="1" applyBorder="1"/>
    <xf numFmtId="1" fontId="8" fillId="0" borderId="53" xfId="0" applyNumberFormat="1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55" xfId="0" applyFont="1" applyBorder="1" applyAlignment="1">
      <alignment horizontal="center"/>
    </xf>
    <xf numFmtId="49" fontId="8" fillId="0" borderId="55" xfId="0" applyNumberFormat="1" applyFont="1" applyBorder="1" applyAlignment="1">
      <alignment horizontal="center"/>
    </xf>
    <xf numFmtId="0" fontId="8" fillId="0" borderId="68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12" fillId="0" borderId="60" xfId="0" applyFont="1" applyBorder="1" applyAlignment="1"/>
    <xf numFmtId="0" fontId="13" fillId="0" borderId="58" xfId="0" applyFont="1" applyBorder="1"/>
    <xf numFmtId="0" fontId="8" fillId="0" borderId="0" xfId="0" applyFont="1" applyBorder="1" applyAlignment="1">
      <alignment horizontal="left"/>
    </xf>
    <xf numFmtId="0" fontId="9" fillId="4" borderId="69" xfId="0" applyFont="1" applyFill="1" applyBorder="1"/>
    <xf numFmtId="0" fontId="16" fillId="0" borderId="78" xfId="0" applyFont="1" applyBorder="1"/>
    <xf numFmtId="3" fontId="16" fillId="0" borderId="35" xfId="2" applyNumberFormat="1" applyFont="1" applyBorder="1"/>
    <xf numFmtId="3" fontId="16" fillId="0" borderId="72" xfId="2" applyNumberFormat="1" applyFont="1" applyBorder="1"/>
    <xf numFmtId="3" fontId="16" fillId="0" borderId="87" xfId="2" applyNumberFormat="1" applyFont="1" applyBorder="1"/>
    <xf numFmtId="1" fontId="15" fillId="0" borderId="33" xfId="0" applyNumberFormat="1" applyFont="1" applyBorder="1"/>
    <xf numFmtId="1" fontId="15" fillId="0" borderId="91" xfId="0" applyNumberFormat="1" applyFont="1" applyBorder="1"/>
    <xf numFmtId="3" fontId="15" fillId="0" borderId="21" xfId="0" applyNumberFormat="1" applyFont="1" applyBorder="1"/>
    <xf numFmtId="0" fontId="16" fillId="0" borderId="92" xfId="0" applyFont="1" applyBorder="1"/>
    <xf numFmtId="0" fontId="16" fillId="0" borderId="93" xfId="0" applyFont="1" applyBorder="1"/>
    <xf numFmtId="0" fontId="16" fillId="0" borderId="86" xfId="0" applyFont="1" applyBorder="1"/>
    <xf numFmtId="3" fontId="15" fillId="0" borderId="55" xfId="0" applyNumberFormat="1" applyFont="1" applyBorder="1"/>
    <xf numFmtId="0" fontId="20" fillId="0" borderId="82" xfId="0" applyFont="1" applyBorder="1" applyAlignment="1">
      <alignment horizontal="center"/>
    </xf>
    <xf numFmtId="0" fontId="16" fillId="0" borderId="20" xfId="0" applyFont="1" applyBorder="1"/>
    <xf numFmtId="0" fontId="16" fillId="0" borderId="35" xfId="0" applyFont="1" applyBorder="1"/>
    <xf numFmtId="3" fontId="16" fillId="4" borderId="21" xfId="0" applyNumberFormat="1" applyFont="1" applyFill="1" applyBorder="1"/>
    <xf numFmtId="1" fontId="15" fillId="0" borderId="34" xfId="0" applyNumberFormat="1" applyFont="1" applyBorder="1"/>
    <xf numFmtId="1" fontId="15" fillId="0" borderId="7" xfId="0" applyNumberFormat="1" applyFont="1" applyBorder="1"/>
    <xf numFmtId="3" fontId="16" fillId="0" borderId="72" xfId="2" applyNumberFormat="1" applyFont="1" applyBorder="1" applyAlignment="1">
      <alignment vertical="center"/>
    </xf>
    <xf numFmtId="3" fontId="16" fillId="4" borderId="35" xfId="2" applyNumberFormat="1" applyFont="1" applyFill="1" applyBorder="1"/>
    <xf numFmtId="0" fontId="16" fillId="0" borderId="94" xfId="0" applyFont="1" applyBorder="1"/>
    <xf numFmtId="3" fontId="16" fillId="0" borderId="82" xfId="2" applyNumberFormat="1" applyFont="1" applyBorder="1"/>
    <xf numFmtId="1" fontId="15" fillId="0" borderId="81" xfId="0" applyNumberFormat="1" applyFont="1" applyBorder="1"/>
    <xf numFmtId="0" fontId="16" fillId="0" borderId="82" xfId="0" applyFont="1" applyBorder="1"/>
    <xf numFmtId="3" fontId="16" fillId="4" borderId="76" xfId="2" applyNumberFormat="1" applyFont="1" applyFill="1" applyBorder="1"/>
    <xf numFmtId="1" fontId="15" fillId="0" borderId="95" xfId="0" applyNumberFormat="1" applyFont="1" applyBorder="1"/>
    <xf numFmtId="3" fontId="16" fillId="0" borderId="85" xfId="2" applyNumberFormat="1" applyFont="1" applyBorder="1"/>
    <xf numFmtId="1" fontId="15" fillId="0" borderId="90" xfId="0" applyNumberFormat="1" applyFont="1" applyBorder="1"/>
    <xf numFmtId="3" fontId="16" fillId="4" borderId="82" xfId="0" applyNumberFormat="1" applyFont="1" applyFill="1" applyBorder="1"/>
    <xf numFmtId="1" fontId="15" fillId="0" borderId="0" xfId="0" applyNumberFormat="1" applyFont="1" applyBorder="1"/>
    <xf numFmtId="0" fontId="16" fillId="0" borderId="0" xfId="0" applyFont="1" applyBorder="1"/>
    <xf numFmtId="0" fontId="11" fillId="0" borderId="0" xfId="0" applyFont="1" applyAlignment="1">
      <alignment horizontal="center" vertical="center"/>
    </xf>
    <xf numFmtId="0" fontId="12" fillId="4" borderId="96" xfId="0" applyFont="1" applyFill="1" applyBorder="1" applyAlignment="1">
      <alignment horizontal="center"/>
    </xf>
    <xf numFmtId="0" fontId="12" fillId="4" borderId="97" xfId="0" applyFont="1" applyFill="1" applyBorder="1" applyAlignment="1">
      <alignment horizontal="center"/>
    </xf>
    <xf numFmtId="0" fontId="12" fillId="4" borderId="98" xfId="0" applyFont="1" applyFill="1" applyBorder="1" applyAlignment="1">
      <alignment horizontal="center"/>
    </xf>
    <xf numFmtId="0" fontId="12" fillId="4" borderId="99" xfId="0" applyFont="1" applyFill="1" applyBorder="1" applyAlignment="1">
      <alignment horizontal="center"/>
    </xf>
    <xf numFmtId="0" fontId="12" fillId="4" borderId="100" xfId="0" applyFont="1" applyFill="1" applyBorder="1" applyAlignment="1">
      <alignment horizontal="center"/>
    </xf>
    <xf numFmtId="0" fontId="12" fillId="4" borderId="56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3" fontId="19" fillId="4" borderId="0" xfId="0" applyNumberFormat="1" applyFont="1" applyFill="1" applyBorder="1" applyAlignment="1">
      <alignment horizontal="right"/>
    </xf>
    <xf numFmtId="3" fontId="15" fillId="0" borderId="0" xfId="0" applyNumberFormat="1" applyFont="1" applyBorder="1" applyAlignment="1">
      <alignment horizontal="right"/>
    </xf>
    <xf numFmtId="0" fontId="21" fillId="0" borderId="0" xfId="0" applyFont="1" applyFill="1" applyAlignment="1">
      <alignment horizontal="right"/>
    </xf>
    <xf numFmtId="0" fontId="12" fillId="0" borderId="5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right"/>
    </xf>
    <xf numFmtId="3" fontId="8" fillId="0" borderId="5" xfId="0" applyNumberFormat="1" applyFont="1" applyFill="1" applyBorder="1" applyAlignment="1">
      <alignment horizontal="right" vertical="center"/>
    </xf>
    <xf numFmtId="0" fontId="8" fillId="0" borderId="5" xfId="0" applyFont="1" applyFill="1" applyBorder="1" applyAlignment="1">
      <alignment horizontal="right" vertical="center"/>
    </xf>
    <xf numFmtId="0" fontId="46" fillId="0" borderId="0" xfId="0" applyFont="1" applyAlignment="1">
      <alignment horizontal="center"/>
    </xf>
    <xf numFmtId="0" fontId="11" fillId="0" borderId="5" xfId="0" applyFont="1" applyFill="1" applyBorder="1" applyAlignment="1">
      <alignment horizontal="center"/>
    </xf>
    <xf numFmtId="0" fontId="8" fillId="0" borderId="5" xfId="2" applyFont="1" applyFill="1" applyBorder="1" applyAlignment="1">
      <alignment horizontal="right"/>
    </xf>
    <xf numFmtId="0" fontId="52" fillId="0" borderId="0" xfId="0" applyFont="1" applyFill="1"/>
    <xf numFmtId="0" fontId="15" fillId="0" borderId="5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2" fontId="15" fillId="0" borderId="5" xfId="0" applyNumberFormat="1" applyFont="1" applyBorder="1" applyAlignment="1">
      <alignment horizontal="center"/>
    </xf>
    <xf numFmtId="49" fontId="15" fillId="4" borderId="5" xfId="0" applyNumberFormat="1" applyFont="1" applyFill="1" applyBorder="1" applyAlignment="1">
      <alignment horizontal="center"/>
    </xf>
    <xf numFmtId="49" fontId="15" fillId="10" borderId="5" xfId="0" applyNumberFormat="1" applyFont="1" applyFill="1" applyBorder="1" applyAlignment="1">
      <alignment horizontal="center"/>
    </xf>
    <xf numFmtId="12" fontId="8" fillId="0" borderId="5" xfId="0" applyNumberFormat="1" applyFont="1" applyBorder="1" applyAlignment="1">
      <alignment horizontal="center"/>
    </xf>
    <xf numFmtId="12" fontId="8" fillId="4" borderId="5" xfId="0" applyNumberFormat="1" applyFont="1" applyFill="1" applyBorder="1" applyAlignment="1">
      <alignment horizontal="center"/>
    </xf>
    <xf numFmtId="12" fontId="53" fillId="4" borderId="5" xfId="0" applyNumberFormat="1" applyFont="1" applyFill="1" applyBorder="1" applyAlignment="1">
      <alignment horizontal="center"/>
    </xf>
    <xf numFmtId="0" fontId="9" fillId="4" borderId="104" xfId="0" applyFont="1" applyFill="1" applyBorder="1"/>
    <xf numFmtId="0" fontId="8" fillId="4" borderId="105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12" fontId="53" fillId="4" borderId="4" xfId="0" applyNumberFormat="1" applyFont="1" applyFill="1" applyBorder="1" applyAlignment="1">
      <alignment horizontal="center"/>
    </xf>
    <xf numFmtId="3" fontId="8" fillId="4" borderId="4" xfId="0" applyNumberFormat="1" applyFont="1" applyFill="1" applyBorder="1"/>
    <xf numFmtId="0" fontId="8" fillId="0" borderId="6" xfId="0" applyFont="1" applyBorder="1" applyAlignment="1">
      <alignment horizontal="center" wrapText="1"/>
    </xf>
    <xf numFmtId="0" fontId="8" fillId="0" borderId="5" xfId="0" applyFont="1" applyBorder="1" applyAlignment="1">
      <alignment horizontal="center"/>
    </xf>
    <xf numFmtId="0" fontId="13" fillId="0" borderId="0" xfId="0" applyFont="1"/>
    <xf numFmtId="0" fontId="54" fillId="3" borderId="13" xfId="0" applyFont="1" applyFill="1" applyBorder="1" applyAlignment="1">
      <alignment horizontal="center"/>
    </xf>
    <xf numFmtId="0" fontId="28" fillId="3" borderId="13" xfId="0" applyFont="1" applyFill="1" applyBorder="1" applyAlignment="1">
      <alignment horizontal="center"/>
    </xf>
    <xf numFmtId="0" fontId="55" fillId="0" borderId="0" xfId="0" applyFont="1"/>
    <xf numFmtId="0" fontId="30" fillId="0" borderId="0" xfId="0" applyFont="1"/>
    <xf numFmtId="0" fontId="28" fillId="3" borderId="0" xfId="0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/>
    </xf>
    <xf numFmtId="0" fontId="12" fillId="0" borderId="7" xfId="0" applyFont="1" applyBorder="1" applyAlignment="1"/>
    <xf numFmtId="0" fontId="12" fillId="0" borderId="36" xfId="0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2" fillId="0" borderId="5" xfId="0" applyFont="1" applyBorder="1" applyAlignment="1">
      <alignment horizontal="center" vertical="center"/>
    </xf>
    <xf numFmtId="3" fontId="8" fillId="0" borderId="4" xfId="2" applyNumberFormat="1" applyFont="1" applyBorder="1" applyAlignment="1">
      <alignment horizontal="right"/>
    </xf>
    <xf numFmtId="3" fontId="8" fillId="0" borderId="55" xfId="2" applyNumberFormat="1" applyFont="1" applyBorder="1" applyAlignment="1">
      <alignment horizontal="right"/>
    </xf>
    <xf numFmtId="3" fontId="8" fillId="0" borderId="4" xfId="0" applyNumberFormat="1" applyFont="1" applyBorder="1" applyAlignment="1">
      <alignment horizontal="right"/>
    </xf>
    <xf numFmtId="3" fontId="8" fillId="0" borderId="6" xfId="0" applyNumberFormat="1" applyFont="1" applyBorder="1" applyAlignment="1">
      <alignment horizontal="right"/>
    </xf>
    <xf numFmtId="3" fontId="8" fillId="0" borderId="106" xfId="0" applyNumberFormat="1" applyFont="1" applyBorder="1" applyAlignment="1">
      <alignment horizontal="right"/>
    </xf>
    <xf numFmtId="49" fontId="8" fillId="0" borderId="5" xfId="0" applyNumberFormat="1" applyFont="1" applyBorder="1" applyAlignment="1">
      <alignment horizontal="right"/>
    </xf>
    <xf numFmtId="0" fontId="12" fillId="0" borderId="8" xfId="0" applyFont="1" applyBorder="1" applyAlignment="1">
      <alignment horizontal="center"/>
    </xf>
    <xf numFmtId="0" fontId="11" fillId="4" borderId="4" xfId="0" applyFont="1" applyFill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1" fontId="57" fillId="0" borderId="5" xfId="0" applyNumberFormat="1" applyFont="1" applyBorder="1"/>
    <xf numFmtId="1" fontId="13" fillId="0" borderId="4" xfId="0" applyNumberFormat="1" applyFont="1" applyBorder="1"/>
    <xf numFmtId="0" fontId="58" fillId="4" borderId="4" xfId="0" applyFont="1" applyFill="1" applyBorder="1"/>
    <xf numFmtId="3" fontId="8" fillId="0" borderId="23" xfId="0" applyNumberFormat="1" applyFont="1" applyBorder="1" applyAlignment="1">
      <alignment horizontal="right"/>
    </xf>
    <xf numFmtId="0" fontId="59" fillId="4" borderId="0" xfId="0" applyFont="1" applyFill="1" applyBorder="1"/>
    <xf numFmtId="0" fontId="58" fillId="4" borderId="0" xfId="0" applyFont="1" applyFill="1" applyBorder="1"/>
    <xf numFmtId="0" fontId="58" fillId="4" borderId="5" xfId="0" applyFont="1" applyFill="1" applyBorder="1"/>
    <xf numFmtId="0" fontId="59" fillId="4" borderId="5" xfId="0" applyFont="1" applyFill="1" applyBorder="1"/>
    <xf numFmtId="0" fontId="8" fillId="0" borderId="8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2" fillId="0" borderId="36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/>
    </xf>
    <xf numFmtId="0" fontId="12" fillId="0" borderId="12" xfId="0" applyFont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8" fillId="4" borderId="13" xfId="0" applyFont="1" applyFill="1" applyBorder="1"/>
    <xf numFmtId="0" fontId="8" fillId="0" borderId="6" xfId="0" applyFont="1" applyBorder="1" applyAlignment="1">
      <alignment horizontal="center"/>
    </xf>
    <xf numFmtId="3" fontId="8" fillId="0" borderId="112" xfId="2" applyNumberFormat="1" applyFont="1" applyBorder="1"/>
    <xf numFmtId="1" fontId="8" fillId="0" borderId="111" xfId="0" applyNumberFormat="1" applyFont="1" applyBorder="1" applyAlignment="1">
      <alignment horizontal="center"/>
    </xf>
    <xf numFmtId="3" fontId="8" fillId="0" borderId="6" xfId="2" applyNumberFormat="1" applyFont="1" applyBorder="1" applyAlignment="1">
      <alignment horizontal="right"/>
    </xf>
    <xf numFmtId="0" fontId="8" fillId="0" borderId="69" xfId="0" applyFont="1" applyBorder="1" applyAlignment="1">
      <alignment horizontal="center"/>
    </xf>
    <xf numFmtId="0" fontId="12" fillId="0" borderId="8" xfId="0" applyFont="1" applyBorder="1" applyAlignment="1">
      <alignment horizontal="center" vertical="center"/>
    </xf>
    <xf numFmtId="0" fontId="8" fillId="0" borderId="114" xfId="0" applyFont="1" applyBorder="1" applyAlignment="1">
      <alignment horizontal="center"/>
    </xf>
    <xf numFmtId="0" fontId="8" fillId="0" borderId="126" xfId="0" applyFont="1" applyBorder="1" applyAlignment="1">
      <alignment horizontal="center"/>
    </xf>
    <xf numFmtId="0" fontId="8" fillId="0" borderId="129" xfId="0" applyFont="1" applyBorder="1" applyAlignment="1">
      <alignment horizontal="center"/>
    </xf>
    <xf numFmtId="0" fontId="12" fillId="0" borderId="132" xfId="0" applyFont="1" applyBorder="1" applyAlignment="1">
      <alignment horizontal="center"/>
    </xf>
    <xf numFmtId="0" fontId="12" fillId="0" borderId="133" xfId="0" applyFont="1" applyBorder="1" applyAlignment="1">
      <alignment horizontal="center"/>
    </xf>
    <xf numFmtId="0" fontId="12" fillId="0" borderId="134" xfId="0" applyFont="1" applyBorder="1" applyAlignment="1">
      <alignment horizontal="center"/>
    </xf>
    <xf numFmtId="0" fontId="12" fillId="0" borderId="5" xfId="0" applyFont="1" applyBorder="1"/>
    <xf numFmtId="3" fontId="8" fillId="0" borderId="5" xfId="0" applyNumberFormat="1" applyFont="1" applyFill="1" applyBorder="1" applyAlignment="1">
      <alignment horizontal="right"/>
    </xf>
    <xf numFmtId="0" fontId="15" fillId="0" borderId="5" xfId="0" applyFont="1" applyBorder="1" applyAlignment="1">
      <alignment horizontal="center"/>
    </xf>
    <xf numFmtId="0" fontId="8" fillId="0" borderId="18" xfId="0" applyFont="1" applyBorder="1" applyAlignment="1">
      <alignment horizontal="left"/>
    </xf>
    <xf numFmtId="49" fontId="8" fillId="0" borderId="4" xfId="0" applyNumberFormat="1" applyFont="1" applyBorder="1" applyAlignment="1">
      <alignment horizontal="center"/>
    </xf>
    <xf numFmtId="49" fontId="8" fillId="0" borderId="12" xfId="0" applyNumberFormat="1" applyFont="1" applyBorder="1" applyAlignment="1">
      <alignment horizontal="center"/>
    </xf>
    <xf numFmtId="49" fontId="8" fillId="0" borderId="18" xfId="0" applyNumberFormat="1" applyFont="1" applyBorder="1" applyAlignment="1">
      <alignment horizontal="center"/>
    </xf>
    <xf numFmtId="3" fontId="8" fillId="0" borderId="12" xfId="2" applyNumberFormat="1" applyFont="1" applyBorder="1" applyAlignment="1">
      <alignment horizontal="right"/>
    </xf>
    <xf numFmtId="3" fontId="8" fillId="0" borderId="18" xfId="2" applyNumberFormat="1" applyFont="1" applyBorder="1" applyAlignment="1">
      <alignment horizontal="right"/>
    </xf>
    <xf numFmtId="3" fontId="16" fillId="0" borderId="5" xfId="0" applyNumberFormat="1" applyFont="1" applyBorder="1" applyAlignment="1">
      <alignment vertical="top"/>
    </xf>
    <xf numFmtId="1" fontId="15" fillId="0" borderId="5" xfId="0" applyNumberFormat="1" applyFont="1" applyBorder="1" applyAlignment="1">
      <alignment vertical="top"/>
    </xf>
    <xf numFmtId="0" fontId="16" fillId="0" borderId="5" xfId="0" applyFont="1" applyBorder="1" applyAlignment="1">
      <alignment vertical="top"/>
    </xf>
    <xf numFmtId="3" fontId="15" fillId="0" borderId="5" xfId="0" applyNumberFormat="1" applyFont="1" applyBorder="1" applyAlignment="1">
      <alignment vertical="top"/>
    </xf>
    <xf numFmtId="0" fontId="8" fillId="4" borderId="5" xfId="0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8" fillId="4" borderId="8" xfId="0" applyFont="1" applyFill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4" borderId="7" xfId="0" applyFont="1" applyFill="1" applyBorder="1" applyAlignment="1"/>
    <xf numFmtId="0" fontId="8" fillId="4" borderId="5" xfId="2" applyFont="1" applyFill="1" applyBorder="1" applyAlignment="1">
      <alignment horizontal="center"/>
    </xf>
    <xf numFmtId="0" fontId="8" fillId="4" borderId="8" xfId="2" applyFont="1" applyFill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49" fontId="36" fillId="4" borderId="8" xfId="0" applyNumberFormat="1" applyFont="1" applyFill="1" applyBorder="1" applyAlignment="1">
      <alignment horizontal="center"/>
    </xf>
    <xf numFmtId="0" fontId="8" fillId="4" borderId="5" xfId="0" applyFont="1" applyFill="1" applyBorder="1" applyAlignment="1"/>
    <xf numFmtId="0" fontId="8" fillId="4" borderId="69" xfId="0" applyFont="1" applyFill="1" applyBorder="1" applyAlignment="1">
      <alignment horizontal="center"/>
    </xf>
    <xf numFmtId="0" fontId="8" fillId="4" borderId="68" xfId="0" applyFont="1" applyFill="1" applyBorder="1" applyAlignment="1">
      <alignment horizontal="center"/>
    </xf>
    <xf numFmtId="0" fontId="8" fillId="4" borderId="68" xfId="2" applyFont="1" applyFill="1" applyBorder="1" applyAlignment="1">
      <alignment horizontal="center"/>
    </xf>
    <xf numFmtId="0" fontId="59" fillId="4" borderId="8" xfId="0" applyFont="1" applyFill="1" applyBorder="1"/>
    <xf numFmtId="0" fontId="12" fillId="0" borderId="12" xfId="0" applyFont="1" applyBorder="1" applyAlignment="1"/>
    <xf numFmtId="0" fontId="21" fillId="0" borderId="0" xfId="0" applyFont="1" applyBorder="1" applyAlignment="1">
      <alignment horizontal="center"/>
    </xf>
    <xf numFmtId="0" fontId="8" fillId="4" borderId="55" xfId="0" applyFont="1" applyFill="1" applyBorder="1" applyAlignment="1">
      <alignment horizontal="center"/>
    </xf>
    <xf numFmtId="0" fontId="8" fillId="4" borderId="55" xfId="2" applyFont="1" applyFill="1" applyBorder="1" applyAlignment="1">
      <alignment horizontal="center"/>
    </xf>
    <xf numFmtId="0" fontId="15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0" fillId="0" borderId="7" xfId="0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/>
    </xf>
    <xf numFmtId="0" fontId="20" fillId="0" borderId="12" xfId="0" applyFont="1" applyFill="1" applyBorder="1" applyAlignment="1">
      <alignment horizontal="center"/>
    </xf>
    <xf numFmtId="0" fontId="20" fillId="0" borderId="13" xfId="0" applyFont="1" applyFill="1" applyBorder="1" applyAlignment="1">
      <alignment horizontal="center"/>
    </xf>
    <xf numFmtId="3" fontId="19" fillId="0" borderId="8" xfId="0" applyNumberFormat="1" applyFont="1" applyBorder="1" applyAlignment="1">
      <alignment horizontal="right"/>
    </xf>
    <xf numFmtId="0" fontId="15" fillId="0" borderId="124" xfId="0" applyFont="1" applyBorder="1" applyAlignment="1">
      <alignment horizontal="center"/>
    </xf>
    <xf numFmtId="0" fontId="20" fillId="0" borderId="106" xfId="0" applyFont="1" applyFill="1" applyBorder="1" applyAlignment="1">
      <alignment horizontal="center"/>
    </xf>
    <xf numFmtId="0" fontId="15" fillId="10" borderId="4" xfId="0" applyFont="1" applyFill="1" applyBorder="1" applyAlignment="1">
      <alignment horizontal="center"/>
    </xf>
    <xf numFmtId="3" fontId="19" fillId="10" borderId="4" xfId="0" applyNumberFormat="1" applyFont="1" applyFill="1" applyBorder="1" applyAlignment="1">
      <alignment horizontal="right"/>
    </xf>
    <xf numFmtId="0" fontId="15" fillId="0" borderId="5" xfId="0" applyFont="1" applyFill="1" applyBorder="1" applyAlignment="1">
      <alignment horizontal="center" vertical="top"/>
    </xf>
    <xf numFmtId="0" fontId="15" fillId="0" borderId="7" xfId="0" applyFont="1" applyFill="1" applyBorder="1" applyAlignment="1">
      <alignment horizontal="center" vertical="top"/>
    </xf>
    <xf numFmtId="3" fontId="15" fillId="0" borderId="5" xfId="0" applyNumberFormat="1" applyFont="1" applyFill="1" applyBorder="1" applyAlignment="1">
      <alignment vertical="top"/>
    </xf>
    <xf numFmtId="0" fontId="21" fillId="0" borderId="0" xfId="0" applyFont="1" applyAlignment="1">
      <alignment vertical="top"/>
    </xf>
    <xf numFmtId="3" fontId="8" fillId="0" borderId="5" xfId="0" applyNumberFormat="1" applyFont="1" applyBorder="1" applyAlignment="1">
      <alignment horizontal="center" vertical="top"/>
    </xf>
    <xf numFmtId="0" fontId="15" fillId="0" borderId="5" xfId="0" applyFont="1" applyBorder="1" applyAlignment="1">
      <alignment horizontal="center" vertical="top"/>
    </xf>
    <xf numFmtId="49" fontId="15" fillId="0" borderId="5" xfId="0" applyNumberFormat="1" applyFont="1" applyBorder="1" applyAlignment="1">
      <alignment horizontal="center" vertical="top"/>
    </xf>
    <xf numFmtId="3" fontId="19" fillId="0" borderId="5" xfId="0" applyNumberFormat="1" applyFont="1" applyBorder="1" applyAlignment="1">
      <alignment horizontal="right" vertical="top"/>
    </xf>
    <xf numFmtId="0" fontId="41" fillId="0" borderId="0" xfId="0" applyFont="1" applyFill="1" applyAlignment="1">
      <alignment vertical="top"/>
    </xf>
    <xf numFmtId="0" fontId="8" fillId="4" borderId="7" xfId="0" applyNumberFormat="1" applyFont="1" applyFill="1" applyBorder="1"/>
    <xf numFmtId="0" fontId="8" fillId="4" borderId="17" xfId="0" applyNumberFormat="1" applyFont="1" applyFill="1" applyBorder="1"/>
    <xf numFmtId="0" fontId="8" fillId="4" borderId="8" xfId="0" applyNumberFormat="1" applyFont="1" applyFill="1" applyBorder="1"/>
    <xf numFmtId="0" fontId="11" fillId="0" borderId="5" xfId="0" applyFont="1" applyBorder="1" applyAlignment="1">
      <alignment horizontal="center" vertical="center"/>
    </xf>
    <xf numFmtId="0" fontId="8" fillId="0" borderId="7" xfId="0" applyFont="1" applyBorder="1" applyAlignment="1">
      <alignment horizontal="left"/>
    </xf>
    <xf numFmtId="0" fontId="8" fillId="0" borderId="8" xfId="0" applyFont="1" applyBorder="1" applyAlignment="1">
      <alignment horizontal="left"/>
    </xf>
    <xf numFmtId="0" fontId="15" fillId="0" borderId="0" xfId="0" applyFont="1" applyAlignment="1">
      <alignment vertical="top"/>
    </xf>
    <xf numFmtId="3" fontId="8" fillId="0" borderId="5" xfId="2" applyNumberFormat="1" applyFont="1" applyBorder="1" applyAlignment="1">
      <alignment horizontal="right" vertical="top"/>
    </xf>
    <xf numFmtId="3" fontId="8" fillId="0" borderId="5" xfId="2" applyNumberFormat="1" applyFont="1" applyFill="1" applyBorder="1" applyAlignment="1">
      <alignment horizontal="right" vertical="top"/>
    </xf>
    <xf numFmtId="1" fontId="16" fillId="0" borderId="5" xfId="0" applyNumberFormat="1" applyFont="1" applyBorder="1" applyAlignment="1">
      <alignment vertical="top"/>
    </xf>
    <xf numFmtId="0" fontId="8" fillId="0" borderId="5" xfId="2" applyFont="1" applyBorder="1" applyAlignment="1">
      <alignment horizontal="right" vertical="top"/>
    </xf>
    <xf numFmtId="0" fontId="15" fillId="0" borderId="5" xfId="0" applyNumberFormat="1" applyFont="1" applyBorder="1" applyAlignment="1">
      <alignment vertical="top"/>
    </xf>
    <xf numFmtId="3" fontId="8" fillId="4" borderId="5" xfId="2" applyNumberFormat="1" applyFont="1" applyFill="1" applyBorder="1" applyAlignment="1">
      <alignment horizontal="right" vertical="top"/>
    </xf>
    <xf numFmtId="0" fontId="8" fillId="4" borderId="5" xfId="2" applyFont="1" applyFill="1" applyBorder="1" applyAlignment="1">
      <alignment horizontal="right" vertical="top"/>
    </xf>
    <xf numFmtId="0" fontId="12" fillId="0" borderId="5" xfId="2" applyFont="1" applyBorder="1" applyAlignment="1">
      <alignment horizontal="center" vertical="top"/>
    </xf>
    <xf numFmtId="0" fontId="20" fillId="0" borderId="5" xfId="0" applyFont="1" applyBorder="1" applyAlignment="1">
      <alignment horizontal="center" vertical="top"/>
    </xf>
    <xf numFmtId="0" fontId="46" fillId="0" borderId="0" xfId="0" applyFont="1" applyAlignment="1">
      <alignment vertical="top"/>
    </xf>
    <xf numFmtId="0" fontId="56" fillId="0" borderId="5" xfId="2" applyFont="1" applyBorder="1" applyAlignment="1">
      <alignment horizontal="center"/>
    </xf>
    <xf numFmtId="0" fontId="28" fillId="3" borderId="55" xfId="0" applyFont="1" applyFill="1" applyBorder="1" applyAlignment="1">
      <alignment horizontal="center"/>
    </xf>
    <xf numFmtId="0" fontId="28" fillId="3" borderId="104" xfId="0" applyFont="1" applyFill="1" applyBorder="1" applyAlignment="1">
      <alignment horizontal="center"/>
    </xf>
    <xf numFmtId="0" fontId="16" fillId="0" borderId="104" xfId="0" applyFont="1" applyBorder="1"/>
    <xf numFmtId="0" fontId="8" fillId="0" borderId="5" xfId="0" applyNumberFormat="1" applyFont="1" applyBorder="1"/>
    <xf numFmtId="1" fontId="8" fillId="0" borderId="5" xfId="0" applyNumberFormat="1" applyFont="1" applyBorder="1"/>
    <xf numFmtId="0" fontId="7" fillId="8" borderId="3" xfId="0" applyFont="1" applyFill="1" applyBorder="1" applyAlignment="1">
      <alignment horizontal="center"/>
    </xf>
    <xf numFmtId="0" fontId="24" fillId="8" borderId="3" xfId="0" applyFont="1" applyFill="1" applyBorder="1" applyAlignment="1">
      <alignment horizontal="center"/>
    </xf>
    <xf numFmtId="0" fontId="26" fillId="4" borderId="5" xfId="2" applyFont="1" applyFill="1" applyBorder="1" applyAlignment="1">
      <alignment horizontal="center" vertical="center"/>
    </xf>
    <xf numFmtId="0" fontId="12" fillId="4" borderId="5" xfId="2" applyNumberFormat="1" applyFont="1" applyFill="1" applyBorder="1" applyAlignment="1">
      <alignment horizontal="center" vertical="center"/>
    </xf>
    <xf numFmtId="0" fontId="24" fillId="0" borderId="5" xfId="0" applyNumberFormat="1" applyFont="1" applyBorder="1" applyAlignment="1">
      <alignment horizontal="center"/>
    </xf>
    <xf numFmtId="0" fontId="24" fillId="0" borderId="5" xfId="0" applyNumberFormat="1" applyFont="1" applyFill="1" applyBorder="1" applyAlignment="1">
      <alignment horizontal="center" vertical="center"/>
    </xf>
    <xf numFmtId="1" fontId="11" fillId="0" borderId="5" xfId="0" applyNumberFormat="1" applyFont="1" applyBorder="1" applyAlignment="1">
      <alignment horizontal="center"/>
    </xf>
    <xf numFmtId="0" fontId="11" fillId="0" borderId="6" xfId="0" applyNumberFormat="1" applyFont="1" applyBorder="1" applyAlignment="1">
      <alignment horizontal="center" vertical="top"/>
    </xf>
    <xf numFmtId="0" fontId="11" fillId="0" borderId="6" xfId="0" applyNumberFormat="1" applyFont="1" applyBorder="1" applyAlignment="1">
      <alignment horizontal="center" vertical="top" wrapText="1"/>
    </xf>
    <xf numFmtId="0" fontId="24" fillId="0" borderId="6" xfId="0" applyNumberFormat="1" applyFont="1" applyFill="1" applyBorder="1" applyAlignment="1">
      <alignment horizontal="center" vertical="top"/>
    </xf>
    <xf numFmtId="0" fontId="8" fillId="0" borderId="5" xfId="2" applyFont="1" applyFill="1" applyBorder="1" applyAlignment="1">
      <alignment horizontal="center"/>
    </xf>
    <xf numFmtId="3" fontId="8" fillId="0" borderId="5" xfId="0" applyNumberFormat="1" applyFont="1" applyFill="1" applyBorder="1" applyAlignment="1">
      <alignment horizontal="right"/>
    </xf>
    <xf numFmtId="3" fontId="34" fillId="0" borderId="5" xfId="0" applyNumberFormat="1" applyFont="1" applyFill="1" applyBorder="1" applyAlignment="1">
      <alignment horizontal="right"/>
    </xf>
    <xf numFmtId="1" fontId="8" fillId="0" borderId="5" xfId="0" applyNumberFormat="1" applyFont="1" applyFill="1" applyBorder="1" applyAlignment="1">
      <alignment horizontal="center"/>
    </xf>
    <xf numFmtId="0" fontId="9" fillId="0" borderId="5" xfId="0" applyFont="1" applyFill="1" applyBorder="1"/>
    <xf numFmtId="0" fontId="15" fillId="0" borderId="0" xfId="0" applyFont="1" applyFill="1"/>
    <xf numFmtId="3" fontId="34" fillId="0" borderId="5" xfId="2" applyNumberFormat="1" applyFont="1" applyFill="1" applyBorder="1"/>
    <xf numFmtId="3" fontId="16" fillId="0" borderId="5" xfId="0" applyNumberFormat="1" applyFont="1" applyFill="1" applyBorder="1" applyAlignment="1">
      <alignment horizontal="right"/>
    </xf>
    <xf numFmtId="3" fontId="16" fillId="0" borderId="5" xfId="0" applyNumberFormat="1" applyFont="1" applyFill="1" applyBorder="1"/>
    <xf numFmtId="0" fontId="8" fillId="0" borderId="0" xfId="0" applyFont="1" applyFill="1"/>
    <xf numFmtId="49" fontId="36" fillId="0" borderId="5" xfId="0" applyNumberFormat="1" applyFont="1" applyFill="1" applyBorder="1" applyAlignment="1">
      <alignment horizontal="center"/>
    </xf>
    <xf numFmtId="0" fontId="36" fillId="0" borderId="5" xfId="0" applyFont="1" applyFill="1" applyBorder="1" applyAlignment="1">
      <alignment horizontal="center"/>
    </xf>
    <xf numFmtId="0" fontId="8" fillId="0" borderId="5" xfId="0" applyFont="1" applyBorder="1" applyAlignment="1">
      <alignment vertical="top" wrapText="1"/>
    </xf>
    <xf numFmtId="1" fontId="8" fillId="0" borderId="5" xfId="0" applyNumberFormat="1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3" fontId="8" fillId="0" borderId="5" xfId="0" applyNumberFormat="1" applyFont="1" applyBorder="1" applyAlignment="1">
      <alignment horizontal="right" vertical="top" wrapText="1"/>
    </xf>
    <xf numFmtId="3" fontId="19" fillId="0" borderId="5" xfId="0" applyNumberFormat="1" applyFont="1" applyBorder="1" applyAlignment="1">
      <alignment horizontal="right" vertical="top" wrapText="1"/>
    </xf>
    <xf numFmtId="0" fontId="20" fillId="0" borderId="5" xfId="0" applyFont="1" applyFill="1" applyBorder="1" applyAlignment="1">
      <alignment horizontal="center" vertical="top"/>
    </xf>
    <xf numFmtId="0" fontId="20" fillId="0" borderId="5" xfId="0" applyFont="1" applyFill="1" applyBorder="1" applyAlignment="1">
      <alignment vertical="top"/>
    </xf>
    <xf numFmtId="3" fontId="8" fillId="0" borderId="5" xfId="0" applyNumberFormat="1" applyFont="1" applyFill="1" applyBorder="1" applyAlignment="1">
      <alignment horizontal="center" vertical="top"/>
    </xf>
    <xf numFmtId="3" fontId="19" fillId="0" borderId="5" xfId="0" applyNumberFormat="1" applyFont="1" applyFill="1" applyBorder="1" applyAlignment="1">
      <alignment vertical="top"/>
    </xf>
    <xf numFmtId="0" fontId="15" fillId="0" borderId="5" xfId="0" applyFont="1" applyBorder="1" applyAlignment="1">
      <alignment vertical="top"/>
    </xf>
    <xf numFmtId="0" fontId="12" fillId="4" borderId="5" xfId="0" applyFont="1" applyFill="1" applyBorder="1" applyAlignment="1">
      <alignment horizontal="center"/>
    </xf>
    <xf numFmtId="0" fontId="41" fillId="0" borderId="0" xfId="0" applyFont="1" applyAlignment="1">
      <alignment vertical="top"/>
    </xf>
    <xf numFmtId="1" fontId="16" fillId="0" borderId="0" xfId="0" applyNumberFormat="1" applyFont="1" applyBorder="1" applyAlignment="1">
      <alignment vertical="top"/>
    </xf>
    <xf numFmtId="3" fontId="15" fillId="0" borderId="5" xfId="0" applyNumberFormat="1" applyFont="1" applyBorder="1" applyAlignment="1">
      <alignment horizontal="right" vertical="top"/>
    </xf>
    <xf numFmtId="3" fontId="8" fillId="0" borderId="5" xfId="0" applyNumberFormat="1" applyFont="1" applyBorder="1" applyAlignment="1">
      <alignment vertical="top"/>
    </xf>
    <xf numFmtId="0" fontId="8" fillId="4" borderId="5" xfId="2" applyFont="1" applyFill="1" applyBorder="1" applyAlignment="1">
      <alignment horizontal="left"/>
    </xf>
    <xf numFmtId="0" fontId="8" fillId="0" borderId="5" xfId="2" applyFont="1" applyBorder="1" applyAlignment="1">
      <alignment horizontal="center"/>
    </xf>
    <xf numFmtId="0" fontId="24" fillId="4" borderId="5" xfId="2" applyFont="1" applyFill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8" fillId="4" borderId="5" xfId="2" applyFont="1" applyFill="1" applyBorder="1" applyAlignment="1">
      <alignment horizontal="center"/>
    </xf>
    <xf numFmtId="0" fontId="8" fillId="0" borderId="5" xfId="2" applyFont="1" applyFill="1" applyBorder="1" applyAlignment="1">
      <alignment horizontal="center"/>
    </xf>
    <xf numFmtId="0" fontId="11" fillId="0" borderId="5" xfId="0" applyFont="1" applyBorder="1" applyAlignment="1">
      <alignment horizontal="center" vertical="center"/>
    </xf>
    <xf numFmtId="0" fontId="12" fillId="4" borderId="5" xfId="2" applyFont="1" applyFill="1" applyBorder="1" applyAlignment="1">
      <alignment horizontal="center" vertical="center"/>
    </xf>
    <xf numFmtId="0" fontId="24" fillId="0" borderId="5" xfId="0" applyFont="1" applyBorder="1" applyAlignment="1">
      <alignment horizontal="center"/>
    </xf>
    <xf numFmtId="0" fontId="8" fillId="4" borderId="5" xfId="0" applyFont="1" applyFill="1" applyBorder="1" applyAlignment="1">
      <alignment horizontal="left" vertical="top"/>
    </xf>
    <xf numFmtId="0" fontId="6" fillId="4" borderId="5" xfId="0" applyFont="1" applyFill="1" applyBorder="1" applyAlignment="1">
      <alignment horizontal="center" vertical="top"/>
    </xf>
    <xf numFmtId="0" fontId="8" fillId="4" borderId="5" xfId="2" applyFont="1" applyFill="1" applyBorder="1" applyAlignment="1">
      <alignment horizontal="left"/>
    </xf>
    <xf numFmtId="0" fontId="8" fillId="0" borderId="5" xfId="2" applyFont="1" applyBorder="1" applyAlignment="1">
      <alignment horizontal="center"/>
    </xf>
    <xf numFmtId="0" fontId="12" fillId="0" borderId="5" xfId="2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8" fillId="0" borderId="5" xfId="2" applyFont="1" applyFill="1" applyBorder="1" applyAlignment="1">
      <alignment horizontal="center"/>
    </xf>
    <xf numFmtId="0" fontId="24" fillId="4" borderId="5" xfId="2" applyFont="1" applyFill="1" applyBorder="1" applyAlignment="1">
      <alignment horizontal="center"/>
    </xf>
    <xf numFmtId="0" fontId="8" fillId="4" borderId="5" xfId="2" applyFont="1" applyFill="1" applyBorder="1" applyAlignment="1">
      <alignment horizontal="center"/>
    </xf>
    <xf numFmtId="0" fontId="60" fillId="9" borderId="5" xfId="2" applyFont="1" applyFill="1" applyBorder="1" applyAlignment="1">
      <alignment horizontal="center" vertical="center"/>
    </xf>
    <xf numFmtId="0" fontId="8" fillId="0" borderId="5" xfId="2" applyFont="1" applyFill="1" applyBorder="1" applyAlignment="1">
      <alignment horizontal="center"/>
    </xf>
    <xf numFmtId="0" fontId="8" fillId="0" borderId="5" xfId="0" applyNumberFormat="1" applyFont="1" applyBorder="1" applyAlignment="1">
      <alignment vertical="top"/>
    </xf>
    <xf numFmtId="0" fontId="15" fillId="0" borderId="5" xfId="0" applyFont="1" applyBorder="1" applyAlignment="1">
      <alignment horizontal="left"/>
    </xf>
    <xf numFmtId="0" fontId="8" fillId="0" borderId="5" xfId="2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1" fillId="0" borderId="5" xfId="0" applyFont="1" applyBorder="1" applyAlignment="1">
      <alignment horizontal="center" vertical="top"/>
    </xf>
    <xf numFmtId="0" fontId="11" fillId="0" borderId="5" xfId="0" applyFont="1" applyBorder="1" applyAlignment="1">
      <alignment horizontal="center" vertical="top" wrapText="1"/>
    </xf>
    <xf numFmtId="0" fontId="24" fillId="0" borderId="5" xfId="2" applyFont="1" applyBorder="1" applyAlignment="1">
      <alignment horizontal="center" vertical="top"/>
    </xf>
    <xf numFmtId="1" fontId="11" fillId="0" borderId="5" xfId="0" applyNumberFormat="1" applyFont="1" applyBorder="1" applyAlignment="1">
      <alignment horizontal="center" vertical="top"/>
    </xf>
    <xf numFmtId="1" fontId="15" fillId="0" borderId="141" xfId="0" applyNumberFormat="1" applyFont="1" applyBorder="1" applyAlignment="1">
      <alignment vertical="top"/>
    </xf>
    <xf numFmtId="3" fontId="16" fillId="4" borderId="37" xfId="0" applyNumberFormat="1" applyFont="1" applyFill="1" applyBorder="1" applyAlignment="1">
      <alignment vertical="top"/>
    </xf>
    <xf numFmtId="0" fontId="16" fillId="0" borderId="53" xfId="0" applyFont="1" applyBorder="1" applyAlignment="1">
      <alignment vertical="top"/>
    </xf>
    <xf numFmtId="0" fontId="46" fillId="0" borderId="144" xfId="0" applyFont="1" applyBorder="1" applyAlignment="1">
      <alignment vertical="center"/>
    </xf>
    <xf numFmtId="0" fontId="11" fillId="0" borderId="145" xfId="0" applyFont="1" applyBorder="1" applyAlignment="1">
      <alignment horizontal="center" vertical="center"/>
    </xf>
    <xf numFmtId="1" fontId="15" fillId="0" borderId="144" xfId="0" applyNumberFormat="1" applyFont="1" applyBorder="1" applyAlignment="1">
      <alignment vertical="top"/>
    </xf>
    <xf numFmtId="0" fontId="16" fillId="0" borderId="145" xfId="0" applyFont="1" applyBorder="1" applyAlignment="1">
      <alignment vertical="top"/>
    </xf>
    <xf numFmtId="3" fontId="16" fillId="0" borderId="148" xfId="0" applyNumberFormat="1" applyFont="1" applyBorder="1" applyAlignment="1">
      <alignment horizontal="right" vertical="top"/>
    </xf>
    <xf numFmtId="1" fontId="15" fillId="0" borderId="147" xfId="0" applyNumberFormat="1" applyFont="1" applyBorder="1" applyAlignment="1">
      <alignment vertical="top"/>
    </xf>
    <xf numFmtId="0" fontId="16" fillId="0" borderId="149" xfId="0" applyFont="1" applyBorder="1" applyAlignment="1">
      <alignment vertical="top"/>
    </xf>
    <xf numFmtId="0" fontId="24" fillId="0" borderId="142" xfId="0" applyFont="1" applyFill="1" applyBorder="1" applyAlignment="1">
      <alignment horizontal="center" vertical="center"/>
    </xf>
    <xf numFmtId="49" fontId="8" fillId="0" borderId="150" xfId="2" applyNumberFormat="1" applyFont="1" applyBorder="1" applyAlignment="1">
      <alignment horizontal="left" vertical="top" wrapText="1"/>
    </xf>
    <xf numFmtId="49" fontId="8" fillId="0" borderId="142" xfId="2" applyNumberFormat="1" applyFont="1" applyBorder="1" applyAlignment="1">
      <alignment horizontal="left" vertical="top" wrapText="1"/>
    </xf>
    <xf numFmtId="49" fontId="8" fillId="0" borderId="151" xfId="2" applyNumberFormat="1" applyFont="1" applyBorder="1" applyAlignment="1">
      <alignment horizontal="left" vertical="top" wrapText="1"/>
    </xf>
    <xf numFmtId="49" fontId="8" fillId="0" borderId="150" xfId="2" applyNumberFormat="1" applyFont="1" applyBorder="1" applyAlignment="1">
      <alignment horizontal="center" vertical="top" wrapText="1"/>
    </xf>
    <xf numFmtId="49" fontId="8" fillId="0" borderId="142" xfId="2" applyNumberFormat="1" applyFont="1" applyBorder="1" applyAlignment="1">
      <alignment horizontal="center" vertical="top" wrapText="1"/>
    </xf>
    <xf numFmtId="0" fontId="8" fillId="0" borderId="150" xfId="2" applyNumberFormat="1" applyFont="1" applyBorder="1" applyAlignment="1">
      <alignment horizontal="center" vertical="top" wrapText="1"/>
    </xf>
    <xf numFmtId="49" fontId="8" fillId="0" borderId="151" xfId="2" applyNumberFormat="1" applyFont="1" applyBorder="1" applyAlignment="1">
      <alignment horizontal="center" vertical="top" wrapText="1"/>
    </xf>
    <xf numFmtId="0" fontId="11" fillId="0" borderId="142" xfId="0" applyFont="1" applyBorder="1" applyAlignment="1">
      <alignment horizontal="center" vertical="center"/>
    </xf>
    <xf numFmtId="3" fontId="8" fillId="4" borderId="150" xfId="2" applyNumberFormat="1" applyFont="1" applyFill="1" applyBorder="1"/>
    <xf numFmtId="3" fontId="8" fillId="4" borderId="142" xfId="2" applyNumberFormat="1" applyFont="1" applyFill="1" applyBorder="1"/>
    <xf numFmtId="3" fontId="8" fillId="4" borderId="151" xfId="2" applyNumberFormat="1" applyFont="1" applyFill="1" applyBorder="1"/>
    <xf numFmtId="0" fontId="27" fillId="0" borderId="152" xfId="0" applyFont="1" applyFill="1" applyBorder="1" applyAlignment="1">
      <alignment horizontal="center" vertical="center"/>
    </xf>
    <xf numFmtId="3" fontId="16" fillId="4" borderId="152" xfId="0" applyNumberFormat="1" applyFont="1" applyFill="1" applyBorder="1" applyAlignment="1">
      <alignment vertical="top"/>
    </xf>
    <xf numFmtId="49" fontId="8" fillId="0" borderId="142" xfId="2" applyNumberFormat="1" applyFont="1" applyFill="1" applyBorder="1" applyAlignment="1">
      <alignment horizontal="left" vertical="center" wrapText="1"/>
    </xf>
    <xf numFmtId="49" fontId="8" fillId="0" borderId="142" xfId="2" applyNumberFormat="1" applyFont="1" applyFill="1" applyBorder="1" applyAlignment="1">
      <alignment horizontal="center" vertical="center" wrapText="1"/>
    </xf>
    <xf numFmtId="3" fontId="16" fillId="4" borderId="142" xfId="0" applyNumberFormat="1" applyFont="1" applyFill="1" applyBorder="1"/>
    <xf numFmtId="1" fontId="15" fillId="0" borderId="142" xfId="0" applyNumberFormat="1" applyFont="1" applyBorder="1"/>
    <xf numFmtId="0" fontId="16" fillId="0" borderId="142" xfId="0" applyFont="1" applyBorder="1"/>
    <xf numFmtId="3" fontId="16" fillId="4" borderId="142" xfId="0" applyNumberFormat="1" applyFont="1" applyFill="1" applyBorder="1" applyAlignment="1">
      <alignment vertical="center"/>
    </xf>
    <xf numFmtId="0" fontId="8" fillId="0" borderId="142" xfId="2" applyNumberFormat="1" applyFont="1" applyFill="1" applyBorder="1" applyAlignment="1">
      <alignment horizontal="center" vertical="center" wrapText="1"/>
    </xf>
    <xf numFmtId="49" fontId="8" fillId="0" borderId="142" xfId="2" applyNumberFormat="1" applyFont="1" applyBorder="1" applyAlignment="1">
      <alignment horizontal="left" vertical="center" wrapText="1"/>
    </xf>
    <xf numFmtId="49" fontId="8" fillId="0" borderId="142" xfId="2" applyNumberFormat="1" applyFont="1" applyBorder="1" applyAlignment="1">
      <alignment horizontal="center" vertical="center" wrapText="1"/>
    </xf>
    <xf numFmtId="3" fontId="16" fillId="0" borderId="142" xfId="0" applyNumberFormat="1" applyFont="1" applyBorder="1"/>
    <xf numFmtId="3" fontId="16" fillId="0" borderId="142" xfId="0" applyNumberFormat="1" applyFont="1" applyBorder="1" applyAlignment="1"/>
    <xf numFmtId="49" fontId="8" fillId="0" borderId="142" xfId="2" applyNumberFormat="1" applyFont="1" applyBorder="1" applyAlignment="1">
      <alignment horizontal="left" vertical="center"/>
    </xf>
    <xf numFmtId="0" fontId="8" fillId="0" borderId="142" xfId="2" applyNumberFormat="1" applyFont="1" applyBorder="1" applyAlignment="1">
      <alignment horizontal="center" vertical="center" wrapText="1"/>
    </xf>
    <xf numFmtId="3" fontId="8" fillId="4" borderId="142" xfId="2" applyNumberFormat="1" applyFont="1" applyFill="1" applyBorder="1" applyAlignment="1">
      <alignment horizontal="right"/>
    </xf>
    <xf numFmtId="49" fontId="8" fillId="0" borderId="142" xfId="5" applyNumberFormat="1" applyFont="1" applyFill="1" applyBorder="1" applyAlignment="1">
      <alignment horizontal="left" vertical="center"/>
    </xf>
    <xf numFmtId="3" fontId="15" fillId="4" borderId="142" xfId="2" applyNumberFormat="1" applyFont="1" applyFill="1" applyBorder="1" applyAlignment="1">
      <alignment horizontal="right"/>
    </xf>
    <xf numFmtId="3" fontId="8" fillId="0" borderId="142" xfId="2" applyNumberFormat="1" applyFont="1" applyBorder="1"/>
    <xf numFmtId="3" fontId="8" fillId="0" borderId="142" xfId="2" applyNumberFormat="1" applyFont="1" applyFill="1" applyBorder="1" applyAlignment="1">
      <alignment horizontal="right"/>
    </xf>
    <xf numFmtId="0" fontId="8" fillId="0" borderId="142" xfId="2" applyFont="1" applyBorder="1"/>
    <xf numFmtId="0" fontId="8" fillId="0" borderId="142" xfId="2" applyFont="1" applyFill="1" applyBorder="1"/>
    <xf numFmtId="3" fontId="8" fillId="0" borderId="142" xfId="2" applyNumberFormat="1" applyFont="1" applyBorder="1" applyAlignment="1">
      <alignment horizontal="right"/>
    </xf>
    <xf numFmtId="3" fontId="15" fillId="0" borderId="142" xfId="2" applyNumberFormat="1" applyFont="1" applyBorder="1" applyAlignment="1">
      <alignment horizontal="right"/>
    </xf>
    <xf numFmtId="3" fontId="8" fillId="0" borderId="142" xfId="2" applyNumberFormat="1" applyFont="1" applyFill="1" applyBorder="1" applyAlignment="1">
      <alignment horizontal="right" vertical="center"/>
    </xf>
    <xf numFmtId="3" fontId="15" fillId="0" borderId="142" xfId="2" applyNumberFormat="1" applyFont="1" applyFill="1" applyBorder="1" applyAlignment="1">
      <alignment horizontal="right"/>
    </xf>
    <xf numFmtId="0" fontId="8" fillId="4" borderId="5" xfId="0" applyFont="1" applyFill="1" applyBorder="1" applyAlignment="1">
      <alignment horizontal="center"/>
    </xf>
    <xf numFmtId="3" fontId="15" fillId="5" borderId="4" xfId="0" applyNumberFormat="1" applyFont="1" applyFill="1" applyBorder="1"/>
    <xf numFmtId="0" fontId="24" fillId="0" borderId="0" xfId="0" applyFont="1" applyAlignment="1">
      <alignment horizontal="right" vertical="top"/>
    </xf>
    <xf numFmtId="0" fontId="24" fillId="0" borderId="0" xfId="0" applyFont="1" applyBorder="1" applyAlignment="1">
      <alignment horizontal="right" vertical="top"/>
    </xf>
    <xf numFmtId="3" fontId="8" fillId="0" borderId="13" xfId="0" applyNumberFormat="1" applyFont="1" applyBorder="1" applyAlignment="1">
      <alignment horizontal="right"/>
    </xf>
    <xf numFmtId="0" fontId="9" fillId="4" borderId="36" xfId="0" applyFont="1" applyFill="1" applyBorder="1"/>
    <xf numFmtId="0" fontId="8" fillId="0" borderId="158" xfId="0" applyNumberFormat="1" applyFont="1" applyBorder="1" applyAlignment="1">
      <alignment horizontal="right"/>
    </xf>
    <xf numFmtId="17" fontId="24" fillId="0" borderId="0" xfId="0" applyNumberFormat="1" applyFont="1" applyBorder="1" applyAlignment="1">
      <alignment horizontal="right" vertical="top"/>
    </xf>
    <xf numFmtId="2" fontId="8" fillId="0" borderId="68" xfId="0" applyNumberFormat="1" applyFont="1" applyBorder="1" applyAlignment="1">
      <alignment horizontal="center"/>
    </xf>
    <xf numFmtId="2" fontId="8" fillId="0" borderId="8" xfId="0" applyNumberFormat="1" applyFont="1" applyBorder="1" applyAlignment="1">
      <alignment horizontal="center"/>
    </xf>
    <xf numFmtId="2" fontId="8" fillId="0" borderId="69" xfId="0" applyNumberFormat="1" applyFont="1" applyBorder="1" applyAlignment="1">
      <alignment horizontal="center"/>
    </xf>
    <xf numFmtId="0" fontId="11" fillId="0" borderId="0" xfId="0" applyFont="1" applyAlignment="1">
      <alignment horizontal="right" vertical="top"/>
    </xf>
    <xf numFmtId="0" fontId="8" fillId="0" borderId="0" xfId="2" applyFont="1" applyBorder="1" applyAlignment="1">
      <alignment horizontal="left"/>
    </xf>
    <xf numFmtId="3" fontId="8" fillId="0" borderId="0" xfId="0" applyNumberFormat="1" applyFont="1" applyBorder="1"/>
    <xf numFmtId="1" fontId="12" fillId="0" borderId="5" xfId="0" applyNumberFormat="1" applyFont="1" applyBorder="1" applyAlignment="1">
      <alignment horizontal="center" vertical="top" wrapText="1"/>
    </xf>
    <xf numFmtId="3" fontId="65" fillId="0" borderId="5" xfId="0" applyNumberFormat="1" applyFont="1" applyBorder="1" applyAlignment="1">
      <alignment horizontal="right" vertical="top" wrapText="1"/>
    </xf>
    <xf numFmtId="1" fontId="20" fillId="0" borderId="5" xfId="0" applyNumberFormat="1" applyFont="1" applyBorder="1" applyAlignment="1">
      <alignment vertical="top"/>
    </xf>
    <xf numFmtId="0" fontId="66" fillId="0" borderId="5" xfId="0" applyFont="1" applyBorder="1" applyAlignment="1">
      <alignment vertical="top"/>
    </xf>
    <xf numFmtId="0" fontId="21" fillId="0" borderId="0" xfId="0" applyFont="1" applyAlignment="1">
      <alignment horizontal="center" vertical="top"/>
    </xf>
    <xf numFmtId="0" fontId="51" fillId="0" borderId="0" xfId="1" applyFont="1" applyAlignment="1"/>
    <xf numFmtId="0" fontId="51" fillId="0" borderId="0" xfId="1" applyFont="1" applyBorder="1" applyAlignment="1"/>
    <xf numFmtId="0" fontId="8" fillId="4" borderId="5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8" fillId="4" borderId="158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left" vertical="center"/>
    </xf>
    <xf numFmtId="3" fontId="8" fillId="4" borderId="5" xfId="0" applyNumberFormat="1" applyFont="1" applyFill="1" applyBorder="1" applyAlignment="1">
      <alignment horizontal="right" vertical="center"/>
    </xf>
    <xf numFmtId="0" fontId="8" fillId="4" borderId="5" xfId="0" applyFont="1" applyFill="1" applyBorder="1" applyAlignment="1">
      <alignment horizontal="center" vertical="center"/>
    </xf>
    <xf numFmtId="0" fontId="15" fillId="0" borderId="5" xfId="0" applyFont="1" applyBorder="1" applyAlignment="1">
      <alignment vertical="center"/>
    </xf>
    <xf numFmtId="3" fontId="15" fillId="0" borderId="5" xfId="0" applyNumberFormat="1" applyFont="1" applyBorder="1" applyAlignment="1">
      <alignment horizontal="right" vertical="center"/>
    </xf>
    <xf numFmtId="0" fontId="14" fillId="3" borderId="35" xfId="0" applyFont="1" applyFill="1" applyBorder="1" applyAlignment="1">
      <alignment horizontal="center"/>
    </xf>
    <xf numFmtId="3" fontId="16" fillId="4" borderId="76" xfId="2" applyNumberFormat="1" applyFont="1" applyFill="1" applyBorder="1" applyAlignment="1">
      <alignment vertical="top"/>
    </xf>
    <xf numFmtId="1" fontId="15" fillId="0" borderId="95" xfId="0" applyNumberFormat="1" applyFont="1" applyBorder="1" applyAlignment="1">
      <alignment vertical="top"/>
    </xf>
    <xf numFmtId="3" fontId="15" fillId="0" borderId="6" xfId="0" applyNumberFormat="1" applyFont="1" applyBorder="1" applyAlignment="1">
      <alignment vertical="top"/>
    </xf>
    <xf numFmtId="0" fontId="8" fillId="4" borderId="5" xfId="2" applyFont="1" applyFill="1" applyBorder="1" applyAlignment="1">
      <alignment horizontal="left"/>
    </xf>
    <xf numFmtId="0" fontId="8" fillId="4" borderId="5" xfId="2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8" fillId="0" borderId="5" xfId="0" applyFont="1" applyFill="1" applyBorder="1" applyAlignment="1">
      <alignment vertical="center" wrapText="1"/>
    </xf>
    <xf numFmtId="0" fontId="8" fillId="0" borderId="5" xfId="2" applyFont="1" applyFill="1" applyBorder="1" applyAlignment="1">
      <alignment horizontal="left"/>
    </xf>
    <xf numFmtId="0" fontId="8" fillId="4" borderId="5" xfId="2" applyFont="1" applyFill="1" applyBorder="1" applyAlignment="1">
      <alignment horizontal="center"/>
    </xf>
    <xf numFmtId="0" fontId="8" fillId="0" borderId="5" xfId="2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8" fillId="0" borderId="5" xfId="2" applyFont="1" applyFill="1" applyBorder="1" applyAlignment="1">
      <alignment horizontal="center"/>
    </xf>
    <xf numFmtId="0" fontId="11" fillId="0" borderId="5" xfId="0" applyFont="1" applyBorder="1" applyAlignment="1">
      <alignment horizontal="center" vertical="center"/>
    </xf>
    <xf numFmtId="0" fontId="15" fillId="10" borderId="5" xfId="2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2" fillId="0" borderId="5" xfId="2" applyFont="1" applyBorder="1" applyAlignment="1">
      <alignment horizontal="center" vertical="center"/>
    </xf>
    <xf numFmtId="1" fontId="11" fillId="0" borderId="5" xfId="0" applyNumberFormat="1" applyFont="1" applyBorder="1" applyAlignment="1">
      <alignment horizontal="center" vertical="center"/>
    </xf>
    <xf numFmtId="0" fontId="24" fillId="10" borderId="5" xfId="2" applyFont="1" applyFill="1" applyBorder="1" applyAlignment="1">
      <alignment horizontal="center" vertical="center"/>
    </xf>
    <xf numFmtId="0" fontId="7" fillId="0" borderId="5" xfId="0" applyNumberFormat="1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3" fontId="15" fillId="0" borderId="5" xfId="0" applyNumberFormat="1" applyFont="1" applyBorder="1" applyAlignment="1">
      <alignment vertical="center"/>
    </xf>
    <xf numFmtId="1" fontId="15" fillId="0" borderId="5" xfId="0" applyNumberFormat="1" applyFont="1" applyBorder="1" applyAlignment="1">
      <alignment vertical="center"/>
    </xf>
    <xf numFmtId="0" fontId="16" fillId="0" borderId="5" xfId="0" applyFont="1" applyBorder="1" applyAlignment="1">
      <alignment vertical="center"/>
    </xf>
    <xf numFmtId="0" fontId="15" fillId="0" borderId="5" xfId="0" applyFont="1" applyBorder="1" applyAlignment="1">
      <alignment horizontal="center"/>
    </xf>
    <xf numFmtId="0" fontId="11" fillId="0" borderId="0" xfId="0" applyFont="1" applyAlignment="1">
      <alignment horizontal="right" vertical="center"/>
    </xf>
    <xf numFmtId="0" fontId="20" fillId="0" borderId="5" xfId="0" applyFont="1" applyBorder="1" applyAlignment="1">
      <alignment horizontal="center" vertical="center"/>
    </xf>
    <xf numFmtId="0" fontId="8" fillId="12" borderId="5" xfId="0" applyFont="1" applyFill="1" applyBorder="1" applyAlignment="1">
      <alignment horizontal="center" vertical="center"/>
    </xf>
    <xf numFmtId="3" fontId="19" fillId="12" borderId="5" xfId="0" applyNumberFormat="1" applyFont="1" applyFill="1" applyBorder="1" applyAlignment="1">
      <alignment horizontal="center" vertical="center" wrapText="1"/>
    </xf>
    <xf numFmtId="1" fontId="15" fillId="0" borderId="5" xfId="0" applyNumberFormat="1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8" fillId="12" borderId="5" xfId="0" applyFont="1" applyFill="1" applyBorder="1" applyAlignment="1">
      <alignment horizontal="left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top"/>
    </xf>
    <xf numFmtId="3" fontId="19" fillId="12" borderId="5" xfId="0" applyNumberFormat="1" applyFont="1" applyFill="1" applyBorder="1" applyAlignment="1">
      <alignment horizontal="right" vertical="top" wrapText="1"/>
    </xf>
    <xf numFmtId="0" fontId="15" fillId="0" borderId="5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4" borderId="8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3" fontId="8" fillId="0" borderId="5" xfId="0" applyNumberFormat="1" applyFont="1" applyFill="1" applyBorder="1" applyAlignment="1">
      <alignment horizontal="right"/>
    </xf>
    <xf numFmtId="0" fontId="11" fillId="0" borderId="5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8" fillId="0" borderId="5" xfId="2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8" fillId="0" borderId="5" xfId="2" applyFont="1" applyFill="1" applyBorder="1" applyAlignment="1">
      <alignment horizontal="center"/>
    </xf>
    <xf numFmtId="0" fontId="12" fillId="0" borderId="5" xfId="2" applyFont="1" applyBorder="1" applyAlignment="1">
      <alignment horizontal="center"/>
    </xf>
    <xf numFmtId="0" fontId="12" fillId="0" borderId="5" xfId="2" applyFont="1" applyFill="1" applyBorder="1" applyAlignment="1">
      <alignment horizontal="center"/>
    </xf>
    <xf numFmtId="0" fontId="47" fillId="0" borderId="0" xfId="0" applyFont="1"/>
    <xf numFmtId="0" fontId="8" fillId="0" borderId="0" xfId="2" applyFont="1" applyBorder="1" applyAlignment="1">
      <alignment horizontal="center"/>
    </xf>
    <xf numFmtId="1" fontId="8" fillId="0" borderId="0" xfId="0" applyNumberFormat="1" applyFont="1" applyBorder="1" applyAlignment="1">
      <alignment horizontal="center"/>
    </xf>
    <xf numFmtId="0" fontId="11" fillId="0" borderId="5" xfId="0" applyFont="1" applyBorder="1" applyAlignment="1">
      <alignment horizontal="center" vertical="center" wrapText="1"/>
    </xf>
    <xf numFmtId="0" fontId="15" fillId="0" borderId="0" xfId="0" applyFont="1"/>
    <xf numFmtId="0" fontId="8" fillId="0" borderId="0" xfId="0" applyFont="1" applyBorder="1" applyAlignment="1">
      <alignment horizontal="center"/>
    </xf>
    <xf numFmtId="3" fontId="8" fillId="0" borderId="0" xfId="0" applyNumberFormat="1" applyFont="1" applyBorder="1"/>
    <xf numFmtId="0" fontId="15" fillId="0" borderId="162" xfId="0" applyFont="1" applyBorder="1" applyAlignment="1">
      <alignment horizontal="left" vertical="center" wrapText="1"/>
    </xf>
    <xf numFmtId="0" fontId="15" fillId="0" borderId="162" xfId="0" applyFont="1" applyBorder="1"/>
    <xf numFmtId="0" fontId="15" fillId="0" borderId="164" xfId="0" applyFont="1" applyBorder="1" applyAlignment="1">
      <alignment horizontal="left" vertical="center" wrapText="1"/>
    </xf>
    <xf numFmtId="0" fontId="15" fillId="0" borderId="165" xfId="0" applyFont="1" applyBorder="1" applyAlignment="1">
      <alignment horizontal="left" vertical="center" wrapText="1"/>
    </xf>
    <xf numFmtId="0" fontId="15" fillId="0" borderId="167" xfId="0" applyFont="1" applyBorder="1" applyAlignment="1">
      <alignment horizontal="left" vertical="center" wrapText="1"/>
    </xf>
    <xf numFmtId="0" fontId="15" fillId="0" borderId="168" xfId="0" applyFont="1" applyBorder="1" applyAlignment="1">
      <alignment horizontal="left" vertical="center" wrapText="1"/>
    </xf>
    <xf numFmtId="0" fontId="15" fillId="0" borderId="169" xfId="0" applyFont="1" applyBorder="1" applyAlignment="1">
      <alignment horizontal="left" vertical="center" wrapText="1"/>
    </xf>
    <xf numFmtId="0" fontId="15" fillId="0" borderId="163" xfId="0" applyFont="1" applyBorder="1" applyAlignment="1">
      <alignment horizontal="left" vertical="center" wrapText="1"/>
    </xf>
    <xf numFmtId="0" fontId="15" fillId="0" borderId="171" xfId="0" applyFont="1" applyBorder="1" applyAlignment="1">
      <alignment horizontal="left" vertical="center" wrapText="1"/>
    </xf>
    <xf numFmtId="0" fontId="15" fillId="0" borderId="172" xfId="0" applyFont="1" applyBorder="1" applyAlignment="1">
      <alignment horizontal="left" vertical="center" wrapText="1"/>
    </xf>
    <xf numFmtId="0" fontId="15" fillId="0" borderId="173" xfId="0" applyFont="1" applyBorder="1" applyAlignment="1">
      <alignment horizontal="left" vertical="center" wrapText="1"/>
    </xf>
    <xf numFmtId="0" fontId="21" fillId="0" borderId="68" xfId="0" applyFont="1" applyBorder="1"/>
    <xf numFmtId="0" fontId="15" fillId="0" borderId="165" xfId="0" applyFont="1" applyBorder="1"/>
    <xf numFmtId="0" fontId="11" fillId="0" borderId="170" xfId="0" applyFont="1" applyBorder="1" applyAlignment="1">
      <alignment horizontal="center" vertical="center" wrapText="1"/>
    </xf>
    <xf numFmtId="0" fontId="11" fillId="0" borderId="170" xfId="0" applyFont="1" applyBorder="1"/>
    <xf numFmtId="0" fontId="11" fillId="0" borderId="61" xfId="0" applyFont="1" applyBorder="1" applyAlignment="1">
      <alignment horizontal="center" vertical="center" wrapText="1"/>
    </xf>
    <xf numFmtId="0" fontId="15" fillId="0" borderId="179" xfId="0" applyFont="1" applyBorder="1" applyAlignment="1">
      <alignment horizontal="left" vertical="center" wrapText="1"/>
    </xf>
    <xf numFmtId="0" fontId="15" fillId="0" borderId="67" xfId="0" applyFont="1" applyBorder="1" applyAlignment="1">
      <alignment horizontal="left" vertical="center" wrapText="1"/>
    </xf>
    <xf numFmtId="0" fontId="15" fillId="0" borderId="175" xfId="0" applyFont="1" applyBorder="1"/>
    <xf numFmtId="0" fontId="15" fillId="0" borderId="62" xfId="0" applyFont="1" applyBorder="1" applyAlignment="1">
      <alignment horizontal="left" vertical="center" wrapText="1"/>
    </xf>
    <xf numFmtId="0" fontId="15" fillId="0" borderId="180" xfId="0" applyFont="1" applyBorder="1" applyAlignment="1">
      <alignment horizontal="left" vertical="center" wrapText="1"/>
    </xf>
    <xf numFmtId="0" fontId="15" fillId="0" borderId="182" xfId="0" applyFont="1" applyBorder="1" applyAlignment="1">
      <alignment horizontal="left" vertical="center" wrapText="1"/>
    </xf>
    <xf numFmtId="0" fontId="15" fillId="0" borderId="181" xfId="0" applyFont="1" applyBorder="1" applyAlignment="1">
      <alignment horizontal="left" vertical="center" wrapText="1"/>
    </xf>
    <xf numFmtId="0" fontId="15" fillId="0" borderId="61" xfId="0" applyFont="1" applyBorder="1" applyAlignment="1">
      <alignment horizontal="left" vertical="center" wrapText="1"/>
    </xf>
    <xf numFmtId="0" fontId="15" fillId="0" borderId="183" xfId="0" applyFont="1" applyBorder="1" applyAlignment="1">
      <alignment horizontal="left" vertical="center" wrapText="1"/>
    </xf>
    <xf numFmtId="0" fontId="15" fillId="0" borderId="184" xfId="0" applyFont="1" applyBorder="1" applyAlignment="1">
      <alignment horizontal="left" vertical="center" wrapText="1"/>
    </xf>
    <xf numFmtId="0" fontId="15" fillId="0" borderId="186" xfId="0" applyFont="1" applyBorder="1" applyAlignment="1">
      <alignment horizontal="left" vertical="center" wrapText="1"/>
    </xf>
    <xf numFmtId="0" fontId="15" fillId="0" borderId="183" xfId="0" applyFont="1" applyBorder="1"/>
    <xf numFmtId="0" fontId="21" fillId="0" borderId="104" xfId="0" applyFont="1" applyBorder="1"/>
    <xf numFmtId="0" fontId="21" fillId="0" borderId="12" xfId="0" applyFont="1" applyBorder="1"/>
    <xf numFmtId="0" fontId="21" fillId="0" borderId="18" xfId="0" applyFont="1" applyBorder="1"/>
    <xf numFmtId="0" fontId="21" fillId="0" borderId="13" xfId="0" applyFont="1" applyBorder="1"/>
    <xf numFmtId="0" fontId="21" fillId="0" borderId="36" xfId="0" applyFont="1" applyBorder="1"/>
    <xf numFmtId="0" fontId="23" fillId="9" borderId="18" xfId="0" applyFont="1" applyFill="1" applyBorder="1"/>
    <xf numFmtId="0" fontId="8" fillId="0" borderId="5" xfId="0" applyFont="1" applyBorder="1" applyAlignment="1">
      <alignment horizontal="center"/>
    </xf>
    <xf numFmtId="0" fontId="5" fillId="3" borderId="56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3" borderId="57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2" fillId="0" borderId="66" xfId="0" applyFont="1" applyBorder="1" applyAlignment="1">
      <alignment horizontal="center" vertical="center"/>
    </xf>
    <xf numFmtId="0" fontId="12" fillId="0" borderId="61" xfId="0" applyFont="1" applyBorder="1" applyAlignment="1">
      <alignment horizontal="center" vertical="center"/>
    </xf>
    <xf numFmtId="0" fontId="12" fillId="0" borderId="67" xfId="0" applyFont="1" applyBorder="1" applyAlignment="1">
      <alignment horizontal="center" vertical="center"/>
    </xf>
    <xf numFmtId="0" fontId="12" fillId="0" borderId="62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8" fillId="0" borderId="63" xfId="0" applyFont="1" applyBorder="1" applyAlignment="1">
      <alignment horizontal="left"/>
    </xf>
    <xf numFmtId="0" fontId="8" fillId="0" borderId="59" xfId="0" applyFont="1" applyBorder="1" applyAlignment="1">
      <alignment horizontal="left"/>
    </xf>
    <xf numFmtId="0" fontId="8" fillId="4" borderId="5" xfId="0" applyFont="1" applyFill="1" applyBorder="1" applyAlignment="1">
      <alignment horizontal="left"/>
    </xf>
    <xf numFmtId="0" fontId="8" fillId="0" borderId="6" xfId="0" applyFont="1" applyFill="1" applyBorder="1" applyAlignment="1">
      <alignment horizontal="left"/>
    </xf>
    <xf numFmtId="0" fontId="14" fillId="3" borderId="4" xfId="0" applyFont="1" applyFill="1" applyBorder="1" applyAlignment="1">
      <alignment horizontal="center"/>
    </xf>
    <xf numFmtId="0" fontId="14" fillId="3" borderId="12" xfId="0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8" fillId="0" borderId="5" xfId="0" applyFont="1" applyFill="1" applyBorder="1" applyAlignment="1">
      <alignment horizontal="left"/>
    </xf>
    <xf numFmtId="0" fontId="8" fillId="0" borderId="5" xfId="0" applyFont="1" applyBorder="1" applyAlignment="1">
      <alignment horizontal="center"/>
    </xf>
    <xf numFmtId="0" fontId="8" fillId="0" borderId="105" xfId="0" applyFont="1" applyFill="1" applyBorder="1" applyAlignment="1">
      <alignment horizontal="left"/>
    </xf>
    <xf numFmtId="0" fontId="8" fillId="0" borderId="106" xfId="0" applyFont="1" applyFill="1" applyBorder="1" applyAlignment="1">
      <alignment horizontal="left"/>
    </xf>
    <xf numFmtId="0" fontId="8" fillId="4" borderId="6" xfId="0" applyFont="1" applyFill="1" applyBorder="1" applyAlignment="1">
      <alignment horizontal="left"/>
    </xf>
    <xf numFmtId="0" fontId="8" fillId="0" borderId="21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0" fontId="8" fillId="0" borderId="15" xfId="0" applyFont="1" applyBorder="1" applyAlignment="1">
      <alignment horizontal="left"/>
    </xf>
    <xf numFmtId="0" fontId="8" fillId="0" borderId="16" xfId="0" applyFont="1" applyBorder="1" applyAlignment="1">
      <alignment horizontal="left"/>
    </xf>
    <xf numFmtId="0" fontId="8" fillId="0" borderId="5" xfId="0" applyFont="1" applyBorder="1" applyAlignment="1">
      <alignment horizontal="left" vertical="center"/>
    </xf>
    <xf numFmtId="0" fontId="8" fillId="0" borderId="7" xfId="0" applyFont="1" applyBorder="1" applyAlignment="1">
      <alignment horizontal="left" wrapText="1"/>
    </xf>
    <xf numFmtId="0" fontId="8" fillId="0" borderId="17" xfId="0" applyFont="1" applyBorder="1" applyAlignment="1">
      <alignment horizontal="left" wrapText="1"/>
    </xf>
    <xf numFmtId="0" fontId="8" fillId="0" borderId="8" xfId="0" applyFont="1" applyBorder="1" applyAlignment="1">
      <alignment horizontal="left" wrapText="1"/>
    </xf>
    <xf numFmtId="0" fontId="12" fillId="0" borderId="110" xfId="0" applyFont="1" applyBorder="1" applyAlignment="1">
      <alignment horizontal="center" vertical="center"/>
    </xf>
    <xf numFmtId="0" fontId="8" fillId="0" borderId="5" xfId="0" applyFont="1" applyBorder="1" applyAlignment="1">
      <alignment horizontal="left" wrapText="1"/>
    </xf>
    <xf numFmtId="0" fontId="8" fillId="0" borderId="6" xfId="0" applyFont="1" applyBorder="1" applyAlignment="1">
      <alignment horizontal="left" wrapText="1"/>
    </xf>
    <xf numFmtId="0" fontId="18" fillId="8" borderId="1" xfId="0" applyFont="1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  <xf numFmtId="0" fontId="18" fillId="8" borderId="24" xfId="0" applyFont="1" applyFill="1" applyBorder="1" applyAlignment="1">
      <alignment horizontal="center"/>
    </xf>
    <xf numFmtId="0" fontId="18" fillId="8" borderId="3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24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4" fillId="3" borderId="27" xfId="0" applyFont="1" applyFill="1" applyBorder="1" applyAlignment="1">
      <alignment horizontal="center"/>
    </xf>
    <xf numFmtId="0" fontId="14" fillId="3" borderId="26" xfId="0" applyFont="1" applyFill="1" applyBorder="1" applyAlignment="1">
      <alignment horizontal="center"/>
    </xf>
    <xf numFmtId="0" fontId="14" fillId="3" borderId="28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5" fillId="9" borderId="1" xfId="0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9" borderId="24" xfId="0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11" fillId="4" borderId="4" xfId="0" applyFont="1" applyFill="1" applyBorder="1" applyAlignment="1">
      <alignment horizontal="center"/>
    </xf>
    <xf numFmtId="0" fontId="8" fillId="0" borderId="4" xfId="0" applyFont="1" applyBorder="1" applyAlignment="1">
      <alignment horizontal="left" wrapText="1"/>
    </xf>
    <xf numFmtId="0" fontId="8" fillId="0" borderId="4" xfId="0" applyFont="1" applyBorder="1" applyAlignment="1">
      <alignment horizontal="center" wrapText="1"/>
    </xf>
    <xf numFmtId="0" fontId="8" fillId="0" borderId="6" xfId="0" applyFont="1" applyBorder="1" applyAlignment="1">
      <alignment horizontal="center" wrapText="1"/>
    </xf>
    <xf numFmtId="0" fontId="7" fillId="15" borderId="1" xfId="0" applyFont="1" applyFill="1" applyBorder="1" applyAlignment="1">
      <alignment horizontal="center" wrapText="1"/>
    </xf>
    <xf numFmtId="0" fontId="7" fillId="15" borderId="2" xfId="0" applyFont="1" applyFill="1" applyBorder="1" applyAlignment="1">
      <alignment horizontal="center" wrapText="1"/>
    </xf>
    <xf numFmtId="0" fontId="7" fillId="15" borderId="24" xfId="0" applyFont="1" applyFill="1" applyBorder="1" applyAlignment="1">
      <alignment horizontal="center" wrapText="1"/>
    </xf>
    <xf numFmtId="0" fontId="7" fillId="15" borderId="3" xfId="0" applyFont="1" applyFill="1" applyBorder="1" applyAlignment="1">
      <alignment horizontal="center" wrapText="1"/>
    </xf>
    <xf numFmtId="0" fontId="12" fillId="0" borderId="4" xfId="0" applyFont="1" applyBorder="1" applyAlignment="1">
      <alignment horizontal="center"/>
    </xf>
    <xf numFmtId="0" fontId="5" fillId="9" borderId="5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7" fillId="15" borderId="5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8" fillId="0" borderId="5" xfId="2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/>
    </xf>
    <xf numFmtId="0" fontId="8" fillId="0" borderId="7" xfId="0" applyFont="1" applyFill="1" applyBorder="1" applyAlignment="1"/>
    <xf numFmtId="0" fontId="8" fillId="0" borderId="8" xfId="0" applyFont="1" applyFill="1" applyBorder="1" applyAlignment="1"/>
    <xf numFmtId="0" fontId="8" fillId="0" borderId="65" xfId="0" applyFont="1" applyBorder="1" applyAlignment="1">
      <alignment horizontal="left"/>
    </xf>
    <xf numFmtId="0" fontId="8" fillId="0" borderId="54" xfId="0" applyFont="1" applyBorder="1" applyAlignment="1">
      <alignment horizontal="left"/>
    </xf>
    <xf numFmtId="0" fontId="8" fillId="0" borderId="53" xfId="0" applyFont="1" applyBorder="1" applyAlignment="1">
      <alignment horizontal="left"/>
    </xf>
    <xf numFmtId="0" fontId="14" fillId="3" borderId="32" xfId="0" applyFont="1" applyFill="1" applyBorder="1" applyAlignment="1">
      <alignment horizontal="center"/>
    </xf>
    <xf numFmtId="0" fontId="14" fillId="3" borderId="29" xfId="0" applyFont="1" applyFill="1" applyBorder="1" applyAlignment="1">
      <alignment horizontal="center"/>
    </xf>
    <xf numFmtId="0" fontId="14" fillId="3" borderId="30" xfId="0" applyFont="1" applyFill="1" applyBorder="1" applyAlignment="1">
      <alignment horizontal="center"/>
    </xf>
    <xf numFmtId="0" fontId="14" fillId="3" borderId="25" xfId="0" applyFont="1" applyFill="1" applyBorder="1" applyAlignment="1">
      <alignment horizontal="center"/>
    </xf>
    <xf numFmtId="0" fontId="33" fillId="0" borderId="5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center"/>
    </xf>
    <xf numFmtId="0" fontId="8" fillId="0" borderId="17" xfId="0" applyFont="1" applyFill="1" applyBorder="1" applyAlignment="1">
      <alignment horizontal="center"/>
    </xf>
    <xf numFmtId="0" fontId="8" fillId="0" borderId="8" xfId="0" applyFont="1" applyFill="1" applyBorder="1" applyAlignment="1">
      <alignment horizontal="center"/>
    </xf>
    <xf numFmtId="0" fontId="8" fillId="0" borderId="7" xfId="0" applyFont="1" applyBorder="1" applyAlignment="1">
      <alignment horizontal="left"/>
    </xf>
    <xf numFmtId="0" fontId="8" fillId="0" borderId="8" xfId="0" applyFont="1" applyBorder="1" applyAlignment="1">
      <alignment horizontal="left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14" fillId="3" borderId="34" xfId="0" applyFont="1" applyFill="1" applyBorder="1" applyAlignment="1">
      <alignment horizontal="center"/>
    </xf>
    <xf numFmtId="0" fontId="14" fillId="3" borderId="136" xfId="0" applyFont="1" applyFill="1" applyBorder="1" applyAlignment="1">
      <alignment horizontal="center"/>
    </xf>
    <xf numFmtId="0" fontId="14" fillId="3" borderId="35" xfId="0" applyFont="1" applyFill="1" applyBorder="1" applyAlignment="1">
      <alignment horizontal="center"/>
    </xf>
    <xf numFmtId="0" fontId="18" fillId="8" borderId="135" xfId="0" applyFont="1" applyFill="1" applyBorder="1" applyAlignment="1">
      <alignment horizontal="center"/>
    </xf>
    <xf numFmtId="0" fontId="18" fillId="8" borderId="110" xfId="0" applyFont="1" applyFill="1" applyBorder="1" applyAlignment="1">
      <alignment horizontal="center"/>
    </xf>
    <xf numFmtId="0" fontId="18" fillId="8" borderId="10" xfId="0" applyFont="1" applyFill="1" applyBorder="1" applyAlignment="1">
      <alignment horizontal="center"/>
    </xf>
    <xf numFmtId="0" fontId="15" fillId="0" borderId="7" xfId="0" applyFont="1" applyBorder="1" applyAlignment="1">
      <alignment horizontal="left" wrapText="1"/>
    </xf>
    <xf numFmtId="0" fontId="15" fillId="0" borderId="17" xfId="0" applyFont="1" applyBorder="1" applyAlignment="1">
      <alignment horizontal="left" wrapText="1"/>
    </xf>
    <xf numFmtId="0" fontId="15" fillId="0" borderId="8" xfId="0" applyFont="1" applyBorder="1" applyAlignment="1">
      <alignment horizontal="left" wrapText="1"/>
    </xf>
    <xf numFmtId="0" fontId="15" fillId="0" borderId="7" xfId="0" applyFont="1" applyBorder="1" applyAlignment="1">
      <alignment horizontal="left"/>
    </xf>
    <xf numFmtId="0" fontId="15" fillId="0" borderId="17" xfId="0" applyFont="1" applyBorder="1" applyAlignment="1">
      <alignment horizontal="left"/>
    </xf>
    <xf numFmtId="0" fontId="15" fillId="0" borderId="8" xfId="0" applyFont="1" applyBorder="1" applyAlignment="1">
      <alignment horizontal="left"/>
    </xf>
    <xf numFmtId="0" fontId="5" fillId="9" borderId="7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0" fontId="5" fillId="9" borderId="8" xfId="0" applyFont="1" applyFill="1" applyBorder="1" applyAlignment="1">
      <alignment horizontal="center"/>
    </xf>
    <xf numFmtId="0" fontId="15" fillId="0" borderId="7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15" fillId="0" borderId="8" xfId="0" applyFont="1" applyBorder="1" applyAlignment="1">
      <alignment horizontal="center" wrapText="1"/>
    </xf>
    <xf numFmtId="0" fontId="15" fillId="0" borderId="5" xfId="0" applyFont="1" applyBorder="1" applyAlignment="1">
      <alignment horizontal="left"/>
    </xf>
    <xf numFmtId="0" fontId="8" fillId="4" borderId="7" xfId="0" applyFont="1" applyFill="1" applyBorder="1" applyAlignment="1">
      <alignment horizontal="right"/>
    </xf>
    <xf numFmtId="0" fontId="15" fillId="0" borderId="17" xfId="0" applyFont="1" applyBorder="1" applyAlignment="1">
      <alignment horizontal="right"/>
    </xf>
    <xf numFmtId="0" fontId="15" fillId="0" borderId="8" xfId="0" applyFont="1" applyBorder="1" applyAlignment="1">
      <alignment horizontal="right"/>
    </xf>
    <xf numFmtId="0" fontId="8" fillId="0" borderId="7" xfId="2" applyFont="1" applyFill="1" applyBorder="1" applyAlignment="1">
      <alignment horizontal="left" vertical="top"/>
    </xf>
    <xf numFmtId="0" fontId="8" fillId="0" borderId="17" xfId="2" applyFont="1" applyFill="1" applyBorder="1" applyAlignment="1">
      <alignment horizontal="left" vertical="top"/>
    </xf>
    <xf numFmtId="0" fontId="8" fillId="0" borderId="8" xfId="2" applyFont="1" applyFill="1" applyBorder="1" applyAlignment="1">
      <alignment horizontal="left" vertical="top"/>
    </xf>
    <xf numFmtId="0" fontId="8" fillId="4" borderId="7" xfId="2" applyFont="1" applyFill="1" applyBorder="1" applyAlignment="1">
      <alignment horizontal="left" vertical="top"/>
    </xf>
    <xf numFmtId="0" fontId="8" fillId="4" borderId="17" xfId="2" applyFont="1" applyFill="1" applyBorder="1" applyAlignment="1">
      <alignment horizontal="left" vertical="top"/>
    </xf>
    <xf numFmtId="0" fontId="8" fillId="4" borderId="8" xfId="2" applyFont="1" applyFill="1" applyBorder="1" applyAlignment="1">
      <alignment horizontal="left" vertical="top"/>
    </xf>
    <xf numFmtId="0" fontId="8" fillId="0" borderId="7" xfId="2" applyFont="1" applyBorder="1" applyAlignment="1">
      <alignment horizontal="left" vertical="top"/>
    </xf>
    <xf numFmtId="0" fontId="8" fillId="0" borderId="17" xfId="2" applyFont="1" applyBorder="1" applyAlignment="1">
      <alignment horizontal="left" vertical="top"/>
    </xf>
    <xf numFmtId="0" fontId="8" fillId="0" borderId="8" xfId="2" applyFont="1" applyBorder="1" applyAlignment="1">
      <alignment horizontal="left" vertical="top"/>
    </xf>
    <xf numFmtId="0" fontId="14" fillId="6" borderId="4" xfId="0" applyFont="1" applyFill="1" applyBorder="1" applyAlignment="1">
      <alignment horizontal="center"/>
    </xf>
    <xf numFmtId="0" fontId="14" fillId="6" borderId="5" xfId="0" applyFont="1" applyFill="1" applyBorder="1" applyAlignment="1">
      <alignment horizontal="center"/>
    </xf>
    <xf numFmtId="0" fontId="5" fillId="3" borderId="5" xfId="2" applyFont="1" applyFill="1" applyBorder="1" applyAlignment="1">
      <alignment horizontal="center" vertical="center"/>
    </xf>
    <xf numFmtId="0" fontId="8" fillId="4" borderId="7" xfId="0" applyFont="1" applyFill="1" applyBorder="1" applyAlignment="1"/>
    <xf numFmtId="0" fontId="8" fillId="4" borderId="17" xfId="0" applyFont="1" applyFill="1" applyBorder="1" applyAlignment="1"/>
    <xf numFmtId="0" fontId="8" fillId="4" borderId="8" xfId="0" applyFont="1" applyFill="1" applyBorder="1" applyAlignment="1"/>
    <xf numFmtId="0" fontId="8" fillId="4" borderId="7" xfId="0" applyFont="1" applyFill="1" applyBorder="1" applyAlignment="1">
      <alignment horizontal="left"/>
    </xf>
    <xf numFmtId="0" fontId="8" fillId="4" borderId="17" xfId="0" applyFont="1" applyFill="1" applyBorder="1" applyAlignment="1">
      <alignment horizontal="left"/>
    </xf>
    <xf numFmtId="0" fontId="8" fillId="4" borderId="8" xfId="0" applyFont="1" applyFill="1" applyBorder="1" applyAlignment="1">
      <alignment horizontal="left"/>
    </xf>
    <xf numFmtId="0" fontId="30" fillId="8" borderId="5" xfId="0" applyFont="1" applyFill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8" fillId="0" borderId="5" xfId="2" applyFont="1" applyFill="1" applyBorder="1" applyAlignment="1">
      <alignment vertical="center" wrapText="1"/>
    </xf>
    <xf numFmtId="0" fontId="15" fillId="0" borderId="7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7" xfId="0" applyFont="1" applyBorder="1" applyAlignment="1"/>
    <xf numFmtId="0" fontId="15" fillId="0" borderId="17" xfId="0" applyFont="1" applyBorder="1" applyAlignment="1"/>
    <xf numFmtId="0" fontId="15" fillId="0" borderId="8" xfId="0" applyFont="1" applyBorder="1" applyAlignment="1"/>
    <xf numFmtId="0" fontId="8" fillId="4" borderId="7" xfId="0" applyFont="1" applyFill="1" applyBorder="1" applyAlignment="1">
      <alignment horizontal="center"/>
    </xf>
    <xf numFmtId="0" fontId="8" fillId="4" borderId="8" xfId="0" applyFont="1" applyFill="1" applyBorder="1" applyAlignment="1">
      <alignment horizontal="center"/>
    </xf>
    <xf numFmtId="0" fontId="8" fillId="4" borderId="17" xfId="0" applyFont="1" applyFill="1" applyBorder="1" applyAlignment="1">
      <alignment horizontal="center"/>
    </xf>
    <xf numFmtId="0" fontId="8" fillId="4" borderId="5" xfId="2" applyFont="1" applyFill="1" applyBorder="1" applyAlignment="1"/>
    <xf numFmtId="0" fontId="15" fillId="0" borderId="5" xfId="0" applyFont="1" applyBorder="1" applyAlignment="1">
      <alignment horizontal="left" wrapText="1"/>
    </xf>
    <xf numFmtId="0" fontId="15" fillId="4" borderId="5" xfId="0" applyFont="1" applyFill="1" applyBorder="1" applyAlignment="1">
      <alignment horizontal="left"/>
    </xf>
    <xf numFmtId="0" fontId="12" fillId="0" borderId="5" xfId="2" applyFont="1" applyBorder="1" applyAlignment="1">
      <alignment horizontal="left" vertical="top"/>
    </xf>
    <xf numFmtId="0" fontId="8" fillId="4" borderId="5" xfId="1" applyFont="1" applyFill="1" applyBorder="1" applyAlignment="1">
      <alignment horizontal="left"/>
    </xf>
    <xf numFmtId="0" fontId="8" fillId="4" borderId="5" xfId="1" applyFont="1" applyFill="1" applyBorder="1" applyAlignment="1">
      <alignment horizontal="left" vertical="center"/>
    </xf>
    <xf numFmtId="0" fontId="8" fillId="4" borderId="5" xfId="2" applyFont="1" applyFill="1" applyBorder="1" applyAlignment="1">
      <alignment horizontal="left"/>
    </xf>
    <xf numFmtId="0" fontId="8" fillId="4" borderId="5" xfId="2" applyFont="1" applyFill="1" applyBorder="1" applyAlignment="1">
      <alignment vertical="center" wrapText="1"/>
    </xf>
    <xf numFmtId="0" fontId="8" fillId="4" borderId="5" xfId="2" applyFont="1" applyFill="1" applyBorder="1" applyAlignment="1">
      <alignment vertical="top"/>
    </xf>
    <xf numFmtId="0" fontId="10" fillId="9" borderId="7" xfId="2" applyFont="1" applyFill="1" applyBorder="1" applyAlignment="1">
      <alignment horizontal="center"/>
    </xf>
    <xf numFmtId="0" fontId="10" fillId="9" borderId="17" xfId="2" applyFont="1" applyFill="1" applyBorder="1" applyAlignment="1">
      <alignment horizontal="center"/>
    </xf>
    <xf numFmtId="0" fontId="10" fillId="9" borderId="8" xfId="2" applyFont="1" applyFill="1" applyBorder="1" applyAlignment="1">
      <alignment horizontal="center"/>
    </xf>
    <xf numFmtId="0" fontId="8" fillId="4" borderId="5" xfId="2" applyFont="1" applyFill="1" applyBorder="1" applyAlignment="1">
      <alignment horizontal="left" vertical="center"/>
    </xf>
    <xf numFmtId="0" fontId="8" fillId="4" borderId="5" xfId="2" applyFont="1" applyFill="1" applyBorder="1" applyAlignment="1">
      <alignment vertical="center"/>
    </xf>
    <xf numFmtId="0" fontId="8" fillId="4" borderId="5" xfId="1" applyFont="1" applyFill="1" applyBorder="1" applyAlignment="1">
      <alignment vertical="center" wrapText="1"/>
    </xf>
    <xf numFmtId="0" fontId="15" fillId="0" borderId="5" xfId="2" applyFont="1" applyFill="1" applyBorder="1" applyAlignment="1">
      <alignment horizontal="left"/>
    </xf>
    <xf numFmtId="0" fontId="8" fillId="0" borderId="5" xfId="2" applyFont="1" applyBorder="1" applyAlignment="1">
      <alignment horizontal="left"/>
    </xf>
    <xf numFmtId="0" fontId="18" fillId="8" borderId="21" xfId="0" applyFont="1" applyFill="1" applyBorder="1" applyAlignment="1">
      <alignment horizontal="center"/>
    </xf>
    <xf numFmtId="0" fontId="18" fillId="8" borderId="22" xfId="0" applyFont="1" applyFill="1" applyBorder="1" applyAlignment="1">
      <alignment horizontal="center"/>
    </xf>
    <xf numFmtId="0" fontId="18" fillId="8" borderId="33" xfId="0" applyFont="1" applyFill="1" applyBorder="1" applyAlignment="1">
      <alignment horizontal="center"/>
    </xf>
    <xf numFmtId="0" fontId="18" fillId="8" borderId="23" xfId="0" applyFont="1" applyFill="1" applyBorder="1" applyAlignment="1">
      <alignment horizontal="center"/>
    </xf>
    <xf numFmtId="0" fontId="5" fillId="3" borderId="21" xfId="0" applyFont="1" applyFill="1" applyBorder="1" applyAlignment="1">
      <alignment horizontal="center"/>
    </xf>
    <xf numFmtId="0" fontId="5" fillId="3" borderId="22" xfId="0" applyFont="1" applyFill="1" applyBorder="1" applyAlignment="1">
      <alignment horizontal="center"/>
    </xf>
    <xf numFmtId="0" fontId="5" fillId="3" borderId="23" xfId="0" applyFont="1" applyFill="1" applyBorder="1" applyAlignment="1">
      <alignment horizontal="center"/>
    </xf>
    <xf numFmtId="0" fontId="8" fillId="0" borderId="22" xfId="2" applyFont="1" applyFill="1" applyBorder="1" applyAlignment="1">
      <alignment horizontal="left"/>
    </xf>
    <xf numFmtId="0" fontId="8" fillId="0" borderId="23" xfId="2" applyFont="1" applyFill="1" applyBorder="1" applyAlignment="1">
      <alignment horizontal="left"/>
    </xf>
    <xf numFmtId="0" fontId="8" fillId="0" borderId="72" xfId="2" applyFont="1" applyBorder="1" applyAlignment="1">
      <alignment horizontal="left"/>
    </xf>
    <xf numFmtId="0" fontId="8" fillId="0" borderId="22" xfId="2" applyFont="1" applyBorder="1" applyAlignment="1">
      <alignment horizontal="left"/>
    </xf>
    <xf numFmtId="0" fontId="8" fillId="0" borderId="23" xfId="2" applyFont="1" applyBorder="1" applyAlignment="1">
      <alignment horizontal="left"/>
    </xf>
    <xf numFmtId="0" fontId="14" fillId="3" borderId="22" xfId="0" applyFont="1" applyFill="1" applyBorder="1" applyAlignment="1">
      <alignment horizontal="center"/>
    </xf>
    <xf numFmtId="0" fontId="14" fillId="3" borderId="23" xfId="0" applyFont="1" applyFill="1" applyBorder="1" applyAlignment="1">
      <alignment horizontal="center"/>
    </xf>
    <xf numFmtId="0" fontId="15" fillId="0" borderId="22" xfId="2" applyFont="1" applyBorder="1" applyAlignment="1">
      <alignment horizontal="left"/>
    </xf>
    <xf numFmtId="0" fontId="8" fillId="0" borderId="84" xfId="2" applyFont="1" applyFill="1" applyBorder="1" applyAlignment="1">
      <alignment horizontal="left"/>
    </xf>
    <xf numFmtId="0" fontId="8" fillId="0" borderId="84" xfId="2" applyFont="1" applyBorder="1" applyAlignment="1">
      <alignment horizontal="left"/>
    </xf>
    <xf numFmtId="0" fontId="8" fillId="0" borderId="89" xfId="2" applyFont="1" applyBorder="1" applyAlignment="1">
      <alignment horizontal="left"/>
    </xf>
    <xf numFmtId="0" fontId="15" fillId="0" borderId="22" xfId="2" applyFont="1" applyFill="1" applyBorder="1" applyAlignment="1">
      <alignment horizontal="left" wrapText="1"/>
    </xf>
    <xf numFmtId="0" fontId="8" fillId="0" borderId="22" xfId="2" applyFont="1" applyFill="1" applyBorder="1" applyAlignment="1">
      <alignment horizontal="left" wrapText="1"/>
    </xf>
    <xf numFmtId="0" fontId="15" fillId="0" borderId="22" xfId="2" applyFont="1" applyBorder="1" applyAlignment="1">
      <alignment horizontal="left" vertical="center"/>
    </xf>
    <xf numFmtId="0" fontId="8" fillId="0" borderId="22" xfId="2" applyFont="1" applyBorder="1" applyAlignment="1">
      <alignment horizontal="left" vertical="center"/>
    </xf>
    <xf numFmtId="0" fontId="8" fillId="0" borderId="23" xfId="2" applyFont="1" applyBorder="1" applyAlignment="1">
      <alignment horizontal="left" vertical="center"/>
    </xf>
    <xf numFmtId="0" fontId="8" fillId="4" borderId="79" xfId="2" applyFont="1" applyFill="1" applyBorder="1" applyAlignment="1">
      <alignment horizontal="left"/>
    </xf>
    <xf numFmtId="0" fontId="8" fillId="4" borderId="71" xfId="2" applyFont="1" applyFill="1" applyBorder="1" applyAlignment="1">
      <alignment horizontal="left"/>
    </xf>
    <xf numFmtId="0" fontId="15" fillId="0" borderId="22" xfId="2" applyFont="1" applyFill="1" applyBorder="1" applyAlignment="1">
      <alignment horizontal="left"/>
    </xf>
    <xf numFmtId="0" fontId="8" fillId="4" borderId="22" xfId="2" applyFont="1" applyFill="1" applyBorder="1" applyAlignment="1">
      <alignment horizontal="left"/>
    </xf>
    <xf numFmtId="0" fontId="8" fillId="4" borderId="23" xfId="2" applyFont="1" applyFill="1" applyBorder="1" applyAlignment="1">
      <alignment horizontal="left"/>
    </xf>
    <xf numFmtId="0" fontId="8" fillId="0" borderId="33" xfId="2" applyFont="1" applyFill="1" applyBorder="1" applyAlignment="1">
      <alignment horizontal="left"/>
    </xf>
    <xf numFmtId="0" fontId="8" fillId="0" borderId="72" xfId="2" applyFont="1" applyFill="1" applyBorder="1" applyAlignment="1">
      <alignment horizontal="left"/>
    </xf>
    <xf numFmtId="0" fontId="15" fillId="0" borderId="33" xfId="2" applyFont="1" applyBorder="1" applyAlignment="1">
      <alignment horizontal="left"/>
    </xf>
    <xf numFmtId="0" fontId="15" fillId="0" borderId="17" xfId="2" applyFont="1" applyBorder="1" applyAlignment="1">
      <alignment horizontal="left"/>
    </xf>
    <xf numFmtId="0" fontId="15" fillId="0" borderId="8" xfId="2" applyFont="1" applyBorder="1" applyAlignment="1">
      <alignment horizontal="left"/>
    </xf>
    <xf numFmtId="0" fontId="22" fillId="0" borderId="0" xfId="0" applyFont="1" applyAlignment="1">
      <alignment horizontal="center"/>
    </xf>
    <xf numFmtId="0" fontId="5" fillId="9" borderId="74" xfId="0" applyFont="1" applyFill="1" applyBorder="1" applyAlignment="1">
      <alignment horizontal="center"/>
    </xf>
    <xf numFmtId="0" fontId="5" fillId="9" borderId="75" xfId="0" applyFont="1" applyFill="1" applyBorder="1" applyAlignment="1">
      <alignment horizontal="center"/>
    </xf>
    <xf numFmtId="0" fontId="5" fillId="9" borderId="70" xfId="0" applyFont="1" applyFill="1" applyBorder="1" applyAlignment="1">
      <alignment horizontal="center"/>
    </xf>
    <xf numFmtId="0" fontId="14" fillId="3" borderId="84" xfId="0" applyFont="1" applyFill="1" applyBorder="1" applyAlignment="1">
      <alignment horizontal="center"/>
    </xf>
    <xf numFmtId="0" fontId="14" fillId="3" borderId="73" xfId="0" applyFont="1" applyFill="1" applyBorder="1" applyAlignment="1">
      <alignment horizontal="center"/>
    </xf>
    <xf numFmtId="0" fontId="14" fillId="3" borderId="77" xfId="0" applyFont="1" applyFill="1" applyBorder="1" applyAlignment="1">
      <alignment horizontal="center"/>
    </xf>
    <xf numFmtId="0" fontId="5" fillId="9" borderId="84" xfId="0" applyFont="1" applyFill="1" applyBorder="1" applyAlignment="1">
      <alignment horizontal="center"/>
    </xf>
    <xf numFmtId="0" fontId="5" fillId="9" borderId="73" xfId="0" applyFont="1" applyFill="1" applyBorder="1" applyAlignment="1">
      <alignment horizontal="center"/>
    </xf>
    <xf numFmtId="0" fontId="15" fillId="0" borderId="21" xfId="0" applyFont="1" applyFill="1" applyBorder="1" applyAlignment="1">
      <alignment horizontal="left"/>
    </xf>
    <xf numFmtId="0" fontId="15" fillId="0" borderId="22" xfId="0" applyFont="1" applyFill="1" applyBorder="1" applyAlignment="1">
      <alignment horizontal="left"/>
    </xf>
    <xf numFmtId="0" fontId="15" fillId="4" borderId="22" xfId="0" applyFont="1" applyFill="1" applyBorder="1" applyAlignment="1">
      <alignment horizontal="center"/>
    </xf>
    <xf numFmtId="0" fontId="15" fillId="4" borderId="23" xfId="0" applyFont="1" applyFill="1" applyBorder="1" applyAlignment="1">
      <alignment horizontal="center"/>
    </xf>
    <xf numFmtId="0" fontId="15" fillId="0" borderId="84" xfId="0" applyFont="1" applyFill="1" applyBorder="1" applyAlignment="1">
      <alignment horizontal="left"/>
    </xf>
    <xf numFmtId="0" fontId="15" fillId="4" borderId="84" xfId="0" applyFont="1" applyFill="1" applyBorder="1" applyAlignment="1">
      <alignment horizontal="center"/>
    </xf>
    <xf numFmtId="0" fontId="15" fillId="4" borderId="89" xfId="0" applyFont="1" applyFill="1" applyBorder="1" applyAlignment="1">
      <alignment horizontal="center"/>
    </xf>
    <xf numFmtId="0" fontId="8" fillId="0" borderId="74" xfId="2" applyFont="1" applyFill="1" applyBorder="1" applyAlignment="1">
      <alignment horizontal="left"/>
    </xf>
    <xf numFmtId="0" fontId="8" fillId="0" borderId="88" xfId="2" applyFont="1" applyFill="1" applyBorder="1" applyAlignment="1">
      <alignment horizontal="left"/>
    </xf>
    <xf numFmtId="0" fontId="15" fillId="0" borderId="83" xfId="2" applyFont="1" applyBorder="1" applyAlignment="1">
      <alignment horizontal="left"/>
    </xf>
    <xf numFmtId="0" fontId="8" fillId="0" borderId="74" xfId="2" applyFont="1" applyBorder="1" applyAlignment="1">
      <alignment horizontal="left"/>
    </xf>
    <xf numFmtId="0" fontId="8" fillId="0" borderId="88" xfId="2" applyFont="1" applyBorder="1" applyAlignment="1">
      <alignment horizontal="left"/>
    </xf>
    <xf numFmtId="0" fontId="8" fillId="4" borderId="22" xfId="2" applyFont="1" applyFill="1" applyBorder="1" applyAlignment="1"/>
    <xf numFmtId="0" fontId="8" fillId="4" borderId="23" xfId="2" applyFont="1" applyFill="1" applyBorder="1" applyAlignment="1"/>
    <xf numFmtId="0" fontId="8" fillId="0" borderId="33" xfId="2" applyFont="1" applyFill="1" applyBorder="1" applyAlignment="1">
      <alignment horizontal="left" vertical="top"/>
    </xf>
    <xf numFmtId="0" fontId="8" fillId="4" borderId="80" xfId="2" applyFont="1" applyFill="1" applyBorder="1" applyAlignment="1">
      <alignment horizontal="left"/>
    </xf>
    <xf numFmtId="0" fontId="14" fillId="3" borderId="74" xfId="0" applyFont="1" applyFill="1" applyBorder="1" applyAlignment="1">
      <alignment horizontal="center"/>
    </xf>
    <xf numFmtId="0" fontId="14" fillId="3" borderId="19" xfId="0" applyFont="1" applyFill="1" applyBorder="1" applyAlignment="1">
      <alignment horizontal="center"/>
    </xf>
    <xf numFmtId="0" fontId="12" fillId="0" borderId="5" xfId="2" applyFont="1" applyBorder="1" applyAlignment="1">
      <alignment horizontal="center"/>
    </xf>
    <xf numFmtId="0" fontId="12" fillId="0" borderId="5" xfId="2" applyFont="1" applyBorder="1" applyAlignment="1">
      <alignment horizontal="center" vertical="top"/>
    </xf>
    <xf numFmtId="0" fontId="11" fillId="0" borderId="5" xfId="0" applyFont="1" applyBorder="1" applyAlignment="1">
      <alignment horizontal="center"/>
    </xf>
    <xf numFmtId="0" fontId="8" fillId="0" borderId="5" xfId="2" applyFont="1" applyBorder="1" applyAlignment="1">
      <alignment horizontal="center"/>
    </xf>
    <xf numFmtId="0" fontId="15" fillId="0" borderId="5" xfId="2" applyFont="1" applyBorder="1" applyAlignment="1">
      <alignment horizontal="center"/>
    </xf>
    <xf numFmtId="0" fontId="12" fillId="4" borderId="5" xfId="2" applyFont="1" applyFill="1" applyBorder="1" applyAlignment="1">
      <alignment horizontal="center" vertical="center"/>
    </xf>
    <xf numFmtId="0" fontId="8" fillId="0" borderId="5" xfId="2" applyFont="1" applyFill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5" fillId="9" borderId="5" xfId="2" applyFont="1" applyFill="1" applyBorder="1" applyAlignment="1">
      <alignment horizontal="center"/>
    </xf>
    <xf numFmtId="0" fontId="14" fillId="9" borderId="5" xfId="2" applyFont="1" applyFill="1" applyBorder="1" applyAlignment="1">
      <alignment horizontal="center"/>
    </xf>
    <xf numFmtId="0" fontId="24" fillId="4" borderId="5" xfId="2" applyFont="1" applyFill="1" applyBorder="1" applyAlignment="1">
      <alignment horizontal="center"/>
    </xf>
    <xf numFmtId="0" fontId="8" fillId="4" borderId="5" xfId="2" applyFont="1" applyFill="1" applyBorder="1" applyAlignment="1">
      <alignment horizontal="center"/>
    </xf>
    <xf numFmtId="0" fontId="24" fillId="4" borderId="5" xfId="2" applyFont="1" applyFill="1" applyBorder="1" applyAlignment="1">
      <alignment horizontal="center" vertical="center"/>
    </xf>
    <xf numFmtId="0" fontId="15" fillId="10" borderId="5" xfId="2" applyFont="1" applyFill="1" applyBorder="1" applyAlignment="1">
      <alignment horizontal="center"/>
    </xf>
    <xf numFmtId="0" fontId="14" fillId="3" borderId="5" xfId="2" applyFont="1" applyFill="1" applyBorder="1" applyAlignment="1">
      <alignment horizontal="center" vertical="center"/>
    </xf>
    <xf numFmtId="0" fontId="8" fillId="0" borderId="7" xfId="2" applyFont="1" applyBorder="1" applyAlignment="1">
      <alignment horizontal="center"/>
    </xf>
    <xf numFmtId="0" fontId="68" fillId="0" borderId="8" xfId="0" applyFont="1" applyBorder="1" applyAlignment="1">
      <alignment horizontal="center"/>
    </xf>
    <xf numFmtId="0" fontId="8" fillId="4" borderId="7" xfId="2" applyFont="1" applyFill="1" applyBorder="1" applyAlignment="1">
      <alignment horizontal="center"/>
    </xf>
    <xf numFmtId="0" fontId="11" fillId="0" borderId="5" xfId="0" applyFont="1" applyBorder="1" applyAlignment="1">
      <alignment horizontal="center" vertical="center"/>
    </xf>
    <xf numFmtId="0" fontId="12" fillId="0" borderId="5" xfId="2" applyFont="1" applyBorder="1" applyAlignment="1">
      <alignment horizontal="center" vertical="center"/>
    </xf>
    <xf numFmtId="0" fontId="14" fillId="3" borderId="5" xfId="2" applyFont="1" applyFill="1" applyBorder="1" applyAlignment="1">
      <alignment horizontal="center"/>
    </xf>
    <xf numFmtId="0" fontId="15" fillId="0" borderId="5" xfId="2" applyFont="1" applyFill="1" applyBorder="1" applyAlignment="1">
      <alignment horizontal="center"/>
    </xf>
    <xf numFmtId="0" fontId="14" fillId="6" borderId="5" xfId="2" applyFont="1" applyFill="1" applyBorder="1" applyAlignment="1">
      <alignment horizontal="center" vertical="center"/>
    </xf>
    <xf numFmtId="0" fontId="18" fillId="8" borderId="5" xfId="2" applyFont="1" applyFill="1" applyBorder="1" applyAlignment="1">
      <alignment horizontal="center" vertical="center"/>
    </xf>
    <xf numFmtId="0" fontId="14" fillId="3" borderId="4" xfId="2" applyFont="1" applyFill="1" applyBorder="1" applyAlignment="1">
      <alignment horizontal="center" vertical="center"/>
    </xf>
    <xf numFmtId="0" fontId="14" fillId="9" borderId="5" xfId="2" applyFont="1" applyFill="1" applyBorder="1" applyAlignment="1">
      <alignment horizontal="center" vertical="center"/>
    </xf>
    <xf numFmtId="0" fontId="8" fillId="0" borderId="17" xfId="2" applyFont="1" applyBorder="1" applyAlignment="1">
      <alignment horizontal="center"/>
    </xf>
    <xf numFmtId="0" fontId="8" fillId="0" borderId="8" xfId="2" applyFont="1" applyBorder="1" applyAlignment="1">
      <alignment horizontal="center"/>
    </xf>
    <xf numFmtId="0" fontId="8" fillId="4" borderId="17" xfId="2" applyFont="1" applyFill="1" applyBorder="1" applyAlignment="1">
      <alignment horizontal="center"/>
    </xf>
    <xf numFmtId="0" fontId="8" fillId="4" borderId="8" xfId="2" applyFont="1" applyFill="1" applyBorder="1" applyAlignment="1">
      <alignment horizontal="center"/>
    </xf>
    <xf numFmtId="0" fontId="11" fillId="0" borderId="7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/>
    </xf>
    <xf numFmtId="0" fontId="11" fillId="0" borderId="8" xfId="0" applyFont="1" applyBorder="1" applyAlignment="1">
      <alignment horizontal="center" vertical="top"/>
    </xf>
    <xf numFmtId="0" fontId="0" fillId="0" borderId="17" xfId="0" applyBorder="1" applyAlignment="1">
      <alignment horizontal="center"/>
    </xf>
    <xf numFmtId="0" fontId="0" fillId="0" borderId="8" xfId="0" applyBorder="1" applyAlignment="1">
      <alignment horizontal="center"/>
    </xf>
    <xf numFmtId="0" fontId="8" fillId="0" borderId="58" xfId="0" applyFont="1" applyBorder="1" applyAlignment="1">
      <alignment horizontal="left"/>
    </xf>
    <xf numFmtId="0" fontId="12" fillId="0" borderId="107" xfId="0" applyFont="1" applyBorder="1" applyAlignment="1">
      <alignment horizontal="center" vertical="center"/>
    </xf>
    <xf numFmtId="0" fontId="12" fillId="0" borderId="69" xfId="0" applyFont="1" applyBorder="1" applyAlignment="1">
      <alignment horizontal="center" vertical="center"/>
    </xf>
    <xf numFmtId="3" fontId="8" fillId="0" borderId="108" xfId="2" applyNumberFormat="1" applyFont="1" applyBorder="1" applyAlignment="1"/>
    <xf numFmtId="3" fontId="8" fillId="0" borderId="17" xfId="2" applyNumberFormat="1" applyFont="1" applyBorder="1" applyAlignment="1"/>
    <xf numFmtId="3" fontId="8" fillId="0" borderId="8" xfId="2" applyNumberFormat="1" applyFont="1" applyBorder="1" applyAlignment="1"/>
    <xf numFmtId="3" fontId="8" fillId="0" borderId="108" xfId="2" applyNumberFormat="1" applyFont="1" applyBorder="1" applyAlignment="1">
      <alignment horizontal="right"/>
    </xf>
    <xf numFmtId="3" fontId="8" fillId="0" borderId="17" xfId="2" applyNumberFormat="1" applyFont="1" applyBorder="1" applyAlignment="1">
      <alignment horizontal="right"/>
    </xf>
    <xf numFmtId="3" fontId="8" fillId="0" borderId="8" xfId="2" applyNumberFormat="1" applyFont="1" applyBorder="1" applyAlignment="1">
      <alignment horizontal="right"/>
    </xf>
    <xf numFmtId="0" fontId="12" fillId="0" borderId="7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36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8" fillId="0" borderId="127" xfId="0" applyFont="1" applyBorder="1" applyAlignment="1">
      <alignment horizontal="left"/>
    </xf>
    <xf numFmtId="0" fontId="8" fillId="0" borderId="128" xfId="0" applyFont="1" applyBorder="1" applyAlignment="1">
      <alignment horizontal="left"/>
    </xf>
    <xf numFmtId="0" fontId="8" fillId="0" borderId="124" xfId="0" applyFont="1" applyBorder="1" applyAlignment="1">
      <alignment horizontal="left"/>
    </xf>
    <xf numFmtId="0" fontId="8" fillId="0" borderId="125" xfId="0" applyFont="1" applyBorder="1" applyAlignment="1">
      <alignment horizontal="left"/>
    </xf>
    <xf numFmtId="0" fontId="8" fillId="0" borderId="130" xfId="0" applyFont="1" applyBorder="1" applyAlignment="1">
      <alignment horizontal="left"/>
    </xf>
    <xf numFmtId="0" fontId="8" fillId="0" borderId="131" xfId="0" applyFont="1" applyBorder="1" applyAlignment="1">
      <alignment horizontal="left"/>
    </xf>
    <xf numFmtId="0" fontId="8" fillId="0" borderId="122" xfId="0" applyFont="1" applyBorder="1" applyAlignment="1">
      <alignment horizontal="left"/>
    </xf>
    <xf numFmtId="0" fontId="8" fillId="0" borderId="123" xfId="0" applyFont="1" applyBorder="1" applyAlignment="1">
      <alignment horizontal="left"/>
    </xf>
    <xf numFmtId="0" fontId="5" fillId="3" borderId="104" xfId="0" applyFont="1" applyFill="1" applyBorder="1" applyAlignment="1">
      <alignment horizontal="center"/>
    </xf>
    <xf numFmtId="0" fontId="5" fillId="3" borderId="115" xfId="0" applyFont="1" applyFill="1" applyBorder="1" applyAlignment="1">
      <alignment horizontal="center"/>
    </xf>
    <xf numFmtId="0" fontId="5" fillId="3" borderId="55" xfId="0" applyFont="1" applyFill="1" applyBorder="1" applyAlignment="1">
      <alignment horizontal="center"/>
    </xf>
    <xf numFmtId="0" fontId="12" fillId="0" borderId="113" xfId="0" applyFont="1" applyBorder="1" applyAlignment="1">
      <alignment horizontal="center" vertical="center"/>
    </xf>
    <xf numFmtId="0" fontId="12" fillId="0" borderId="117" xfId="0" applyFont="1" applyBorder="1" applyAlignment="1">
      <alignment horizontal="center" vertical="center"/>
    </xf>
    <xf numFmtId="0" fontId="12" fillId="0" borderId="116" xfId="0" applyFont="1" applyBorder="1" applyAlignment="1">
      <alignment horizontal="center" vertical="center"/>
    </xf>
    <xf numFmtId="0" fontId="12" fillId="0" borderId="118" xfId="0" applyFont="1" applyBorder="1" applyAlignment="1">
      <alignment horizontal="center" vertical="center"/>
    </xf>
    <xf numFmtId="0" fontId="12" fillId="0" borderId="119" xfId="0" applyFont="1" applyBorder="1" applyAlignment="1">
      <alignment horizontal="center"/>
    </xf>
    <xf numFmtId="0" fontId="12" fillId="0" borderId="120" xfId="0" applyFont="1" applyBorder="1" applyAlignment="1">
      <alignment horizontal="center"/>
    </xf>
    <xf numFmtId="0" fontId="12" fillId="0" borderId="121" xfId="0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3" fontId="8" fillId="0" borderId="109" xfId="2" applyNumberFormat="1" applyFont="1" applyBorder="1" applyAlignment="1">
      <alignment horizontal="right"/>
    </xf>
    <xf numFmtId="3" fontId="8" fillId="0" borderId="36" xfId="2" applyNumberFormat="1" applyFont="1" applyBorder="1" applyAlignment="1">
      <alignment horizontal="right"/>
    </xf>
    <xf numFmtId="3" fontId="8" fillId="0" borderId="69" xfId="2" applyNumberFormat="1" applyFont="1" applyBorder="1" applyAlignment="1">
      <alignment horizontal="right"/>
    </xf>
    <xf numFmtId="49" fontId="8" fillId="0" borderId="17" xfId="0" applyNumberFormat="1" applyFont="1" applyBorder="1" applyAlignment="1">
      <alignment horizontal="center"/>
    </xf>
    <xf numFmtId="3" fontId="8" fillId="0" borderId="7" xfId="2" applyNumberFormat="1" applyFont="1" applyBorder="1" applyAlignment="1">
      <alignment horizontal="right"/>
    </xf>
    <xf numFmtId="0" fontId="15" fillId="0" borderId="5" xfId="0" applyFont="1" applyBorder="1" applyAlignment="1">
      <alignment horizontal="left" vertical="top"/>
    </xf>
    <xf numFmtId="0" fontId="8" fillId="0" borderId="5" xfId="0" applyNumberFormat="1" applyFont="1" applyBorder="1"/>
    <xf numFmtId="0" fontId="8" fillId="0" borderId="7" xfId="0" applyNumberFormat="1" applyFont="1" applyFill="1" applyBorder="1" applyAlignment="1">
      <alignment horizontal="left"/>
    </xf>
    <xf numFmtId="0" fontId="8" fillId="0" borderId="17" xfId="0" applyNumberFormat="1" applyFont="1" applyFill="1" applyBorder="1" applyAlignment="1">
      <alignment horizontal="left"/>
    </xf>
    <xf numFmtId="0" fontId="8" fillId="0" borderId="8" xfId="0" applyNumberFormat="1" applyFont="1" applyFill="1" applyBorder="1" applyAlignment="1">
      <alignment horizontal="left"/>
    </xf>
    <xf numFmtId="0" fontId="8" fillId="4" borderId="5" xfId="0" applyNumberFormat="1" applyFont="1" applyFill="1" applyBorder="1"/>
    <xf numFmtId="0" fontId="14" fillId="9" borderId="7" xfId="0" applyNumberFormat="1" applyFont="1" applyFill="1" applyBorder="1" applyAlignment="1">
      <alignment horizontal="center"/>
    </xf>
    <xf numFmtId="0" fontId="14" fillId="9" borderId="17" xfId="0" applyNumberFormat="1" applyFont="1" applyFill="1" applyBorder="1" applyAlignment="1">
      <alignment horizontal="center"/>
    </xf>
    <xf numFmtId="0" fontId="14" fillId="9" borderId="8" xfId="0" applyNumberFormat="1" applyFont="1" applyFill="1" applyBorder="1" applyAlignment="1">
      <alignment horizontal="center"/>
    </xf>
    <xf numFmtId="0" fontId="8" fillId="0" borderId="7" xfId="2" applyNumberFormat="1" applyFont="1" applyBorder="1" applyAlignment="1">
      <alignment horizontal="center"/>
    </xf>
    <xf numFmtId="0" fontId="8" fillId="0" borderId="8" xfId="2" applyNumberFormat="1" applyFont="1" applyBorder="1" applyAlignment="1">
      <alignment horizontal="center"/>
    </xf>
    <xf numFmtId="49" fontId="8" fillId="0" borderId="7" xfId="2" applyNumberFormat="1" applyFont="1" applyBorder="1" applyAlignment="1">
      <alignment horizontal="center"/>
    </xf>
    <xf numFmtId="49" fontId="8" fillId="0" borderId="8" xfId="2" applyNumberFormat="1" applyFont="1" applyBorder="1" applyAlignment="1">
      <alignment horizontal="center"/>
    </xf>
    <xf numFmtId="0" fontId="15" fillId="0" borderId="7" xfId="0" applyFont="1" applyBorder="1" applyAlignment="1">
      <alignment horizontal="left" vertical="top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/>
    </xf>
    <xf numFmtId="0" fontId="8" fillId="0" borderId="8" xfId="0" applyFont="1" applyBorder="1" applyAlignment="1">
      <alignment horizontal="left" vertical="top"/>
    </xf>
    <xf numFmtId="0" fontId="14" fillId="3" borderId="7" xfId="0" applyNumberFormat="1" applyFont="1" applyFill="1" applyBorder="1" applyAlignment="1">
      <alignment horizontal="center"/>
    </xf>
    <xf numFmtId="0" fontId="14" fillId="3" borderId="17" xfId="0" applyNumberFormat="1" applyFont="1" applyFill="1" applyBorder="1" applyAlignment="1">
      <alignment horizontal="center"/>
    </xf>
    <xf numFmtId="0" fontId="14" fillId="3" borderId="8" xfId="0" applyNumberFormat="1" applyFont="1" applyFill="1" applyBorder="1" applyAlignment="1">
      <alignment horizontal="center"/>
    </xf>
    <xf numFmtId="0" fontId="24" fillId="0" borderId="7" xfId="0" applyNumberFormat="1" applyFont="1" applyFill="1" applyBorder="1" applyAlignment="1">
      <alignment horizontal="center" vertical="top"/>
    </xf>
    <xf numFmtId="0" fontId="24" fillId="0" borderId="8" xfId="0" applyNumberFormat="1" applyFont="1" applyFill="1" applyBorder="1" applyAlignment="1">
      <alignment horizontal="center" vertical="top"/>
    </xf>
    <xf numFmtId="0" fontId="15" fillId="0" borderId="7" xfId="2" applyNumberFormat="1" applyFont="1" applyBorder="1" applyAlignment="1">
      <alignment horizontal="center"/>
    </xf>
    <xf numFmtId="0" fontId="15" fillId="0" borderId="8" xfId="2" applyNumberFormat="1" applyFont="1" applyBorder="1" applyAlignment="1">
      <alignment horizontal="center"/>
    </xf>
    <xf numFmtId="0" fontId="24" fillId="0" borderId="7" xfId="0" applyNumberFormat="1" applyFont="1" applyFill="1" applyBorder="1" applyAlignment="1">
      <alignment horizontal="center" vertical="top" wrapText="1"/>
    </xf>
    <xf numFmtId="0" fontId="24" fillId="0" borderId="8" xfId="0" applyNumberFormat="1" applyFont="1" applyFill="1" applyBorder="1" applyAlignment="1">
      <alignment horizontal="center" vertical="top" wrapText="1"/>
    </xf>
    <xf numFmtId="0" fontId="18" fillId="8" borderId="5" xfId="0" applyNumberFormat="1" applyFont="1" applyFill="1" applyBorder="1" applyAlignment="1">
      <alignment horizontal="center"/>
    </xf>
    <xf numFmtId="0" fontId="14" fillId="9" borderId="5" xfId="0" applyNumberFormat="1" applyFont="1" applyFill="1" applyBorder="1" applyAlignment="1">
      <alignment horizontal="center"/>
    </xf>
    <xf numFmtId="0" fontId="24" fillId="0" borderId="7" xfId="0" applyNumberFormat="1" applyFont="1" applyFill="1" applyBorder="1" applyAlignment="1">
      <alignment horizontal="left"/>
    </xf>
    <xf numFmtId="0" fontId="24" fillId="0" borderId="17" xfId="0" applyNumberFormat="1" applyFont="1" applyFill="1" applyBorder="1" applyAlignment="1">
      <alignment horizontal="left"/>
    </xf>
    <xf numFmtId="0" fontId="24" fillId="0" borderId="8" xfId="0" applyNumberFormat="1" applyFont="1" applyFill="1" applyBorder="1" applyAlignment="1">
      <alignment horizontal="left"/>
    </xf>
    <xf numFmtId="0" fontId="8" fillId="0" borderId="7" xfId="0" applyNumberFormat="1" applyFont="1" applyBorder="1"/>
    <xf numFmtId="0" fontId="8" fillId="0" borderId="17" xfId="0" applyNumberFormat="1" applyFont="1" applyBorder="1"/>
    <xf numFmtId="0" fontId="8" fillId="0" borderId="8" xfId="0" applyNumberFormat="1" applyFont="1" applyBorder="1"/>
    <xf numFmtId="0" fontId="15" fillId="0" borderId="5" xfId="2" applyNumberFormat="1" applyFont="1" applyBorder="1" applyAlignment="1">
      <alignment horizontal="center"/>
    </xf>
    <xf numFmtId="0" fontId="5" fillId="9" borderId="7" xfId="0" applyFont="1" applyFill="1" applyBorder="1" applyAlignment="1">
      <alignment horizontal="center" vertical="top"/>
    </xf>
    <xf numFmtId="0" fontId="5" fillId="9" borderId="17" xfId="0" applyFont="1" applyFill="1" applyBorder="1" applyAlignment="1">
      <alignment horizontal="center" vertical="top"/>
    </xf>
    <xf numFmtId="0" fontId="5" fillId="9" borderId="8" xfId="0" applyFont="1" applyFill="1" applyBorder="1" applyAlignment="1">
      <alignment horizontal="center" vertical="top"/>
    </xf>
    <xf numFmtId="0" fontId="8" fillId="4" borderId="17" xfId="0" applyFont="1" applyFill="1" applyBorder="1" applyAlignment="1">
      <alignment horizontal="left" vertical="top" wrapText="1"/>
    </xf>
    <xf numFmtId="0" fontId="8" fillId="4" borderId="8" xfId="0" applyFont="1" applyFill="1" applyBorder="1" applyAlignment="1">
      <alignment horizontal="left" vertical="top" wrapText="1"/>
    </xf>
    <xf numFmtId="0" fontId="12" fillId="4" borderId="7" xfId="0" applyFont="1" applyFill="1" applyBorder="1" applyAlignment="1">
      <alignment horizontal="center"/>
    </xf>
    <xf numFmtId="0" fontId="12" fillId="4" borderId="17" xfId="0" applyFont="1" applyFill="1" applyBorder="1" applyAlignment="1">
      <alignment horizontal="center"/>
    </xf>
    <xf numFmtId="0" fontId="12" fillId="4" borderId="8" xfId="0" applyFont="1" applyFill="1" applyBorder="1" applyAlignment="1">
      <alignment horizontal="center"/>
    </xf>
    <xf numFmtId="0" fontId="8" fillId="0" borderId="7" xfId="0" applyFont="1" applyBorder="1" applyAlignment="1">
      <alignment horizontal="left" vertical="top" wrapText="1"/>
    </xf>
    <xf numFmtId="0" fontId="8" fillId="0" borderId="17" xfId="0" applyFont="1" applyBorder="1" applyAlignment="1">
      <alignment horizontal="left" vertical="top" wrapText="1"/>
    </xf>
    <xf numFmtId="0" fontId="8" fillId="0" borderId="8" xfId="0" applyFont="1" applyBorder="1" applyAlignment="1">
      <alignment horizontal="left" vertical="top" wrapText="1"/>
    </xf>
    <xf numFmtId="0" fontId="67" fillId="0" borderId="7" xfId="0" applyFont="1" applyBorder="1" applyAlignment="1">
      <alignment horizontal="left" vertical="top" wrapText="1"/>
    </xf>
    <xf numFmtId="0" fontId="67" fillId="0" borderId="17" xfId="0" applyFont="1" applyBorder="1" applyAlignment="1">
      <alignment horizontal="left" vertical="top" wrapText="1"/>
    </xf>
    <xf numFmtId="0" fontId="67" fillId="0" borderId="8" xfId="0" applyFont="1" applyBorder="1" applyAlignment="1">
      <alignment horizontal="left" vertical="top" wrapText="1"/>
    </xf>
    <xf numFmtId="0" fontId="18" fillId="11" borderId="5" xfId="0" applyFont="1" applyFill="1" applyBorder="1" applyAlignment="1">
      <alignment horizontal="center"/>
    </xf>
    <xf numFmtId="0" fontId="12" fillId="0" borderId="7" xfId="0" applyFont="1" applyBorder="1" applyAlignment="1">
      <alignment horizontal="center" vertical="top" wrapText="1"/>
    </xf>
    <xf numFmtId="0" fontId="12" fillId="0" borderId="8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5" fillId="9" borderId="5" xfId="0" applyFont="1" applyFill="1" applyBorder="1" applyAlignment="1">
      <alignment horizontal="center" vertical="center"/>
    </xf>
    <xf numFmtId="0" fontId="8" fillId="0" borderId="7" xfId="0" applyFont="1" applyBorder="1" applyAlignment="1">
      <alignment vertical="top"/>
    </xf>
    <xf numFmtId="0" fontId="8" fillId="0" borderId="17" xfId="0" applyFont="1" applyBorder="1" applyAlignment="1">
      <alignment vertical="top"/>
    </xf>
    <xf numFmtId="0" fontId="8" fillId="0" borderId="8" xfId="0" applyFont="1" applyBorder="1" applyAlignment="1">
      <alignment vertical="top"/>
    </xf>
    <xf numFmtId="0" fontId="24" fillId="0" borderId="5" xfId="0" applyFont="1" applyFill="1" applyBorder="1" applyAlignment="1">
      <alignment horizontal="center"/>
    </xf>
    <xf numFmtId="0" fontId="14" fillId="6" borderId="6" xfId="0" applyFont="1" applyFill="1" applyBorder="1" applyAlignment="1">
      <alignment horizontal="center"/>
    </xf>
    <xf numFmtId="0" fontId="14" fillId="6" borderId="140" xfId="0" applyFont="1" applyFill="1" applyBorder="1" applyAlignment="1">
      <alignment horizontal="center"/>
    </xf>
    <xf numFmtId="0" fontId="24" fillId="0" borderId="143" xfId="0" applyFont="1" applyFill="1" applyBorder="1" applyAlignment="1">
      <alignment horizontal="center" vertical="center"/>
    </xf>
    <xf numFmtId="0" fontId="24" fillId="0" borderId="144" xfId="0" applyFont="1" applyFill="1" applyBorder="1" applyAlignment="1">
      <alignment horizontal="center" vertical="center"/>
    </xf>
    <xf numFmtId="0" fontId="24" fillId="0" borderId="146" xfId="0" applyFont="1" applyFill="1" applyBorder="1" applyAlignment="1">
      <alignment horizontal="center" vertical="center"/>
    </xf>
    <xf numFmtId="49" fontId="13" fillId="0" borderId="153" xfId="2" applyNumberFormat="1" applyFont="1" applyBorder="1" applyAlignment="1">
      <alignment horizontal="left" vertical="top"/>
    </xf>
    <xf numFmtId="49" fontId="13" fillId="0" borderId="141" xfId="2" applyNumberFormat="1" applyFont="1" applyBorder="1" applyAlignment="1">
      <alignment horizontal="left" vertical="top"/>
    </xf>
    <xf numFmtId="49" fontId="13" fillId="0" borderId="154" xfId="2" applyNumberFormat="1" applyFont="1" applyBorder="1" applyAlignment="1">
      <alignment horizontal="left" vertical="top"/>
    </xf>
    <xf numFmtId="49" fontId="13" fillId="0" borderId="155" xfId="2" applyNumberFormat="1" applyFont="1" applyBorder="1" applyAlignment="1">
      <alignment horizontal="left" vertical="top"/>
    </xf>
    <xf numFmtId="49" fontId="13" fillId="0" borderId="147" xfId="2" applyNumberFormat="1" applyFont="1" applyBorder="1" applyAlignment="1">
      <alignment horizontal="left" vertical="top"/>
    </xf>
    <xf numFmtId="49" fontId="13" fillId="0" borderId="156" xfId="2" applyNumberFormat="1" applyFont="1" applyBorder="1" applyAlignment="1">
      <alignment horizontal="left" vertical="top"/>
    </xf>
    <xf numFmtId="49" fontId="13" fillId="0" borderId="143" xfId="2" applyNumberFormat="1" applyFont="1" applyBorder="1" applyAlignment="1">
      <alignment horizontal="left" vertical="top"/>
    </xf>
    <xf numFmtId="49" fontId="13" fillId="0" borderId="144" xfId="2" applyNumberFormat="1" applyFont="1" applyBorder="1" applyAlignment="1">
      <alignment horizontal="left" vertical="top"/>
    </xf>
    <xf numFmtId="49" fontId="13" fillId="0" borderId="146" xfId="2" applyNumberFormat="1" applyFont="1" applyBorder="1" applyAlignment="1">
      <alignment horizontal="left" vertical="top"/>
    </xf>
    <xf numFmtId="49" fontId="13" fillId="0" borderId="142" xfId="2" applyNumberFormat="1" applyFont="1" applyFill="1" applyBorder="1" applyAlignment="1">
      <alignment horizontal="left" vertical="top" wrapText="1"/>
    </xf>
    <xf numFmtId="49" fontId="13" fillId="0" borderId="142" xfId="2" applyNumberFormat="1" applyFont="1" applyFill="1" applyBorder="1" applyAlignment="1">
      <alignment horizontal="left" vertical="top" wrapText="1" shrinkToFit="1"/>
    </xf>
    <xf numFmtId="0" fontId="14" fillId="6" borderId="55" xfId="0" applyFont="1" applyFill="1" applyBorder="1" applyAlignment="1">
      <alignment horizontal="center"/>
    </xf>
    <xf numFmtId="0" fontId="14" fillId="6" borderId="157" xfId="0" applyFont="1" applyFill="1" applyBorder="1" applyAlignment="1">
      <alignment horizontal="center"/>
    </xf>
    <xf numFmtId="0" fontId="5" fillId="9" borderId="55" xfId="0" applyFont="1" applyFill="1" applyBorder="1" applyAlignment="1">
      <alignment horizontal="center" vertical="center"/>
    </xf>
    <xf numFmtId="0" fontId="5" fillId="9" borderId="55" xfId="0" applyFont="1" applyFill="1" applyBorder="1" applyAlignment="1">
      <alignment horizontal="center"/>
    </xf>
    <xf numFmtId="49" fontId="29" fillId="0" borderId="142" xfId="2" applyNumberFormat="1" applyFont="1" applyBorder="1" applyAlignment="1">
      <alignment horizontal="left" vertical="center" wrapText="1"/>
    </xf>
    <xf numFmtId="49" fontId="63" fillId="0" borderId="142" xfId="2" applyNumberFormat="1" applyFont="1" applyBorder="1" applyAlignment="1">
      <alignment horizontal="left" vertical="center" wrapText="1"/>
    </xf>
    <xf numFmtId="0" fontId="5" fillId="9" borderId="142" xfId="0" applyFont="1" applyFill="1" applyBorder="1" applyAlignment="1">
      <alignment horizontal="center" vertical="center"/>
    </xf>
    <xf numFmtId="49" fontId="61" fillId="0" borderId="142" xfId="2" applyNumberFormat="1" applyFont="1" applyBorder="1" applyAlignment="1">
      <alignment horizontal="left" vertical="top" wrapText="1"/>
    </xf>
    <xf numFmtId="49" fontId="61" fillId="0" borderId="142" xfId="5" applyNumberFormat="1" applyFont="1" applyFill="1" applyBorder="1" applyAlignment="1">
      <alignment horizontal="left" vertical="center" wrapText="1"/>
    </xf>
    <xf numFmtId="49" fontId="29" fillId="0" borderId="142" xfId="2" applyNumberFormat="1" applyFont="1" applyBorder="1" applyAlignment="1">
      <alignment horizontal="left" vertical="top" wrapText="1"/>
    </xf>
    <xf numFmtId="49" fontId="61" fillId="0" borderId="159" xfId="5" applyNumberFormat="1" applyFont="1" applyFill="1" applyBorder="1" applyAlignment="1">
      <alignment horizontal="center" vertical="center" wrapText="1"/>
    </xf>
    <xf numFmtId="49" fontId="61" fillId="0" borderId="160" xfId="5" applyNumberFormat="1" applyFont="1" applyFill="1" applyBorder="1" applyAlignment="1">
      <alignment horizontal="center" vertical="center" wrapText="1"/>
    </xf>
    <xf numFmtId="49" fontId="61" fillId="0" borderId="161" xfId="5" applyNumberFormat="1" applyFont="1" applyFill="1" applyBorder="1" applyAlignment="1">
      <alignment horizontal="center" vertical="center" wrapText="1"/>
    </xf>
    <xf numFmtId="49" fontId="62" fillId="0" borderId="142" xfId="2" applyNumberFormat="1" applyFont="1" applyBorder="1" applyAlignment="1">
      <alignment horizontal="left" vertical="center" wrapText="1"/>
    </xf>
    <xf numFmtId="49" fontId="62" fillId="0" borderId="142" xfId="2" applyNumberFormat="1" applyFont="1" applyBorder="1" applyAlignment="1">
      <alignment horizontal="left" vertical="top" wrapText="1"/>
    </xf>
    <xf numFmtId="49" fontId="29" fillId="0" borderId="142" xfId="2" applyNumberFormat="1" applyFont="1" applyFill="1" applyBorder="1" applyAlignment="1">
      <alignment horizontal="left" vertical="center" wrapText="1"/>
    </xf>
    <xf numFmtId="0" fontId="30" fillId="9" borderId="166" xfId="0" applyFont="1" applyFill="1" applyBorder="1" applyAlignment="1">
      <alignment horizontal="center"/>
    </xf>
    <xf numFmtId="0" fontId="30" fillId="9" borderId="176" xfId="0" applyFont="1" applyFill="1" applyBorder="1" applyAlignment="1">
      <alignment horizontal="center"/>
    </xf>
    <xf numFmtId="0" fontId="30" fillId="9" borderId="177" xfId="0" applyFont="1" applyFill="1" applyBorder="1" applyAlignment="1">
      <alignment horizontal="center"/>
    </xf>
    <xf numFmtId="0" fontId="15" fillId="0" borderId="174" xfId="0" applyFont="1" applyBorder="1" applyAlignment="1">
      <alignment horizontal="center" vertical="center" wrapText="1"/>
    </xf>
    <xf numFmtId="0" fontId="15" fillId="0" borderId="179" xfId="0" applyFont="1" applyBorder="1" applyAlignment="1">
      <alignment horizontal="center" vertical="center" wrapText="1"/>
    </xf>
    <xf numFmtId="0" fontId="15" fillId="0" borderId="173" xfId="0" applyFont="1" applyBorder="1" applyAlignment="1">
      <alignment horizontal="center" vertical="center" wrapText="1"/>
    </xf>
    <xf numFmtId="0" fontId="15" fillId="0" borderId="182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164" xfId="0" applyFont="1" applyBorder="1" applyAlignment="1">
      <alignment horizontal="center" vertical="center" wrapText="1"/>
    </xf>
    <xf numFmtId="0" fontId="15" fillId="0" borderId="162" xfId="0" applyFont="1" applyBorder="1" applyAlignment="1">
      <alignment horizontal="center" vertical="center" wrapText="1"/>
    </xf>
    <xf numFmtId="0" fontId="15" fillId="0" borderId="185" xfId="0" applyFont="1" applyBorder="1" applyAlignment="1">
      <alignment horizontal="center" vertical="center" wrapText="1"/>
    </xf>
    <xf numFmtId="0" fontId="15" fillId="0" borderId="184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58" xfId="0" applyFont="1" applyBorder="1" applyAlignment="1">
      <alignment horizontal="center" vertical="center" wrapText="1"/>
    </xf>
    <xf numFmtId="0" fontId="15" fillId="0" borderId="111" xfId="0" applyFont="1" applyBorder="1" applyAlignment="1">
      <alignment horizontal="center" vertical="center" wrapText="1"/>
    </xf>
    <xf numFmtId="0" fontId="15" fillId="0" borderId="36" xfId="0" applyFont="1" applyBorder="1" applyAlignment="1">
      <alignment horizontal="center" vertical="center" wrapText="1"/>
    </xf>
    <xf numFmtId="0" fontId="15" fillId="0" borderId="69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104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68" xfId="0" applyFont="1" applyBorder="1" applyAlignment="1">
      <alignment horizontal="center" vertical="center" wrapText="1"/>
    </xf>
    <xf numFmtId="0" fontId="69" fillId="17" borderId="104" xfId="0" applyFont="1" applyFill="1" applyBorder="1" applyAlignment="1">
      <alignment horizontal="center" vertical="center" wrapText="1"/>
    </xf>
    <xf numFmtId="0" fontId="69" fillId="17" borderId="0" xfId="0" applyFont="1" applyFill="1" applyBorder="1" applyAlignment="1">
      <alignment horizontal="center" vertical="center" wrapText="1"/>
    </xf>
    <xf numFmtId="0" fontId="69" fillId="17" borderId="68" xfId="0" applyFont="1" applyFill="1" applyBorder="1" applyAlignment="1">
      <alignment horizontal="center" vertical="center" wrapText="1"/>
    </xf>
    <xf numFmtId="0" fontId="30" fillId="17" borderId="53" xfId="0" applyFont="1" applyFill="1" applyBorder="1" applyAlignment="1">
      <alignment horizontal="center" vertical="center" wrapText="1"/>
    </xf>
    <xf numFmtId="0" fontId="30" fillId="17" borderId="0" xfId="0" applyFont="1" applyFill="1" applyBorder="1" applyAlignment="1">
      <alignment horizontal="center" vertical="center" wrapText="1"/>
    </xf>
    <xf numFmtId="0" fontId="15" fillId="0" borderId="107" xfId="0" applyFont="1" applyBorder="1" applyAlignment="1">
      <alignment horizontal="center" vertical="center" wrapText="1"/>
    </xf>
    <xf numFmtId="0" fontId="30" fillId="17" borderId="104" xfId="0" applyFont="1" applyFill="1" applyBorder="1" applyAlignment="1">
      <alignment horizontal="center" vertical="center" wrapText="1"/>
    </xf>
    <xf numFmtId="0" fontId="30" fillId="17" borderId="68" xfId="0" applyFont="1" applyFill="1" applyBorder="1" applyAlignment="1">
      <alignment horizontal="center" vertical="center" wrapText="1"/>
    </xf>
    <xf numFmtId="0" fontId="18" fillId="9" borderId="5" xfId="2" applyFont="1" applyFill="1" applyBorder="1" applyAlignment="1">
      <alignment horizontal="center"/>
    </xf>
    <xf numFmtId="0" fontId="10" fillId="0" borderId="0" xfId="0" applyFont="1" applyBorder="1" applyAlignment="1">
      <alignment horizontal="right"/>
    </xf>
    <xf numFmtId="0" fontId="18" fillId="8" borderId="5" xfId="2" applyFont="1" applyFill="1" applyBorder="1" applyAlignment="1">
      <alignment horizontal="center"/>
    </xf>
    <xf numFmtId="0" fontId="5" fillId="16" borderId="5" xfId="2" applyFont="1" applyFill="1" applyBorder="1" applyAlignment="1">
      <alignment horizontal="center"/>
    </xf>
    <xf numFmtId="0" fontId="18" fillId="14" borderId="4" xfId="2" applyFont="1" applyFill="1" applyBorder="1" applyAlignment="1">
      <alignment horizontal="center"/>
    </xf>
    <xf numFmtId="0" fontId="18" fillId="16" borderId="5" xfId="2" applyFont="1" applyFill="1" applyBorder="1" applyAlignment="1">
      <alignment horizontal="center"/>
    </xf>
    <xf numFmtId="0" fontId="18" fillId="11" borderId="5" xfId="2" applyFont="1" applyFill="1" applyBorder="1" applyAlignment="1">
      <alignment horizontal="center"/>
    </xf>
    <xf numFmtId="0" fontId="11" fillId="0" borderId="60" xfId="0" applyFont="1" applyBorder="1" applyAlignment="1">
      <alignment horizontal="center" vertical="center" wrapText="1"/>
    </xf>
    <xf numFmtId="0" fontId="11" fillId="0" borderId="178" xfId="0" applyFont="1" applyBorder="1" applyAlignment="1">
      <alignment horizontal="center" vertical="center" wrapText="1"/>
    </xf>
    <xf numFmtId="0" fontId="15" fillId="0" borderId="163" xfId="0" applyFont="1" applyBorder="1" applyAlignment="1">
      <alignment horizontal="center" vertical="center" wrapText="1"/>
    </xf>
    <xf numFmtId="0" fontId="15" fillId="0" borderId="165" xfId="0" applyFont="1" applyBorder="1" applyAlignment="1">
      <alignment horizontal="center" vertical="center" wrapText="1"/>
    </xf>
    <xf numFmtId="0" fontId="30" fillId="17" borderId="5" xfId="0" applyFont="1" applyFill="1" applyBorder="1" applyAlignment="1">
      <alignment horizontal="center" vertical="center" wrapText="1"/>
    </xf>
    <xf numFmtId="0" fontId="42" fillId="0" borderId="0" xfId="0" applyFont="1" applyBorder="1" applyAlignment="1">
      <alignment horizontal="right"/>
    </xf>
    <xf numFmtId="0" fontId="18" fillId="13" borderId="5" xfId="0" applyFont="1" applyFill="1" applyBorder="1" applyAlignment="1">
      <alignment horizontal="center"/>
    </xf>
    <xf numFmtId="0" fontId="14" fillId="3" borderId="18" xfId="0" applyFont="1" applyFill="1" applyBorder="1" applyAlignment="1">
      <alignment horizontal="center"/>
    </xf>
    <xf numFmtId="0" fontId="14" fillId="3" borderId="13" xfId="0" applyFont="1" applyFill="1" applyBorder="1" applyAlignment="1">
      <alignment horizontal="center"/>
    </xf>
    <xf numFmtId="0" fontId="18" fillId="11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/>
    </xf>
    <xf numFmtId="0" fontId="55" fillId="3" borderId="17" xfId="0" applyFont="1" applyFill="1" applyBorder="1" applyAlignment="1">
      <alignment horizontal="center"/>
    </xf>
    <xf numFmtId="0" fontId="55" fillId="3" borderId="8" xfId="0" applyFont="1" applyFill="1" applyBorder="1" applyAlignment="1">
      <alignment horizontal="center"/>
    </xf>
    <xf numFmtId="3" fontId="15" fillId="0" borderId="7" xfId="0" applyNumberFormat="1" applyFont="1" applyBorder="1" applyAlignment="1">
      <alignment horizontal="right" vertical="top"/>
    </xf>
    <xf numFmtId="3" fontId="15" fillId="0" borderId="17" xfId="0" applyNumberFormat="1" applyFont="1" applyBorder="1" applyAlignment="1">
      <alignment horizontal="right" vertical="top"/>
    </xf>
    <xf numFmtId="3" fontId="15" fillId="0" borderId="8" xfId="0" applyNumberFormat="1" applyFont="1" applyBorder="1" applyAlignment="1">
      <alignment horizontal="right" vertical="top"/>
    </xf>
    <xf numFmtId="0" fontId="14" fillId="3" borderId="107" xfId="0" applyFont="1" applyFill="1" applyBorder="1" applyAlignment="1">
      <alignment horizontal="center"/>
    </xf>
    <xf numFmtId="0" fontId="14" fillId="3" borderId="36" xfId="0" applyFont="1" applyFill="1" applyBorder="1" applyAlignment="1">
      <alignment horizontal="center"/>
    </xf>
    <xf numFmtId="3" fontId="15" fillId="0" borderId="7" xfId="0" applyNumberFormat="1" applyFont="1" applyBorder="1" applyAlignment="1">
      <alignment horizontal="right"/>
    </xf>
    <xf numFmtId="3" fontId="15" fillId="0" borderId="17" xfId="0" applyNumberFormat="1" applyFont="1" applyBorder="1" applyAlignment="1">
      <alignment horizontal="right"/>
    </xf>
    <xf numFmtId="3" fontId="15" fillId="0" borderId="8" xfId="0" applyNumberFormat="1" applyFont="1" applyBorder="1" applyAlignment="1">
      <alignment horizontal="right"/>
    </xf>
    <xf numFmtId="3" fontId="8" fillId="0" borderId="6" xfId="0" applyNumberFormat="1" applyFont="1" applyBorder="1" applyAlignment="1">
      <alignment horizontal="center" vertical="top"/>
    </xf>
    <xf numFmtId="3" fontId="8" fillId="0" borderId="4" xfId="0" applyNumberFormat="1" applyFont="1" applyBorder="1" applyAlignment="1">
      <alignment horizontal="center" vertical="top"/>
    </xf>
    <xf numFmtId="0" fontId="20" fillId="0" borderId="7" xfId="0" applyFont="1" applyFill="1" applyBorder="1" applyAlignment="1">
      <alignment horizontal="center"/>
    </xf>
    <xf numFmtId="0" fontId="20" fillId="0" borderId="17" xfId="0" applyFont="1" applyFill="1" applyBorder="1" applyAlignment="1">
      <alignment horizontal="center"/>
    </xf>
    <xf numFmtId="0" fontId="20" fillId="0" borderId="8" xfId="0" applyFont="1" applyFill="1" applyBorder="1" applyAlignment="1">
      <alignment horizontal="center"/>
    </xf>
    <xf numFmtId="0" fontId="8" fillId="10" borderId="6" xfId="0" applyFont="1" applyFill="1" applyBorder="1" applyAlignment="1">
      <alignment horizontal="center" vertical="center"/>
    </xf>
    <xf numFmtId="0" fontId="8" fillId="10" borderId="4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8" fillId="4" borderId="55" xfId="0" applyFont="1" applyFill="1" applyBorder="1" applyAlignment="1">
      <alignment horizontal="center" vertical="center"/>
    </xf>
    <xf numFmtId="0" fontId="15" fillId="4" borderId="55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/>
    </xf>
    <xf numFmtId="0" fontId="14" fillId="3" borderId="17" xfId="0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5" fillId="10" borderId="6" xfId="0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55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10" borderId="55" xfId="0" applyFont="1" applyFill="1" applyBorder="1" applyAlignment="1">
      <alignment horizontal="center" vertical="center"/>
    </xf>
    <xf numFmtId="3" fontId="8" fillId="0" borderId="6" xfId="0" applyNumberFormat="1" applyFont="1" applyBorder="1" applyAlignment="1">
      <alignment horizontal="center" vertical="center"/>
    </xf>
    <xf numFmtId="3" fontId="8" fillId="0" borderId="55" xfId="0" applyNumberFormat="1" applyFont="1" applyBorder="1" applyAlignment="1">
      <alignment horizontal="center" vertical="center"/>
    </xf>
    <xf numFmtId="3" fontId="8" fillId="0" borderId="4" xfId="0" applyNumberFormat="1" applyFont="1" applyBorder="1" applyAlignment="1">
      <alignment horizontal="center" vertical="center"/>
    </xf>
    <xf numFmtId="0" fontId="8" fillId="10" borderId="55" xfId="0" applyFont="1" applyFill="1" applyBorder="1" applyAlignment="1">
      <alignment horizontal="center" vertical="center"/>
    </xf>
    <xf numFmtId="49" fontId="15" fillId="0" borderId="6" xfId="0" applyNumberFormat="1" applyFont="1" applyBorder="1" applyAlignment="1">
      <alignment horizontal="center" vertical="center"/>
    </xf>
    <xf numFmtId="49" fontId="15" fillId="0" borderId="55" xfId="0" applyNumberFormat="1" applyFont="1" applyBorder="1" applyAlignment="1">
      <alignment horizontal="center" vertical="center"/>
    </xf>
    <xf numFmtId="49" fontId="15" fillId="0" borderId="4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5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18" fillId="13" borderId="104" xfId="0" applyFont="1" applyFill="1" applyBorder="1" applyAlignment="1">
      <alignment horizontal="center"/>
    </xf>
    <xf numFmtId="0" fontId="18" fillId="13" borderId="0" xfId="0" applyFont="1" applyFill="1" applyBorder="1" applyAlignment="1">
      <alignment horizontal="center"/>
    </xf>
    <xf numFmtId="0" fontId="14" fillId="3" borderId="137" xfId="0" applyFont="1" applyFill="1" applyBorder="1" applyAlignment="1">
      <alignment horizontal="center"/>
    </xf>
    <xf numFmtId="0" fontId="14" fillId="3" borderId="138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0" fontId="14" fillId="3" borderId="139" xfId="0" applyFont="1" applyFill="1" applyBorder="1" applyAlignment="1">
      <alignment horizontal="center"/>
    </xf>
    <xf numFmtId="0" fontId="24" fillId="0" borderId="0" xfId="2" applyFont="1" applyBorder="1" applyAlignment="1">
      <alignment horizontal="right" vertical="top"/>
    </xf>
    <xf numFmtId="0" fontId="17" fillId="8" borderId="12" xfId="2" applyFont="1" applyFill="1" applyBorder="1" applyAlignment="1">
      <alignment horizontal="center" vertical="center" wrapText="1"/>
    </xf>
    <xf numFmtId="0" fontId="17" fillId="8" borderId="18" xfId="2" applyFont="1" applyFill="1" applyBorder="1" applyAlignment="1">
      <alignment horizontal="center" vertical="center" wrapText="1"/>
    </xf>
    <xf numFmtId="0" fontId="17" fillId="8" borderId="13" xfId="2" applyFont="1" applyFill="1" applyBorder="1" applyAlignment="1">
      <alignment horizontal="center" vertical="center" wrapText="1"/>
    </xf>
    <xf numFmtId="0" fontId="12" fillId="0" borderId="5" xfId="2" applyFont="1" applyFill="1" applyBorder="1" applyAlignment="1">
      <alignment horizontal="center"/>
    </xf>
    <xf numFmtId="0" fontId="15" fillId="10" borderId="5" xfId="2" applyFont="1" applyFill="1" applyBorder="1" applyAlignment="1">
      <alignment horizontal="left"/>
    </xf>
    <xf numFmtId="0" fontId="7" fillId="4" borderId="0" xfId="2" applyFont="1" applyFill="1" applyBorder="1" applyAlignment="1">
      <alignment horizontal="center" vertical="center"/>
    </xf>
    <xf numFmtId="0" fontId="15" fillId="10" borderId="5" xfId="2" applyFont="1" applyFill="1" applyBorder="1" applyAlignment="1">
      <alignment horizontal="left" vertical="center"/>
    </xf>
    <xf numFmtId="0" fontId="18" fillId="11" borderId="42" xfId="0" applyFont="1" applyFill="1" applyBorder="1" applyAlignment="1">
      <alignment horizontal="center"/>
    </xf>
    <xf numFmtId="0" fontId="18" fillId="11" borderId="43" xfId="0" applyFont="1" applyFill="1" applyBorder="1" applyAlignment="1">
      <alignment horizontal="center"/>
    </xf>
    <xf numFmtId="0" fontId="18" fillId="11" borderId="44" xfId="0" applyFont="1" applyFill="1" applyBorder="1" applyAlignment="1">
      <alignment horizontal="center"/>
    </xf>
    <xf numFmtId="0" fontId="14" fillId="3" borderId="45" xfId="0" applyFont="1" applyFill="1" applyBorder="1" applyAlignment="1">
      <alignment horizontal="center"/>
    </xf>
    <xf numFmtId="0" fontId="14" fillId="3" borderId="38" xfId="0" applyFont="1" applyFill="1" applyBorder="1" applyAlignment="1">
      <alignment horizontal="center"/>
    </xf>
    <xf numFmtId="0" fontId="14" fillId="3" borderId="46" xfId="0" applyFont="1" applyFill="1" applyBorder="1" applyAlignment="1">
      <alignment horizontal="center"/>
    </xf>
    <xf numFmtId="0" fontId="18" fillId="11" borderId="39" xfId="0" applyFont="1" applyFill="1" applyBorder="1" applyAlignment="1">
      <alignment horizontal="center"/>
    </xf>
    <xf numFmtId="0" fontId="18" fillId="11" borderId="40" xfId="0" applyFont="1" applyFill="1" applyBorder="1" applyAlignment="1">
      <alignment horizontal="center"/>
    </xf>
    <xf numFmtId="0" fontId="18" fillId="11" borderId="41" xfId="0" applyFont="1" applyFill="1" applyBorder="1" applyAlignment="1">
      <alignment horizontal="center"/>
    </xf>
    <xf numFmtId="0" fontId="14" fillId="3" borderId="101" xfId="0" applyFont="1" applyFill="1" applyBorder="1" applyAlignment="1">
      <alignment horizontal="center"/>
    </xf>
    <xf numFmtId="0" fontId="14" fillId="3" borderId="102" xfId="0" applyFont="1" applyFill="1" applyBorder="1" applyAlignment="1">
      <alignment horizontal="center"/>
    </xf>
    <xf numFmtId="0" fontId="14" fillId="3" borderId="103" xfId="0" applyFont="1" applyFill="1" applyBorder="1" applyAlignment="1">
      <alignment horizontal="center"/>
    </xf>
    <xf numFmtId="0" fontId="18" fillId="11" borderId="7" xfId="0" applyFont="1" applyFill="1" applyBorder="1" applyAlignment="1">
      <alignment horizontal="center"/>
    </xf>
    <xf numFmtId="0" fontId="18" fillId="11" borderId="17" xfId="0" applyFont="1" applyFill="1" applyBorder="1" applyAlignment="1">
      <alignment horizontal="center"/>
    </xf>
    <xf numFmtId="0" fontId="18" fillId="11" borderId="8" xfId="0" applyFont="1" applyFill="1" applyBorder="1" applyAlignment="1">
      <alignment horizontal="center"/>
    </xf>
    <xf numFmtId="3" fontId="18" fillId="14" borderId="7" xfId="0" applyNumberFormat="1" applyFont="1" applyFill="1" applyBorder="1" applyAlignment="1">
      <alignment horizontal="center"/>
    </xf>
    <xf numFmtId="3" fontId="18" fillId="14" borderId="17" xfId="0" applyNumberFormat="1" applyFont="1" applyFill="1" applyBorder="1" applyAlignment="1">
      <alignment horizontal="center"/>
    </xf>
    <xf numFmtId="3" fontId="18" fillId="14" borderId="8" xfId="0" applyNumberFormat="1" applyFont="1" applyFill="1" applyBorder="1" applyAlignment="1">
      <alignment horizontal="center"/>
    </xf>
    <xf numFmtId="0" fontId="22" fillId="0" borderId="50" xfId="0" applyFont="1" applyBorder="1" applyAlignment="1">
      <alignment horizontal="center"/>
    </xf>
    <xf numFmtId="0" fontId="22" fillId="0" borderId="51" xfId="0" applyFont="1" applyBorder="1" applyAlignment="1">
      <alignment horizontal="center"/>
    </xf>
    <xf numFmtId="0" fontId="22" fillId="0" borderId="52" xfId="0" applyFont="1" applyBorder="1" applyAlignment="1">
      <alignment horizontal="center"/>
    </xf>
    <xf numFmtId="0" fontId="18" fillId="11" borderId="12" xfId="0" applyFont="1" applyFill="1" applyBorder="1" applyAlignment="1">
      <alignment horizontal="center"/>
    </xf>
    <xf numFmtId="0" fontId="18" fillId="11" borderId="18" xfId="0" applyFont="1" applyFill="1" applyBorder="1" applyAlignment="1">
      <alignment horizontal="center"/>
    </xf>
    <xf numFmtId="0" fontId="18" fillId="11" borderId="13" xfId="0" applyFont="1" applyFill="1" applyBorder="1" applyAlignment="1">
      <alignment horizontal="center"/>
    </xf>
    <xf numFmtId="0" fontId="8" fillId="0" borderId="5" xfId="0" applyFont="1" applyBorder="1" applyAlignment="1"/>
    <xf numFmtId="0" fontId="8" fillId="0" borderId="7" xfId="0" applyFont="1" applyBorder="1" applyAlignment="1"/>
    <xf numFmtId="0" fontId="8" fillId="0" borderId="17" xfId="0" applyFont="1" applyBorder="1" applyAlignment="1"/>
    <xf numFmtId="0" fontId="8" fillId="0" borderId="8" xfId="0" applyFont="1" applyBorder="1" applyAlignment="1"/>
    <xf numFmtId="0" fontId="8" fillId="0" borderId="7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14" fillId="9" borderId="5" xfId="0" applyFont="1" applyFill="1" applyBorder="1" applyAlignment="1">
      <alignment horizontal="center"/>
    </xf>
    <xf numFmtId="0" fontId="24" fillId="0" borderId="0" xfId="0" applyFont="1" applyBorder="1" applyAlignment="1">
      <alignment horizontal="right" vertical="top"/>
    </xf>
    <xf numFmtId="0" fontId="46" fillId="0" borderId="0" xfId="0" applyFont="1" applyBorder="1" applyAlignment="1">
      <alignment horizontal="right" vertical="top"/>
    </xf>
    <xf numFmtId="0" fontId="4" fillId="11" borderId="4" xfId="0" applyFont="1" applyFill="1" applyBorder="1" applyAlignment="1">
      <alignment horizontal="center"/>
    </xf>
    <xf numFmtId="0" fontId="14" fillId="9" borderId="4" xfId="0" applyFont="1" applyFill="1" applyBorder="1" applyAlignment="1">
      <alignment horizontal="center"/>
    </xf>
    <xf numFmtId="0" fontId="14" fillId="9" borderId="12" xfId="0" applyFont="1" applyFill="1" applyBorder="1" applyAlignment="1">
      <alignment horizontal="center"/>
    </xf>
    <xf numFmtId="0" fontId="14" fillId="9" borderId="18" xfId="0" applyFont="1" applyFill="1" applyBorder="1" applyAlignment="1">
      <alignment horizontal="center"/>
    </xf>
    <xf numFmtId="0" fontId="14" fillId="9" borderId="13" xfId="0" applyFont="1" applyFill="1" applyBorder="1" applyAlignment="1">
      <alignment horizontal="center"/>
    </xf>
    <xf numFmtId="0" fontId="15" fillId="0" borderId="5" xfId="0" applyFont="1" applyBorder="1" applyAlignment="1"/>
    <xf numFmtId="0" fontId="4" fillId="2" borderId="5" xfId="0" applyFont="1" applyFill="1" applyBorder="1" applyAlignment="1">
      <alignment horizontal="center"/>
    </xf>
    <xf numFmtId="0" fontId="8" fillId="0" borderId="5" xfId="0" applyFont="1" applyBorder="1" applyAlignment="1">
      <alignment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5" xfId="2" applyFont="1" applyBorder="1" applyAlignment="1"/>
    <xf numFmtId="0" fontId="51" fillId="0" borderId="0" xfId="1" applyFont="1" applyAlignment="1">
      <alignment horizontal="center"/>
    </xf>
    <xf numFmtId="0" fontId="51" fillId="0" borderId="0" xfId="1" applyFont="1" applyBorder="1" applyAlignment="1">
      <alignment horizontal="center"/>
    </xf>
    <xf numFmtId="0" fontId="18" fillId="11" borderId="7" xfId="0" applyFont="1" applyFill="1" applyBorder="1" applyAlignment="1">
      <alignment horizontal="center" vertical="top"/>
    </xf>
    <xf numFmtId="0" fontId="18" fillId="11" borderId="17" xfId="0" applyFont="1" applyFill="1" applyBorder="1" applyAlignment="1">
      <alignment horizontal="center" vertical="top"/>
    </xf>
    <xf numFmtId="0" fontId="18" fillId="11" borderId="8" xfId="0" applyFont="1" applyFill="1" applyBorder="1" applyAlignment="1">
      <alignment horizontal="center" vertical="top"/>
    </xf>
    <xf numFmtId="3" fontId="8" fillId="0" borderId="5" xfId="0" applyNumberFormat="1" applyFont="1" applyFill="1" applyBorder="1" applyAlignment="1">
      <alignment horizontal="right"/>
    </xf>
    <xf numFmtId="0" fontId="8" fillId="0" borderId="5" xfId="0" applyFont="1" applyFill="1" applyBorder="1" applyAlignment="1">
      <alignment horizontal="right"/>
    </xf>
    <xf numFmtId="0" fontId="24" fillId="0" borderId="5" xfId="0" applyFont="1" applyBorder="1" applyAlignment="1">
      <alignment horizontal="center" vertical="top"/>
    </xf>
    <xf numFmtId="0" fontId="14" fillId="9" borderId="7" xfId="0" applyFont="1" applyFill="1" applyBorder="1" applyAlignment="1">
      <alignment horizontal="center" vertical="top"/>
    </xf>
    <xf numFmtId="0" fontId="14" fillId="9" borderId="17" xfId="0" applyFont="1" applyFill="1" applyBorder="1" applyAlignment="1">
      <alignment horizontal="center" vertical="top"/>
    </xf>
    <xf numFmtId="0" fontId="14" fillId="9" borderId="8" xfId="0" applyFont="1" applyFill="1" applyBorder="1" applyAlignment="1">
      <alignment horizontal="center" vertical="top"/>
    </xf>
    <xf numFmtId="0" fontId="14" fillId="9" borderId="5" xfId="0" applyFont="1" applyFill="1" applyBorder="1" applyAlignment="1">
      <alignment horizontal="center" vertical="top"/>
    </xf>
    <xf numFmtId="0" fontId="15" fillId="0" borderId="6" xfId="0" applyFont="1" applyBorder="1" applyAlignment="1">
      <alignment horizontal="left"/>
    </xf>
    <xf numFmtId="0" fontId="15" fillId="0" borderId="6" xfId="0" applyFont="1" applyBorder="1"/>
    <xf numFmtId="0" fontId="21" fillId="0" borderId="162" xfId="0" applyFont="1" applyBorder="1"/>
    <xf numFmtId="1" fontId="21" fillId="0" borderId="162" xfId="0" applyNumberFormat="1" applyFont="1" applyBorder="1"/>
    <xf numFmtId="0" fontId="21" fillId="0" borderId="162" xfId="0" applyFont="1" applyBorder="1" applyAlignment="1">
      <alignment horizontal="left"/>
    </xf>
  </cellXfs>
  <cellStyles count="6">
    <cellStyle name="Normalny 2" xfId="5"/>
    <cellStyle name="Гиперссылка" xfId="1" builtinId="8"/>
    <cellStyle name="Обычный" xfId="0" builtinId="0"/>
    <cellStyle name="Обычный 2" xfId="2"/>
    <cellStyle name="Обычный 3" xfId="3"/>
    <cellStyle name="Финансовый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2"/>
  <sheetViews>
    <sheetView view="pageLayout" topLeftCell="A124" zoomScaleNormal="100" workbookViewId="0">
      <selection activeCell="J132" sqref="J132"/>
    </sheetView>
  </sheetViews>
  <sheetFormatPr defaultRowHeight="16.5" x14ac:dyDescent="0.3"/>
  <cols>
    <col min="1" max="1" width="9.140625" style="25"/>
    <col min="2" max="2" width="17.140625" style="25" customWidth="1"/>
    <col min="3" max="3" width="12.85546875" style="25" customWidth="1"/>
    <col min="4" max="4" width="10.7109375" style="25" customWidth="1"/>
    <col min="5" max="5" width="8.7109375" style="25" customWidth="1"/>
    <col min="6" max="6" width="11.28515625" style="25" customWidth="1"/>
    <col min="7" max="7" width="21.7109375" style="25" customWidth="1"/>
    <col min="8" max="8" width="10.85546875" style="25" hidden="1" customWidth="1"/>
    <col min="9" max="9" width="0" style="25" hidden="1" customWidth="1"/>
    <col min="10" max="10" width="18.140625" style="25" bestFit="1" customWidth="1"/>
    <col min="11" max="11" width="0" style="25" hidden="1" customWidth="1"/>
    <col min="12" max="16384" width="9.140625" style="25"/>
  </cols>
  <sheetData>
    <row r="1" spans="1:11" ht="12.75" customHeight="1" thickBot="1" x14ac:dyDescent="0.35">
      <c r="A1" s="83"/>
      <c r="B1" s="140"/>
      <c r="C1" s="135"/>
      <c r="D1" s="141"/>
      <c r="E1" s="141"/>
      <c r="F1" s="142" t="s">
        <v>35</v>
      </c>
      <c r="G1" s="137"/>
      <c r="H1" s="143"/>
      <c r="I1" s="144"/>
      <c r="J1" s="562" t="s">
        <v>3003</v>
      </c>
      <c r="K1" s="145">
        <v>380</v>
      </c>
    </row>
    <row r="2" spans="1:11" s="139" customFormat="1" thickBot="1" x14ac:dyDescent="0.3">
      <c r="A2" s="720" t="s">
        <v>36</v>
      </c>
      <c r="B2" s="721"/>
      <c r="C2" s="721"/>
      <c r="D2" s="721"/>
      <c r="E2" s="721"/>
      <c r="F2" s="721"/>
      <c r="G2" s="721"/>
      <c r="H2" s="721"/>
      <c r="I2" s="721"/>
      <c r="J2" s="722"/>
      <c r="K2" s="723"/>
    </row>
    <row r="3" spans="1:11" ht="17.25" thickBot="1" x14ac:dyDescent="0.35">
      <c r="A3" s="724" t="s">
        <v>37</v>
      </c>
      <c r="B3" s="725"/>
      <c r="C3" s="725"/>
      <c r="D3" s="725"/>
      <c r="E3" s="725"/>
      <c r="F3" s="725"/>
      <c r="G3" s="725"/>
      <c r="H3" s="725"/>
      <c r="I3" s="725"/>
      <c r="J3" s="726"/>
      <c r="K3" s="727"/>
    </row>
    <row r="4" spans="1:11" ht="17.25" thickBot="1" x14ac:dyDescent="0.35">
      <c r="A4" s="728" t="s">
        <v>2</v>
      </c>
      <c r="B4" s="729"/>
      <c r="C4" s="10" t="s">
        <v>38</v>
      </c>
      <c r="D4" s="94" t="s">
        <v>39</v>
      </c>
      <c r="E4" s="94" t="s">
        <v>40</v>
      </c>
      <c r="F4" s="94" t="s">
        <v>41</v>
      </c>
      <c r="G4" s="717" t="s">
        <v>42</v>
      </c>
      <c r="H4" s="94" t="s">
        <v>4</v>
      </c>
      <c r="I4" s="107" t="s">
        <v>43</v>
      </c>
      <c r="J4" s="717" t="s">
        <v>186</v>
      </c>
      <c r="K4" s="1" t="s">
        <v>44</v>
      </c>
    </row>
    <row r="5" spans="1:11" ht="17.25" thickBot="1" x14ac:dyDescent="0.35">
      <c r="A5" s="730"/>
      <c r="B5" s="731"/>
      <c r="C5" s="96" t="s">
        <v>45</v>
      </c>
      <c r="D5" s="96" t="s">
        <v>46</v>
      </c>
      <c r="E5" s="96" t="s">
        <v>47</v>
      </c>
      <c r="F5" s="96" t="s">
        <v>48</v>
      </c>
      <c r="G5" s="693"/>
      <c r="H5" s="108"/>
      <c r="I5" s="109"/>
      <c r="J5" s="693"/>
      <c r="K5" s="98" t="s">
        <v>49</v>
      </c>
    </row>
    <row r="6" spans="1:11" s="105" customFormat="1" ht="13.5" thickBot="1" x14ac:dyDescent="0.25">
      <c r="A6" s="703" t="s">
        <v>50</v>
      </c>
      <c r="B6" s="703"/>
      <c r="C6" s="313" t="s">
        <v>51</v>
      </c>
      <c r="D6" s="313" t="s">
        <v>52</v>
      </c>
      <c r="E6" s="313" t="s">
        <v>53</v>
      </c>
      <c r="F6" s="313" t="s">
        <v>54</v>
      </c>
      <c r="G6" s="313" t="s">
        <v>55</v>
      </c>
      <c r="H6" s="110">
        <v>2715000</v>
      </c>
      <c r="I6" s="3">
        <f>H6/380</f>
        <v>7144.7368421052633</v>
      </c>
      <c r="J6" s="330" t="s">
        <v>1590</v>
      </c>
      <c r="K6" s="4">
        <f t="shared" ref="K6:K21" si="0">I6*$K$1</f>
        <v>2715000</v>
      </c>
    </row>
    <row r="7" spans="1:11" s="105" customFormat="1" ht="13.5" thickBot="1" x14ac:dyDescent="0.25">
      <c r="A7" s="703" t="s">
        <v>56</v>
      </c>
      <c r="B7" s="703"/>
      <c r="C7" s="313" t="s">
        <v>57</v>
      </c>
      <c r="D7" s="313" t="s">
        <v>58</v>
      </c>
      <c r="E7" s="313" t="s">
        <v>53</v>
      </c>
      <c r="F7" s="313" t="s">
        <v>54</v>
      </c>
      <c r="G7" s="313" t="s">
        <v>55</v>
      </c>
      <c r="H7" s="110">
        <v>2800000</v>
      </c>
      <c r="I7" s="3">
        <f t="shared" ref="I7:I81" si="1">H7/380</f>
        <v>7368.4210526315792</v>
      </c>
      <c r="J7" s="54" t="s">
        <v>1591</v>
      </c>
      <c r="K7" s="4">
        <f t="shared" si="0"/>
        <v>2800000</v>
      </c>
    </row>
    <row r="8" spans="1:11" s="105" customFormat="1" ht="13.5" thickBot="1" x14ac:dyDescent="0.25">
      <c r="A8" s="703" t="s">
        <v>59</v>
      </c>
      <c r="B8" s="703"/>
      <c r="C8" s="313" t="s">
        <v>60</v>
      </c>
      <c r="D8" s="313" t="s">
        <v>61</v>
      </c>
      <c r="E8" s="313" t="s">
        <v>53</v>
      </c>
      <c r="F8" s="313" t="s">
        <v>54</v>
      </c>
      <c r="G8" s="313" t="s">
        <v>55</v>
      </c>
      <c r="H8" s="110">
        <v>2900000</v>
      </c>
      <c r="I8" s="3">
        <f t="shared" si="1"/>
        <v>7631.5789473684208</v>
      </c>
      <c r="J8" s="52">
        <v>2900000</v>
      </c>
      <c r="K8" s="4">
        <f t="shared" si="0"/>
        <v>2900000</v>
      </c>
    </row>
    <row r="9" spans="1:11" s="105" customFormat="1" ht="13.5" thickBot="1" x14ac:dyDescent="0.25">
      <c r="A9" s="703" t="s">
        <v>62</v>
      </c>
      <c r="B9" s="703"/>
      <c r="C9" s="313" t="s">
        <v>57</v>
      </c>
      <c r="D9" s="313" t="s">
        <v>58</v>
      </c>
      <c r="E9" s="313" t="s">
        <v>53</v>
      </c>
      <c r="F9" s="313" t="s">
        <v>54</v>
      </c>
      <c r="G9" s="313" t="s">
        <v>63</v>
      </c>
      <c r="H9" s="110">
        <v>2185000</v>
      </c>
      <c r="I9" s="3">
        <f t="shared" si="1"/>
        <v>5750</v>
      </c>
      <c r="J9" s="52">
        <v>2185000</v>
      </c>
      <c r="K9" s="4">
        <f t="shared" si="0"/>
        <v>2185000</v>
      </c>
    </row>
    <row r="10" spans="1:11" s="105" customFormat="1" ht="13.5" thickBot="1" x14ac:dyDescent="0.25">
      <c r="A10" s="703" t="s">
        <v>64</v>
      </c>
      <c r="B10" s="703"/>
      <c r="C10" s="313" t="s">
        <v>60</v>
      </c>
      <c r="D10" s="313" t="s">
        <v>61</v>
      </c>
      <c r="E10" s="313" t="s">
        <v>53</v>
      </c>
      <c r="F10" s="313" t="s">
        <v>54</v>
      </c>
      <c r="G10" s="313" t="s">
        <v>63</v>
      </c>
      <c r="H10" s="110">
        <v>2300000</v>
      </c>
      <c r="I10" s="3">
        <f t="shared" si="1"/>
        <v>6052.6315789473683</v>
      </c>
      <c r="J10" s="52">
        <v>2300000</v>
      </c>
      <c r="K10" s="4">
        <f t="shared" si="0"/>
        <v>2300000</v>
      </c>
    </row>
    <row r="11" spans="1:11" s="105" customFormat="1" ht="13.5" thickBot="1" x14ac:dyDescent="0.25">
      <c r="A11" s="703" t="s">
        <v>65</v>
      </c>
      <c r="B11" s="703"/>
      <c r="C11" s="313" t="s">
        <v>66</v>
      </c>
      <c r="D11" s="313" t="s">
        <v>67</v>
      </c>
      <c r="E11" s="313" t="s">
        <v>53</v>
      </c>
      <c r="F11" s="313" t="s">
        <v>68</v>
      </c>
      <c r="G11" s="313" t="s">
        <v>69</v>
      </c>
      <c r="H11" s="110">
        <v>3500000</v>
      </c>
      <c r="I11" s="3">
        <f t="shared" si="1"/>
        <v>9210.5263157894733</v>
      </c>
      <c r="J11" s="52">
        <v>3500000</v>
      </c>
      <c r="K11" s="4">
        <f t="shared" si="0"/>
        <v>3500000</v>
      </c>
    </row>
    <row r="12" spans="1:11" s="105" customFormat="1" ht="13.5" thickBot="1" x14ac:dyDescent="0.25">
      <c r="A12" s="703" t="s">
        <v>70</v>
      </c>
      <c r="B12" s="703"/>
      <c r="C12" s="313" t="s">
        <v>71</v>
      </c>
      <c r="D12" s="313" t="s">
        <v>72</v>
      </c>
      <c r="E12" s="313" t="s">
        <v>53</v>
      </c>
      <c r="F12" s="313" t="s">
        <v>68</v>
      </c>
      <c r="G12" s="313" t="s">
        <v>69</v>
      </c>
      <c r="H12" s="110">
        <v>3600000</v>
      </c>
      <c r="I12" s="3">
        <f t="shared" si="1"/>
        <v>9473.6842105263149</v>
      </c>
      <c r="J12" s="52">
        <v>3600000</v>
      </c>
      <c r="K12" s="4">
        <f t="shared" si="0"/>
        <v>3599999.9999999995</v>
      </c>
    </row>
    <row r="13" spans="1:11" s="105" customFormat="1" ht="13.5" thickBot="1" x14ac:dyDescent="0.25">
      <c r="A13" s="718" t="s">
        <v>1782</v>
      </c>
      <c r="B13" s="718"/>
      <c r="C13" s="5" t="s">
        <v>73</v>
      </c>
      <c r="D13" s="5">
        <v>75</v>
      </c>
      <c r="E13" s="5" t="s">
        <v>53</v>
      </c>
      <c r="F13" s="5" t="s">
        <v>68</v>
      </c>
      <c r="G13" s="5" t="s">
        <v>74</v>
      </c>
      <c r="H13" s="111">
        <v>9050000</v>
      </c>
      <c r="I13" s="3">
        <f t="shared" si="1"/>
        <v>23815.78947368421</v>
      </c>
      <c r="J13" s="52">
        <v>9050000</v>
      </c>
      <c r="K13" s="4">
        <f t="shared" si="0"/>
        <v>9050000</v>
      </c>
    </row>
    <row r="14" spans="1:11" s="105" customFormat="1" ht="13.5" thickBot="1" x14ac:dyDescent="0.25">
      <c r="A14" s="718" t="s">
        <v>1783</v>
      </c>
      <c r="B14" s="718"/>
      <c r="C14" s="101" t="s">
        <v>75</v>
      </c>
      <c r="D14" s="5">
        <v>90</v>
      </c>
      <c r="E14" s="5" t="s">
        <v>53</v>
      </c>
      <c r="F14" s="5" t="s">
        <v>68</v>
      </c>
      <c r="G14" s="5" t="s">
        <v>74</v>
      </c>
      <c r="H14" s="111">
        <v>10600000</v>
      </c>
      <c r="I14" s="3">
        <f t="shared" si="1"/>
        <v>27894.736842105263</v>
      </c>
      <c r="J14" s="52">
        <v>10600000</v>
      </c>
      <c r="K14" s="4">
        <f t="shared" si="0"/>
        <v>10600000</v>
      </c>
    </row>
    <row r="15" spans="1:11" s="105" customFormat="1" ht="13.5" thickBot="1" x14ac:dyDescent="0.25">
      <c r="A15" s="718" t="s">
        <v>1784</v>
      </c>
      <c r="B15" s="718"/>
      <c r="C15" s="5" t="s">
        <v>76</v>
      </c>
      <c r="D15" s="5">
        <v>110</v>
      </c>
      <c r="E15" s="5" t="s">
        <v>53</v>
      </c>
      <c r="F15" s="5" t="s">
        <v>68</v>
      </c>
      <c r="G15" s="5" t="s">
        <v>74</v>
      </c>
      <c r="H15" s="111">
        <v>11700000</v>
      </c>
      <c r="I15" s="3">
        <f t="shared" si="1"/>
        <v>30789.473684210527</v>
      </c>
      <c r="J15" s="52">
        <v>11700000</v>
      </c>
      <c r="K15" s="4">
        <f t="shared" si="0"/>
        <v>11700000</v>
      </c>
    </row>
    <row r="16" spans="1:11" s="105" customFormat="1" ht="13.5" thickBot="1" x14ac:dyDescent="0.25">
      <c r="A16" s="718" t="s">
        <v>1785</v>
      </c>
      <c r="B16" s="718"/>
      <c r="C16" s="5" t="s">
        <v>77</v>
      </c>
      <c r="D16" s="5">
        <v>132</v>
      </c>
      <c r="E16" s="5" t="s">
        <v>53</v>
      </c>
      <c r="F16" s="5" t="s">
        <v>68</v>
      </c>
      <c r="G16" s="5" t="s">
        <v>74</v>
      </c>
      <c r="H16" s="111">
        <v>14900000</v>
      </c>
      <c r="I16" s="3">
        <f t="shared" si="1"/>
        <v>39210.526315789473</v>
      </c>
      <c r="J16" s="52">
        <v>14900000</v>
      </c>
      <c r="K16" s="4">
        <f t="shared" si="0"/>
        <v>14900000</v>
      </c>
    </row>
    <row r="17" spans="1:11" s="105" customFormat="1" ht="13.5" thickBot="1" x14ac:dyDescent="0.25">
      <c r="A17" s="718" t="s">
        <v>1786</v>
      </c>
      <c r="B17" s="718"/>
      <c r="C17" s="5" t="s">
        <v>78</v>
      </c>
      <c r="D17" s="5">
        <v>160</v>
      </c>
      <c r="E17" s="5" t="s">
        <v>53</v>
      </c>
      <c r="F17" s="5" t="s">
        <v>68</v>
      </c>
      <c r="G17" s="5" t="s">
        <v>74</v>
      </c>
      <c r="H17" s="111">
        <v>15950000</v>
      </c>
      <c r="I17" s="3">
        <f t="shared" si="1"/>
        <v>41973.684210526313</v>
      </c>
      <c r="J17" s="52">
        <v>15950000</v>
      </c>
      <c r="K17" s="4">
        <f t="shared" si="0"/>
        <v>15949999.999999998</v>
      </c>
    </row>
    <row r="18" spans="1:11" s="105" customFormat="1" ht="13.5" thickBot="1" x14ac:dyDescent="0.25">
      <c r="A18" s="718" t="s">
        <v>1787</v>
      </c>
      <c r="B18" s="718"/>
      <c r="C18" s="5" t="s">
        <v>75</v>
      </c>
      <c r="D18" s="5">
        <v>90</v>
      </c>
      <c r="E18" s="5" t="s">
        <v>53</v>
      </c>
      <c r="F18" s="5" t="s">
        <v>68</v>
      </c>
      <c r="G18" s="5" t="s">
        <v>74</v>
      </c>
      <c r="H18" s="111">
        <v>14000000</v>
      </c>
      <c r="I18" s="3">
        <f t="shared" si="1"/>
        <v>36842.105263157893</v>
      </c>
      <c r="J18" s="52">
        <v>14000000</v>
      </c>
      <c r="K18" s="4">
        <f t="shared" si="0"/>
        <v>14000000</v>
      </c>
    </row>
    <row r="19" spans="1:11" s="105" customFormat="1" ht="13.5" thickBot="1" x14ac:dyDescent="0.25">
      <c r="A19" s="718" t="s">
        <v>1788</v>
      </c>
      <c r="B19" s="718"/>
      <c r="C19" s="5" t="s">
        <v>76</v>
      </c>
      <c r="D19" s="5">
        <v>110</v>
      </c>
      <c r="E19" s="5" t="s">
        <v>53</v>
      </c>
      <c r="F19" s="5" t="s">
        <v>68</v>
      </c>
      <c r="G19" s="5" t="s">
        <v>74</v>
      </c>
      <c r="H19" s="111">
        <v>16200000</v>
      </c>
      <c r="I19" s="3">
        <f t="shared" si="1"/>
        <v>42631.57894736842</v>
      </c>
      <c r="J19" s="52">
        <v>16200000</v>
      </c>
      <c r="K19" s="4">
        <f t="shared" si="0"/>
        <v>16200000</v>
      </c>
    </row>
    <row r="20" spans="1:11" s="105" customFormat="1" ht="13.5" thickBot="1" x14ac:dyDescent="0.25">
      <c r="A20" s="718" t="s">
        <v>1789</v>
      </c>
      <c r="B20" s="718"/>
      <c r="C20" s="5" t="s">
        <v>77</v>
      </c>
      <c r="D20" s="5">
        <v>132</v>
      </c>
      <c r="E20" s="5" t="s">
        <v>53</v>
      </c>
      <c r="F20" s="5" t="s">
        <v>68</v>
      </c>
      <c r="G20" s="5" t="s">
        <v>74</v>
      </c>
      <c r="H20" s="111">
        <v>18800000</v>
      </c>
      <c r="I20" s="3">
        <f t="shared" si="1"/>
        <v>49473.684210526313</v>
      </c>
      <c r="J20" s="52">
        <v>18800000</v>
      </c>
      <c r="K20" s="4">
        <f t="shared" si="0"/>
        <v>18800000</v>
      </c>
    </row>
    <row r="21" spans="1:11" s="105" customFormat="1" ht="13.5" thickBot="1" x14ac:dyDescent="0.25">
      <c r="A21" s="719" t="s">
        <v>1790</v>
      </c>
      <c r="B21" s="719"/>
      <c r="C21" s="312" t="s">
        <v>78</v>
      </c>
      <c r="D21" s="312">
        <v>160</v>
      </c>
      <c r="E21" s="312" t="s">
        <v>53</v>
      </c>
      <c r="F21" s="312" t="s">
        <v>68</v>
      </c>
      <c r="G21" s="312" t="s">
        <v>74</v>
      </c>
      <c r="H21" s="112">
        <v>22800000</v>
      </c>
      <c r="I21" s="6">
        <f t="shared" si="1"/>
        <v>60000</v>
      </c>
      <c r="J21" s="328">
        <v>22800000</v>
      </c>
      <c r="K21" s="7">
        <f t="shared" si="0"/>
        <v>22800000</v>
      </c>
    </row>
    <row r="22" spans="1:11" s="105" customFormat="1" ht="13.5" thickBot="1" x14ac:dyDescent="0.25">
      <c r="A22" s="744" t="s">
        <v>79</v>
      </c>
      <c r="B22" s="745"/>
      <c r="C22" s="745"/>
      <c r="D22" s="745"/>
      <c r="E22" s="745"/>
      <c r="F22" s="745"/>
      <c r="G22" s="745"/>
      <c r="H22" s="745"/>
      <c r="I22" s="745"/>
      <c r="J22" s="746"/>
      <c r="K22" s="747"/>
    </row>
    <row r="23" spans="1:11" s="105" customFormat="1" ht="13.5" thickBot="1" x14ac:dyDescent="0.25">
      <c r="A23" s="741" t="s">
        <v>80</v>
      </c>
      <c r="B23" s="741"/>
      <c r="C23" s="742"/>
      <c r="D23" s="742"/>
      <c r="E23" s="742"/>
      <c r="F23" s="742"/>
      <c r="G23" s="742"/>
      <c r="H23" s="113">
        <v>350000</v>
      </c>
      <c r="I23" s="8">
        <f t="shared" si="1"/>
        <v>921.0526315789474</v>
      </c>
      <c r="J23" s="327">
        <v>350000</v>
      </c>
      <c r="K23" s="9">
        <f>I23*$K$1</f>
        <v>350000</v>
      </c>
    </row>
    <row r="24" spans="1:11" s="105" customFormat="1" ht="13.5" thickBot="1" x14ac:dyDescent="0.25">
      <c r="A24" s="719" t="s">
        <v>81</v>
      </c>
      <c r="B24" s="719"/>
      <c r="C24" s="743"/>
      <c r="D24" s="743"/>
      <c r="E24" s="743"/>
      <c r="F24" s="743"/>
      <c r="G24" s="743"/>
      <c r="H24" s="114">
        <v>560000</v>
      </c>
      <c r="I24" s="6">
        <f t="shared" si="1"/>
        <v>1473.6842105263158</v>
      </c>
      <c r="J24" s="328">
        <v>560000</v>
      </c>
      <c r="K24" s="7">
        <f>I24*$K$1</f>
        <v>560000</v>
      </c>
    </row>
    <row r="25" spans="1:11" s="139" customFormat="1" thickBot="1" x14ac:dyDescent="0.3">
      <c r="A25" s="736" t="s">
        <v>82</v>
      </c>
      <c r="B25" s="737"/>
      <c r="C25" s="737"/>
      <c r="D25" s="737"/>
      <c r="E25" s="737"/>
      <c r="F25" s="737"/>
      <c r="G25" s="737"/>
      <c r="H25" s="737"/>
      <c r="I25" s="737"/>
      <c r="J25" s="738"/>
      <c r="K25" s="739"/>
    </row>
    <row r="26" spans="1:11" s="149" customFormat="1" ht="13.5" thickBot="1" x14ac:dyDescent="0.3">
      <c r="A26" s="740" t="s">
        <v>83</v>
      </c>
      <c r="B26" s="740"/>
      <c r="C26" s="10" t="s">
        <v>38</v>
      </c>
      <c r="D26" s="332" t="s">
        <v>84</v>
      </c>
      <c r="E26" s="332" t="s">
        <v>1969</v>
      </c>
      <c r="F26" s="334" t="s">
        <v>1963</v>
      </c>
      <c r="G26" s="332" t="s">
        <v>1966</v>
      </c>
      <c r="H26" s="332" t="s">
        <v>4</v>
      </c>
      <c r="I26" s="341"/>
      <c r="J26" s="42" t="s">
        <v>186</v>
      </c>
      <c r="K26" s="342"/>
    </row>
    <row r="27" spans="1:11" s="105" customFormat="1" ht="13.5" thickBot="1" x14ac:dyDescent="0.25">
      <c r="A27" s="703" t="s">
        <v>85</v>
      </c>
      <c r="B27" s="703"/>
      <c r="C27" s="333">
        <v>0.9</v>
      </c>
      <c r="D27" s="333" t="s">
        <v>86</v>
      </c>
      <c r="E27" s="333">
        <v>16</v>
      </c>
      <c r="F27" s="304">
        <v>0.5</v>
      </c>
      <c r="G27" s="333" t="s">
        <v>1967</v>
      </c>
      <c r="H27" s="49">
        <v>375000</v>
      </c>
      <c r="I27" s="3">
        <f t="shared" si="1"/>
        <v>986.84210526315792</v>
      </c>
      <c r="J27" s="52">
        <v>343980</v>
      </c>
      <c r="K27" s="4">
        <f t="shared" ref="K27:K41" si="2">I27*$K$1</f>
        <v>375000</v>
      </c>
    </row>
    <row r="28" spans="1:11" s="105" customFormat="1" ht="13.5" thickBot="1" x14ac:dyDescent="0.25">
      <c r="A28" s="703" t="s">
        <v>87</v>
      </c>
      <c r="B28" s="703"/>
      <c r="C28" s="333">
        <v>1.2</v>
      </c>
      <c r="D28" s="333" t="s">
        <v>86</v>
      </c>
      <c r="E28" s="333">
        <v>16</v>
      </c>
      <c r="F28" s="304">
        <v>0.5</v>
      </c>
      <c r="G28" s="333" t="s">
        <v>1967</v>
      </c>
      <c r="H28" s="49">
        <v>390000</v>
      </c>
      <c r="I28" s="3">
        <f t="shared" si="1"/>
        <v>1026.3157894736842</v>
      </c>
      <c r="J28" s="52">
        <v>354900</v>
      </c>
      <c r="K28" s="4">
        <f t="shared" si="2"/>
        <v>390000</v>
      </c>
    </row>
    <row r="29" spans="1:11" s="105" customFormat="1" ht="13.5" thickBot="1" x14ac:dyDescent="0.25">
      <c r="A29" s="703" t="s">
        <v>88</v>
      </c>
      <c r="B29" s="703"/>
      <c r="C29" s="333">
        <v>1.8</v>
      </c>
      <c r="D29" s="333" t="s">
        <v>86</v>
      </c>
      <c r="E29" s="333">
        <v>16</v>
      </c>
      <c r="F29" s="304">
        <v>0.75</v>
      </c>
      <c r="G29" s="333" t="s">
        <v>1967</v>
      </c>
      <c r="H29" s="115">
        <v>495000</v>
      </c>
      <c r="I29" s="3">
        <f t="shared" si="1"/>
        <v>1302.6315789473683</v>
      </c>
      <c r="J29" s="52">
        <v>480480</v>
      </c>
      <c r="K29" s="4">
        <f t="shared" si="2"/>
        <v>494999.99999999994</v>
      </c>
    </row>
    <row r="30" spans="1:11" s="105" customFormat="1" ht="13.5" thickBot="1" x14ac:dyDescent="0.25">
      <c r="A30" s="703" t="s">
        <v>89</v>
      </c>
      <c r="B30" s="703"/>
      <c r="C30" s="333">
        <v>2.2000000000000002</v>
      </c>
      <c r="D30" s="333" t="s">
        <v>86</v>
      </c>
      <c r="E30" s="333">
        <v>16</v>
      </c>
      <c r="F30" s="304">
        <v>0.75</v>
      </c>
      <c r="G30" s="333" t="s">
        <v>1967</v>
      </c>
      <c r="H30" s="115">
        <v>520000</v>
      </c>
      <c r="I30" s="3">
        <f t="shared" si="1"/>
        <v>1368.421052631579</v>
      </c>
      <c r="J30" s="52">
        <v>546000</v>
      </c>
      <c r="K30" s="4">
        <f t="shared" si="2"/>
        <v>520000</v>
      </c>
    </row>
    <row r="31" spans="1:11" s="105" customFormat="1" ht="13.5" thickBot="1" x14ac:dyDescent="0.25">
      <c r="A31" s="703" t="s">
        <v>90</v>
      </c>
      <c r="B31" s="703"/>
      <c r="C31" s="333">
        <v>2.6</v>
      </c>
      <c r="D31" s="333" t="s">
        <v>86</v>
      </c>
      <c r="E31" s="333">
        <v>16</v>
      </c>
      <c r="F31" s="304">
        <v>1</v>
      </c>
      <c r="G31" s="333" t="s">
        <v>1967</v>
      </c>
      <c r="H31" s="115">
        <v>525000</v>
      </c>
      <c r="I31" s="3">
        <f t="shared" si="1"/>
        <v>1381.578947368421</v>
      </c>
      <c r="J31" s="52">
        <v>573300</v>
      </c>
      <c r="K31" s="4">
        <f t="shared" si="2"/>
        <v>525000</v>
      </c>
    </row>
    <row r="32" spans="1:11" s="105" customFormat="1" ht="13.5" thickBot="1" x14ac:dyDescent="0.25">
      <c r="A32" s="703" t="s">
        <v>91</v>
      </c>
      <c r="B32" s="703"/>
      <c r="C32" s="333">
        <v>3.1</v>
      </c>
      <c r="D32" s="333" t="s">
        <v>86</v>
      </c>
      <c r="E32" s="333">
        <v>16</v>
      </c>
      <c r="F32" s="304">
        <v>1</v>
      </c>
      <c r="G32" s="333" t="s">
        <v>1967</v>
      </c>
      <c r="H32" s="115">
        <v>610000</v>
      </c>
      <c r="I32" s="3">
        <f t="shared" si="1"/>
        <v>1605.2631578947369</v>
      </c>
      <c r="J32" s="52">
        <v>655200</v>
      </c>
      <c r="K32" s="4">
        <f t="shared" si="2"/>
        <v>610000</v>
      </c>
    </row>
    <row r="33" spans="1:11" s="105" customFormat="1" ht="13.5" thickBot="1" x14ac:dyDescent="0.25">
      <c r="A33" s="703" t="s">
        <v>92</v>
      </c>
      <c r="B33" s="703"/>
      <c r="C33" s="333">
        <v>3.7</v>
      </c>
      <c r="D33" s="333" t="s">
        <v>86</v>
      </c>
      <c r="E33" s="333">
        <v>16</v>
      </c>
      <c r="F33" s="304">
        <v>1</v>
      </c>
      <c r="G33" s="333" t="s">
        <v>1967</v>
      </c>
      <c r="H33" s="49">
        <v>670000</v>
      </c>
      <c r="I33" s="3">
        <f t="shared" si="1"/>
        <v>1763.1578947368421</v>
      </c>
      <c r="J33" s="52">
        <v>753480</v>
      </c>
      <c r="K33" s="4">
        <f t="shared" si="2"/>
        <v>670000</v>
      </c>
    </row>
    <row r="34" spans="1:11" s="105" customFormat="1" ht="13.5" thickBot="1" x14ac:dyDescent="0.25">
      <c r="A34" s="703" t="s">
        <v>93</v>
      </c>
      <c r="B34" s="703"/>
      <c r="C34" s="333">
        <v>5.5</v>
      </c>
      <c r="D34" s="333" t="s">
        <v>86</v>
      </c>
      <c r="E34" s="333">
        <v>16</v>
      </c>
      <c r="F34" s="304">
        <v>1</v>
      </c>
      <c r="G34" s="333" t="s">
        <v>1967</v>
      </c>
      <c r="H34" s="49">
        <v>750000</v>
      </c>
      <c r="I34" s="3">
        <f t="shared" si="1"/>
        <v>1973.6842105263158</v>
      </c>
      <c r="J34" s="52">
        <v>960960</v>
      </c>
      <c r="K34" s="4">
        <f t="shared" si="2"/>
        <v>750000</v>
      </c>
    </row>
    <row r="35" spans="1:11" s="105" customFormat="1" ht="13.5" thickBot="1" x14ac:dyDescent="0.25">
      <c r="A35" s="703" t="s">
        <v>94</v>
      </c>
      <c r="B35" s="703"/>
      <c r="C35" s="333">
        <v>6.5</v>
      </c>
      <c r="D35" s="333" t="s">
        <v>86</v>
      </c>
      <c r="E35" s="333">
        <v>16</v>
      </c>
      <c r="F35" s="40" t="s">
        <v>1964</v>
      </c>
      <c r="G35" s="333" t="s">
        <v>1967</v>
      </c>
      <c r="H35" s="49">
        <v>1445000</v>
      </c>
      <c r="I35" s="3">
        <f t="shared" si="1"/>
        <v>3802.6315789473683</v>
      </c>
      <c r="J35" s="52">
        <v>1146600</v>
      </c>
      <c r="K35" s="4">
        <f t="shared" si="2"/>
        <v>1445000</v>
      </c>
    </row>
    <row r="36" spans="1:11" s="105" customFormat="1" ht="13.5" thickBot="1" x14ac:dyDescent="0.25">
      <c r="A36" s="703" t="s">
        <v>95</v>
      </c>
      <c r="B36" s="703"/>
      <c r="C36" s="333">
        <v>8.5</v>
      </c>
      <c r="D36" s="333" t="s">
        <v>96</v>
      </c>
      <c r="E36" s="333">
        <v>16</v>
      </c>
      <c r="F36" s="304">
        <v>2</v>
      </c>
      <c r="G36" s="333" t="s">
        <v>1968</v>
      </c>
      <c r="H36" s="49">
        <v>1680000</v>
      </c>
      <c r="I36" s="3">
        <f t="shared" si="1"/>
        <v>4421.0526315789475</v>
      </c>
      <c r="J36" s="52">
        <v>1463280</v>
      </c>
      <c r="K36" s="4">
        <f t="shared" si="2"/>
        <v>1680000</v>
      </c>
    </row>
    <row r="37" spans="1:11" s="105" customFormat="1" ht="13.5" thickBot="1" x14ac:dyDescent="0.25">
      <c r="A37" s="704" t="s">
        <v>97</v>
      </c>
      <c r="B37" s="704"/>
      <c r="C37" s="336">
        <v>11</v>
      </c>
      <c r="D37" s="336" t="s">
        <v>96</v>
      </c>
      <c r="E37" s="333">
        <v>16</v>
      </c>
      <c r="F37" s="305">
        <v>2</v>
      </c>
      <c r="G37" s="333" t="s">
        <v>1968</v>
      </c>
      <c r="H37" s="116">
        <v>1584000</v>
      </c>
      <c r="I37" s="3">
        <f t="shared" si="1"/>
        <v>4168.4210526315792</v>
      </c>
      <c r="J37" s="52">
        <v>1769040</v>
      </c>
      <c r="K37" s="4">
        <f t="shared" si="2"/>
        <v>1584000</v>
      </c>
    </row>
    <row r="38" spans="1:11" s="105" customFormat="1" ht="13.5" thickBot="1" x14ac:dyDescent="0.25">
      <c r="A38" s="696" t="s">
        <v>98</v>
      </c>
      <c r="B38" s="696"/>
      <c r="C38" s="336">
        <v>13</v>
      </c>
      <c r="D38" s="336" t="s">
        <v>96</v>
      </c>
      <c r="E38" s="333">
        <v>16</v>
      </c>
      <c r="F38" s="305">
        <v>2</v>
      </c>
      <c r="G38" s="333" t="s">
        <v>1968</v>
      </c>
      <c r="H38" s="116">
        <v>1700000</v>
      </c>
      <c r="I38" s="3">
        <f t="shared" si="1"/>
        <v>4473.6842105263158</v>
      </c>
      <c r="J38" s="52">
        <v>2036580</v>
      </c>
      <c r="K38" s="4">
        <f t="shared" si="2"/>
        <v>1700000</v>
      </c>
    </row>
    <row r="39" spans="1:11" s="105" customFormat="1" ht="13.5" thickBot="1" x14ac:dyDescent="0.25">
      <c r="A39" s="704" t="s">
        <v>99</v>
      </c>
      <c r="B39" s="704"/>
      <c r="C39" s="336">
        <v>17.8</v>
      </c>
      <c r="D39" s="336" t="s">
        <v>96</v>
      </c>
      <c r="E39" s="333">
        <v>16</v>
      </c>
      <c r="F39" s="305">
        <v>2</v>
      </c>
      <c r="G39" s="333" t="s">
        <v>1968</v>
      </c>
      <c r="H39" s="116">
        <v>2712000</v>
      </c>
      <c r="I39" s="3">
        <f t="shared" si="1"/>
        <v>7136.8421052631575</v>
      </c>
      <c r="J39" s="52">
        <v>2336880</v>
      </c>
      <c r="K39" s="4">
        <f t="shared" si="2"/>
        <v>2712000</v>
      </c>
    </row>
    <row r="40" spans="1:11" s="105" customFormat="1" ht="13.5" thickBot="1" x14ac:dyDescent="0.25">
      <c r="A40" s="704" t="s">
        <v>100</v>
      </c>
      <c r="B40" s="704"/>
      <c r="C40" s="336">
        <v>20</v>
      </c>
      <c r="D40" s="336" t="s">
        <v>96</v>
      </c>
      <c r="E40" s="333">
        <v>16</v>
      </c>
      <c r="F40" s="306" t="s">
        <v>1965</v>
      </c>
      <c r="G40" s="333" t="s">
        <v>1968</v>
      </c>
      <c r="H40" s="116">
        <v>2904000</v>
      </c>
      <c r="I40" s="3">
        <f t="shared" si="1"/>
        <v>7642.105263157895</v>
      </c>
      <c r="J40" s="52">
        <v>2981160</v>
      </c>
      <c r="K40" s="4">
        <f t="shared" si="2"/>
        <v>2904000</v>
      </c>
    </row>
    <row r="41" spans="1:11" s="105" customFormat="1" ht="13.5" thickBot="1" x14ac:dyDescent="0.25">
      <c r="A41" s="697" t="s">
        <v>101</v>
      </c>
      <c r="B41" s="697"/>
      <c r="C41" s="11">
        <v>25.5</v>
      </c>
      <c r="D41" s="11" t="s">
        <v>96</v>
      </c>
      <c r="E41" s="333">
        <v>16</v>
      </c>
      <c r="F41" s="306" t="s">
        <v>1965</v>
      </c>
      <c r="G41" s="333" t="s">
        <v>1968</v>
      </c>
      <c r="H41" s="117">
        <v>3084000</v>
      </c>
      <c r="I41" s="6">
        <f t="shared" si="1"/>
        <v>8115.7894736842109</v>
      </c>
      <c r="J41" s="328">
        <v>3581760</v>
      </c>
      <c r="K41" s="7">
        <f t="shared" si="2"/>
        <v>3084000</v>
      </c>
    </row>
    <row r="42" spans="1:11" s="105" customFormat="1" ht="13.5" thickBot="1" x14ac:dyDescent="0.25">
      <c r="A42" s="697" t="s">
        <v>1970</v>
      </c>
      <c r="B42" s="697"/>
      <c r="C42" s="11">
        <v>30</v>
      </c>
      <c r="D42" s="11" t="s">
        <v>96</v>
      </c>
      <c r="E42" s="333">
        <v>16</v>
      </c>
      <c r="F42" s="306" t="s">
        <v>1965</v>
      </c>
      <c r="G42" s="333" t="s">
        <v>1968</v>
      </c>
      <c r="H42" s="117"/>
      <c r="I42" s="6"/>
      <c r="J42" s="328">
        <v>4368000</v>
      </c>
      <c r="K42" s="307"/>
    </row>
    <row r="43" spans="1:11" s="105" customFormat="1" ht="13.5" thickBot="1" x14ac:dyDescent="0.25">
      <c r="A43" s="697" t="s">
        <v>1971</v>
      </c>
      <c r="B43" s="697"/>
      <c r="C43" s="11">
        <v>35.5</v>
      </c>
      <c r="D43" s="11" t="s">
        <v>96</v>
      </c>
      <c r="E43" s="333">
        <v>16</v>
      </c>
      <c r="F43" s="306">
        <v>3</v>
      </c>
      <c r="G43" s="333" t="s">
        <v>1968</v>
      </c>
      <c r="H43" s="117"/>
      <c r="I43" s="6"/>
      <c r="J43" s="328">
        <v>4914000</v>
      </c>
      <c r="K43" s="307"/>
    </row>
    <row r="44" spans="1:11" s="105" customFormat="1" ht="13.5" thickBot="1" x14ac:dyDescent="0.25">
      <c r="A44" s="697" t="s">
        <v>1972</v>
      </c>
      <c r="B44" s="697"/>
      <c r="C44" s="11">
        <v>40</v>
      </c>
      <c r="D44" s="11" t="s">
        <v>96</v>
      </c>
      <c r="E44" s="333">
        <v>16</v>
      </c>
      <c r="F44" s="306">
        <v>3</v>
      </c>
      <c r="G44" s="333" t="s">
        <v>1968</v>
      </c>
      <c r="H44" s="117"/>
      <c r="I44" s="6"/>
      <c r="J44" s="328">
        <v>5241600</v>
      </c>
      <c r="K44" s="307"/>
    </row>
    <row r="45" spans="1:11" s="105" customFormat="1" ht="13.5" thickBot="1" x14ac:dyDescent="0.25">
      <c r="A45" s="697" t="s">
        <v>1973</v>
      </c>
      <c r="B45" s="697"/>
      <c r="C45" s="11">
        <v>45</v>
      </c>
      <c r="D45" s="11" t="s">
        <v>96</v>
      </c>
      <c r="E45" s="333">
        <v>16</v>
      </c>
      <c r="F45" s="306">
        <v>3</v>
      </c>
      <c r="G45" s="333" t="s">
        <v>1968</v>
      </c>
      <c r="H45" s="117"/>
      <c r="I45" s="6"/>
      <c r="J45" s="328">
        <v>6006000</v>
      </c>
      <c r="K45" s="307"/>
    </row>
    <row r="46" spans="1:11" s="105" customFormat="1" ht="13.5" thickBot="1" x14ac:dyDescent="0.25">
      <c r="A46" s="697" t="s">
        <v>1974</v>
      </c>
      <c r="B46" s="697"/>
      <c r="C46" s="11">
        <v>50</v>
      </c>
      <c r="D46" s="11" t="s">
        <v>96</v>
      </c>
      <c r="E46" s="333">
        <v>16</v>
      </c>
      <c r="F46" s="306" t="s">
        <v>1975</v>
      </c>
      <c r="G46" s="333" t="s">
        <v>1968</v>
      </c>
      <c r="H46" s="117"/>
      <c r="I46" s="6"/>
      <c r="J46" s="328">
        <v>6552000</v>
      </c>
      <c r="K46" s="307"/>
    </row>
    <row r="47" spans="1:11" s="105" customFormat="1" ht="13.5" thickBot="1" x14ac:dyDescent="0.25">
      <c r="A47" s="697" t="s">
        <v>1976</v>
      </c>
      <c r="B47" s="697"/>
      <c r="C47" s="11">
        <v>60</v>
      </c>
      <c r="D47" s="11" t="s">
        <v>96</v>
      </c>
      <c r="E47" s="333">
        <v>16</v>
      </c>
      <c r="F47" s="306" t="s">
        <v>1975</v>
      </c>
      <c r="G47" s="333" t="s">
        <v>1968</v>
      </c>
      <c r="H47" s="117"/>
      <c r="I47" s="6"/>
      <c r="J47" s="328">
        <v>7098000</v>
      </c>
      <c r="K47" s="307"/>
    </row>
    <row r="48" spans="1:11" s="105" customFormat="1" ht="13.5" thickBot="1" x14ac:dyDescent="0.25">
      <c r="A48" s="697" t="s">
        <v>1977</v>
      </c>
      <c r="B48" s="697"/>
      <c r="C48" s="11">
        <v>71</v>
      </c>
      <c r="D48" s="11" t="s">
        <v>96</v>
      </c>
      <c r="E48" s="333">
        <v>16</v>
      </c>
      <c r="F48" s="306" t="s">
        <v>1975</v>
      </c>
      <c r="G48" s="333" t="s">
        <v>1968</v>
      </c>
      <c r="H48" s="117"/>
      <c r="I48" s="6"/>
      <c r="J48" s="328">
        <v>7644000</v>
      </c>
      <c r="K48" s="307"/>
    </row>
    <row r="49" spans="1:12" s="105" customFormat="1" ht="13.5" thickBot="1" x14ac:dyDescent="0.25">
      <c r="A49" s="697" t="s">
        <v>1978</v>
      </c>
      <c r="B49" s="697"/>
      <c r="C49" s="11">
        <v>80</v>
      </c>
      <c r="D49" s="11" t="s">
        <v>96</v>
      </c>
      <c r="E49" s="333">
        <v>16</v>
      </c>
      <c r="F49" s="306" t="s">
        <v>1975</v>
      </c>
      <c r="G49" s="333" t="s">
        <v>1968</v>
      </c>
      <c r="H49" s="117"/>
      <c r="I49" s="6"/>
      <c r="J49" s="328">
        <v>8190000</v>
      </c>
      <c r="K49" s="307"/>
    </row>
    <row r="50" spans="1:12" s="105" customFormat="1" ht="13.5" thickBot="1" x14ac:dyDescent="0.25">
      <c r="A50" s="697" t="s">
        <v>1979</v>
      </c>
      <c r="B50" s="697"/>
      <c r="C50" s="11">
        <v>90</v>
      </c>
      <c r="D50" s="11" t="s">
        <v>96</v>
      </c>
      <c r="E50" s="333">
        <v>16</v>
      </c>
      <c r="F50" s="306" t="s">
        <v>1975</v>
      </c>
      <c r="G50" s="333" t="s">
        <v>1968</v>
      </c>
      <c r="H50" s="117"/>
      <c r="I50" s="6"/>
      <c r="J50" s="328">
        <v>9828000</v>
      </c>
      <c r="K50" s="307"/>
    </row>
    <row r="51" spans="1:12" s="105" customFormat="1" ht="13.5" thickBot="1" x14ac:dyDescent="0.25">
      <c r="A51" s="697" t="s">
        <v>1980</v>
      </c>
      <c r="B51" s="697"/>
      <c r="C51" s="11">
        <v>106</v>
      </c>
      <c r="D51" s="11" t="s">
        <v>96</v>
      </c>
      <c r="E51" s="333">
        <v>16</v>
      </c>
      <c r="F51" s="306" t="s">
        <v>1981</v>
      </c>
      <c r="G51" s="333" t="s">
        <v>1968</v>
      </c>
      <c r="H51" s="117"/>
      <c r="I51" s="6"/>
      <c r="J51" s="328">
        <v>11466000</v>
      </c>
      <c r="K51" s="307"/>
    </row>
    <row r="52" spans="1:12" s="105" customFormat="1" ht="13.5" thickBot="1" x14ac:dyDescent="0.25">
      <c r="A52" s="704" t="s">
        <v>1982</v>
      </c>
      <c r="B52" s="704"/>
      <c r="C52" s="336">
        <v>120</v>
      </c>
      <c r="D52" s="336" t="s">
        <v>96</v>
      </c>
      <c r="E52" s="333">
        <v>16</v>
      </c>
      <c r="F52" s="306" t="s">
        <v>1981</v>
      </c>
      <c r="G52" s="333" t="s">
        <v>1968</v>
      </c>
      <c r="H52" s="116"/>
      <c r="I52" s="3"/>
      <c r="J52" s="52">
        <v>13104000</v>
      </c>
      <c r="K52" s="307"/>
    </row>
    <row r="53" spans="1:12" s="105" customFormat="1" ht="13.5" thickBot="1" x14ac:dyDescent="0.25">
      <c r="A53" s="706" t="s">
        <v>1983</v>
      </c>
      <c r="B53" s="707"/>
      <c r="C53" s="308">
        <v>140</v>
      </c>
      <c r="D53" s="309" t="s">
        <v>96</v>
      </c>
      <c r="E53" s="245">
        <v>16</v>
      </c>
      <c r="F53" s="310" t="s">
        <v>1981</v>
      </c>
      <c r="G53" s="245" t="s">
        <v>1968</v>
      </c>
      <c r="H53" s="311"/>
      <c r="I53" s="8"/>
      <c r="J53" s="329">
        <v>16380000</v>
      </c>
      <c r="K53" s="43"/>
    </row>
    <row r="54" spans="1:12" s="139" customFormat="1" thickBot="1" x14ac:dyDescent="0.3">
      <c r="A54" s="732" t="s">
        <v>102</v>
      </c>
      <c r="B54" s="733"/>
      <c r="C54" s="733"/>
      <c r="D54" s="733"/>
      <c r="E54" s="733"/>
      <c r="F54" s="733"/>
      <c r="G54" s="733"/>
      <c r="H54" s="733"/>
      <c r="I54" s="733"/>
      <c r="J54" s="734"/>
      <c r="K54" s="735"/>
    </row>
    <row r="55" spans="1:12" s="105" customFormat="1" ht="13.5" thickBot="1" x14ac:dyDescent="0.25">
      <c r="A55" s="703" t="s">
        <v>103</v>
      </c>
      <c r="B55" s="703"/>
      <c r="C55" s="710" t="s">
        <v>1792</v>
      </c>
      <c r="D55" s="711"/>
      <c r="E55" s="711"/>
      <c r="F55" s="711"/>
      <c r="G55" s="712"/>
      <c r="H55" s="118">
        <v>3380000</v>
      </c>
      <c r="I55" s="3">
        <f t="shared" si="1"/>
        <v>8894.7368421052633</v>
      </c>
      <c r="J55" s="51" t="s">
        <v>333</v>
      </c>
      <c r="K55" s="4">
        <f t="shared" ref="K55:K62" si="3">I55*$K$1</f>
        <v>3380000</v>
      </c>
    </row>
    <row r="56" spans="1:12" s="105" customFormat="1" ht="13.5" thickBot="1" x14ac:dyDescent="0.25">
      <c r="A56" s="713" t="s">
        <v>104</v>
      </c>
      <c r="B56" s="713"/>
      <c r="C56" s="714" t="s">
        <v>105</v>
      </c>
      <c r="D56" s="715"/>
      <c r="E56" s="715"/>
      <c r="F56" s="715"/>
      <c r="G56" s="716"/>
      <c r="H56" s="119">
        <v>4485000</v>
      </c>
      <c r="I56" s="3">
        <f t="shared" si="1"/>
        <v>11802.631578947368</v>
      </c>
      <c r="J56" s="51" t="s">
        <v>333</v>
      </c>
      <c r="K56" s="4">
        <f t="shared" si="3"/>
        <v>4485000</v>
      </c>
    </row>
    <row r="57" spans="1:12" s="105" customFormat="1" ht="13.5" thickBot="1" x14ac:dyDescent="0.25">
      <c r="A57" s="703" t="s">
        <v>106</v>
      </c>
      <c r="B57" s="703"/>
      <c r="C57" s="703" t="s">
        <v>1791</v>
      </c>
      <c r="D57" s="703"/>
      <c r="E57" s="703"/>
      <c r="F57" s="703"/>
      <c r="G57" s="703"/>
      <c r="H57" s="52">
        <v>8255000</v>
      </c>
      <c r="I57" s="3">
        <f t="shared" si="1"/>
        <v>21723.684210526317</v>
      </c>
      <c r="J57" s="51" t="s">
        <v>333</v>
      </c>
      <c r="K57" s="4">
        <f t="shared" si="3"/>
        <v>8255000</v>
      </c>
    </row>
    <row r="58" spans="1:12" s="105" customFormat="1" ht="13.5" thickBot="1" x14ac:dyDescent="0.25">
      <c r="A58" s="703" t="s">
        <v>107</v>
      </c>
      <c r="B58" s="703"/>
      <c r="C58" s="703" t="s">
        <v>1793</v>
      </c>
      <c r="D58" s="703"/>
      <c r="E58" s="703"/>
      <c r="F58" s="703"/>
      <c r="G58" s="703"/>
      <c r="H58" s="52">
        <v>8800000</v>
      </c>
      <c r="I58" s="3">
        <f t="shared" si="1"/>
        <v>23157.894736842107</v>
      </c>
      <c r="J58" s="51" t="s">
        <v>333</v>
      </c>
      <c r="K58" s="4">
        <f t="shared" si="3"/>
        <v>8800000</v>
      </c>
    </row>
    <row r="59" spans="1:12" s="105" customFormat="1" ht="13.5" thickBot="1" x14ac:dyDescent="0.25">
      <c r="A59" s="703" t="s">
        <v>108</v>
      </c>
      <c r="B59" s="703"/>
      <c r="C59" s="703" t="s">
        <v>1794</v>
      </c>
      <c r="D59" s="703"/>
      <c r="E59" s="703"/>
      <c r="F59" s="703"/>
      <c r="G59" s="703"/>
      <c r="H59" s="52">
        <v>17550000</v>
      </c>
      <c r="I59" s="3">
        <f t="shared" si="1"/>
        <v>46184.210526315786</v>
      </c>
      <c r="J59" s="51" t="s">
        <v>333</v>
      </c>
      <c r="K59" s="4">
        <f t="shared" si="3"/>
        <v>17550000</v>
      </c>
    </row>
    <row r="60" spans="1:12" s="105" customFormat="1" ht="13.5" thickBot="1" x14ac:dyDescent="0.25">
      <c r="A60" s="703" t="s">
        <v>109</v>
      </c>
      <c r="B60" s="703"/>
      <c r="C60" s="703" t="s">
        <v>110</v>
      </c>
      <c r="D60" s="703"/>
      <c r="E60" s="703"/>
      <c r="F60" s="703"/>
      <c r="G60" s="703"/>
      <c r="H60" s="52">
        <v>2400</v>
      </c>
      <c r="I60" s="3">
        <f t="shared" si="1"/>
        <v>6.3157894736842106</v>
      </c>
      <c r="J60" s="52">
        <v>2400</v>
      </c>
      <c r="K60" s="4">
        <f t="shared" si="3"/>
        <v>2400</v>
      </c>
    </row>
    <row r="61" spans="1:12" s="105" customFormat="1" ht="13.5" thickBot="1" x14ac:dyDescent="0.25">
      <c r="A61" s="708" t="s">
        <v>111</v>
      </c>
      <c r="B61" s="708"/>
      <c r="C61" s="696" t="s">
        <v>112</v>
      </c>
      <c r="D61" s="696"/>
      <c r="E61" s="696"/>
      <c r="F61" s="696"/>
      <c r="G61" s="696"/>
      <c r="H61" s="50">
        <v>1500</v>
      </c>
      <c r="I61" s="3">
        <f t="shared" si="1"/>
        <v>3.9473684210526314</v>
      </c>
      <c r="J61" s="52">
        <v>1500</v>
      </c>
      <c r="K61" s="4">
        <f t="shared" si="3"/>
        <v>1500</v>
      </c>
    </row>
    <row r="62" spans="1:12" s="105" customFormat="1" ht="13.5" thickBot="1" x14ac:dyDescent="0.25">
      <c r="A62" s="703" t="s">
        <v>111</v>
      </c>
      <c r="B62" s="703"/>
      <c r="C62" s="703" t="s">
        <v>113</v>
      </c>
      <c r="D62" s="703"/>
      <c r="E62" s="703"/>
      <c r="F62" s="703"/>
      <c r="G62" s="709"/>
      <c r="H62" s="343">
        <v>400</v>
      </c>
      <c r="I62" s="3">
        <f t="shared" si="1"/>
        <v>1.0526315789473684</v>
      </c>
      <c r="J62" s="565">
        <v>400</v>
      </c>
      <c r="K62" s="249">
        <f t="shared" si="3"/>
        <v>400</v>
      </c>
    </row>
    <row r="63" spans="1:12" s="105" customFormat="1" ht="15.75" customHeight="1" thickBot="1" x14ac:dyDescent="0.35">
      <c r="A63" s="772"/>
      <c r="B63" s="773"/>
      <c r="C63" s="772"/>
      <c r="D63" s="774"/>
      <c r="E63" s="774"/>
      <c r="F63" s="774"/>
      <c r="G63" s="774"/>
      <c r="H63" s="563"/>
      <c r="I63" s="8"/>
      <c r="J63" s="565"/>
      <c r="K63" s="564"/>
      <c r="L63" s="25"/>
    </row>
    <row r="64" spans="1:12" ht="15" customHeight="1" thickBot="1" x14ac:dyDescent="0.35">
      <c r="A64" s="698" t="s">
        <v>114</v>
      </c>
      <c r="B64" s="698"/>
      <c r="C64" s="698"/>
      <c r="D64" s="698"/>
      <c r="E64" s="698"/>
      <c r="F64" s="698"/>
      <c r="G64" s="698"/>
      <c r="H64" s="698"/>
      <c r="I64" s="698"/>
      <c r="J64" s="699"/>
      <c r="K64" s="700"/>
      <c r="L64" s="105"/>
    </row>
    <row r="65" spans="1:11" s="105" customFormat="1" ht="13.5" thickBot="1" x14ac:dyDescent="0.25">
      <c r="A65" s="701" t="s">
        <v>115</v>
      </c>
      <c r="B65" s="701"/>
      <c r="C65" s="702" t="s">
        <v>2522</v>
      </c>
      <c r="D65" s="702"/>
      <c r="E65" s="702"/>
      <c r="F65" s="702"/>
      <c r="G65" s="702"/>
      <c r="H65" s="120">
        <v>3300000</v>
      </c>
      <c r="I65" s="8">
        <f t="shared" si="1"/>
        <v>8684.21052631579</v>
      </c>
      <c r="J65" s="327">
        <v>3800000</v>
      </c>
      <c r="K65" s="9">
        <f t="shared" ref="K65:K81" si="4">I65*$K$1</f>
        <v>3300000</v>
      </c>
    </row>
    <row r="66" spans="1:11" s="105" customFormat="1" ht="13.5" thickBot="1" x14ac:dyDescent="0.25">
      <c r="A66" s="704" t="s">
        <v>116</v>
      </c>
      <c r="B66" s="704"/>
      <c r="C66" s="705"/>
      <c r="D66" s="705"/>
      <c r="E66" s="705"/>
      <c r="F66" s="705"/>
      <c r="G66" s="705"/>
      <c r="H66" s="50">
        <v>3950000</v>
      </c>
      <c r="I66" s="3">
        <f t="shared" si="1"/>
        <v>10394.736842105263</v>
      </c>
      <c r="J66" s="52">
        <v>3950000</v>
      </c>
      <c r="K66" s="4">
        <f t="shared" si="4"/>
        <v>3950000</v>
      </c>
    </row>
    <row r="67" spans="1:11" s="105" customFormat="1" ht="13.5" thickBot="1" x14ac:dyDescent="0.25">
      <c r="A67" s="696" t="s">
        <v>117</v>
      </c>
      <c r="B67" s="696"/>
      <c r="C67" s="696" t="s">
        <v>118</v>
      </c>
      <c r="D67" s="696"/>
      <c r="E67" s="696"/>
      <c r="F67" s="696"/>
      <c r="G67" s="696"/>
      <c r="H67" s="121">
        <v>5728725</v>
      </c>
      <c r="I67" s="3">
        <f t="shared" si="1"/>
        <v>15075.592105263158</v>
      </c>
      <c r="J67" s="52">
        <v>6315000</v>
      </c>
      <c r="K67" s="4">
        <f t="shared" si="4"/>
        <v>5728725</v>
      </c>
    </row>
    <row r="68" spans="1:11" s="105" customFormat="1" ht="13.5" thickBot="1" x14ac:dyDescent="0.25">
      <c r="A68" s="703" t="s">
        <v>119</v>
      </c>
      <c r="B68" s="703"/>
      <c r="C68" s="703" t="s">
        <v>120</v>
      </c>
      <c r="D68" s="703"/>
      <c r="E68" s="703"/>
      <c r="F68" s="703"/>
      <c r="G68" s="703"/>
      <c r="H68" s="121">
        <v>7483050</v>
      </c>
      <c r="I68" s="3">
        <f t="shared" si="1"/>
        <v>19692.236842105263</v>
      </c>
      <c r="J68" s="52">
        <v>8259000</v>
      </c>
      <c r="K68" s="4">
        <f t="shared" si="4"/>
        <v>7483050</v>
      </c>
    </row>
    <row r="69" spans="1:11" s="105" customFormat="1" ht="13.5" thickBot="1" x14ac:dyDescent="0.25">
      <c r="A69" s="703" t="s">
        <v>121</v>
      </c>
      <c r="B69" s="703"/>
      <c r="C69" s="703" t="s">
        <v>122</v>
      </c>
      <c r="D69" s="703"/>
      <c r="E69" s="703"/>
      <c r="F69" s="703"/>
      <c r="G69" s="703"/>
      <c r="H69" s="121">
        <v>12497625</v>
      </c>
      <c r="I69" s="3">
        <f t="shared" si="1"/>
        <v>32888.48684210526</v>
      </c>
      <c r="J69" s="52">
        <v>13772000</v>
      </c>
      <c r="K69" s="4">
        <f t="shared" si="4"/>
        <v>12497624.999999998</v>
      </c>
    </row>
    <row r="70" spans="1:11" s="105" customFormat="1" ht="13.5" thickBot="1" x14ac:dyDescent="0.25">
      <c r="A70" s="703" t="s">
        <v>1901</v>
      </c>
      <c r="B70" s="703"/>
      <c r="C70" s="703"/>
      <c r="D70" s="703"/>
      <c r="E70" s="703"/>
      <c r="F70" s="703"/>
      <c r="G70" s="703"/>
      <c r="H70" s="121">
        <v>12497626</v>
      </c>
      <c r="I70" s="3">
        <f t="shared" ref="I70" si="5">H70/380</f>
        <v>32888.489473684211</v>
      </c>
      <c r="J70" s="52">
        <v>14027000</v>
      </c>
      <c r="K70" s="4"/>
    </row>
    <row r="71" spans="1:11" s="105" customFormat="1" ht="13.5" thickBot="1" x14ac:dyDescent="0.25">
      <c r="A71" s="703" t="s">
        <v>123</v>
      </c>
      <c r="B71" s="703"/>
      <c r="C71" s="703" t="s">
        <v>124</v>
      </c>
      <c r="D71" s="703"/>
      <c r="E71" s="703"/>
      <c r="F71" s="703"/>
      <c r="G71" s="703"/>
      <c r="H71" s="121">
        <v>17388000</v>
      </c>
      <c r="I71" s="3">
        <f>H71/380</f>
        <v>45757.894736842107</v>
      </c>
      <c r="J71" s="52">
        <v>19189000</v>
      </c>
      <c r="K71" s="4">
        <f>I71*$K$1</f>
        <v>17388000</v>
      </c>
    </row>
    <row r="72" spans="1:11" s="105" customFormat="1" ht="13.5" thickBot="1" x14ac:dyDescent="0.25">
      <c r="A72" s="703" t="s">
        <v>125</v>
      </c>
      <c r="B72" s="703"/>
      <c r="C72" s="703" t="s">
        <v>126</v>
      </c>
      <c r="D72" s="703"/>
      <c r="E72" s="703"/>
      <c r="F72" s="703"/>
      <c r="G72" s="703"/>
      <c r="H72" s="121">
        <v>13118625</v>
      </c>
      <c r="I72" s="3">
        <f>H72/380</f>
        <v>34522.697368421053</v>
      </c>
      <c r="J72" s="52">
        <v>14465000</v>
      </c>
      <c r="K72" s="4">
        <f>I72*$K$1</f>
        <v>13118625</v>
      </c>
    </row>
    <row r="73" spans="1:11" s="105" customFormat="1" ht="13.5" thickBot="1" x14ac:dyDescent="0.25">
      <c r="A73" s="696" t="s">
        <v>2193</v>
      </c>
      <c r="B73" s="696"/>
      <c r="C73" s="696" t="s">
        <v>2194</v>
      </c>
      <c r="D73" s="696"/>
      <c r="E73" s="696"/>
      <c r="F73" s="696"/>
      <c r="G73" s="696"/>
      <c r="H73" s="121">
        <v>5123249</v>
      </c>
      <c r="I73" s="3">
        <f t="shared" ref="I73" si="6">H73/380</f>
        <v>13482.234210526316</v>
      </c>
      <c r="J73" s="52">
        <v>5302000</v>
      </c>
      <c r="K73" s="4"/>
    </row>
    <row r="74" spans="1:11" s="105" customFormat="1" ht="13.5" thickBot="1" x14ac:dyDescent="0.25">
      <c r="A74" s="696" t="s">
        <v>127</v>
      </c>
      <c r="B74" s="696"/>
      <c r="C74" s="696" t="s">
        <v>128</v>
      </c>
      <c r="D74" s="696"/>
      <c r="E74" s="696"/>
      <c r="F74" s="696"/>
      <c r="G74" s="696"/>
      <c r="H74" s="121">
        <v>5123250</v>
      </c>
      <c r="I74" s="3">
        <f t="shared" si="1"/>
        <v>13482.236842105263</v>
      </c>
      <c r="J74" s="52">
        <v>5586000</v>
      </c>
      <c r="K74" s="4">
        <f t="shared" si="4"/>
        <v>5123250</v>
      </c>
    </row>
    <row r="75" spans="1:11" s="105" customFormat="1" ht="13.5" thickBot="1" x14ac:dyDescent="0.25">
      <c r="A75" s="696" t="s">
        <v>129</v>
      </c>
      <c r="B75" s="696"/>
      <c r="C75" s="696" t="s">
        <v>130</v>
      </c>
      <c r="D75" s="696"/>
      <c r="E75" s="696"/>
      <c r="F75" s="696"/>
      <c r="G75" s="696"/>
      <c r="H75" s="121">
        <v>6799950</v>
      </c>
      <c r="I75" s="3">
        <f t="shared" si="1"/>
        <v>17894.605263157893</v>
      </c>
      <c r="J75" s="52">
        <v>7506000</v>
      </c>
      <c r="K75" s="4">
        <f t="shared" si="4"/>
        <v>6799949.9999999991</v>
      </c>
    </row>
    <row r="76" spans="1:11" s="105" customFormat="1" ht="13.5" thickBot="1" x14ac:dyDescent="0.25">
      <c r="A76" s="696" t="s">
        <v>1900</v>
      </c>
      <c r="B76" s="696"/>
      <c r="C76" s="696"/>
      <c r="D76" s="696"/>
      <c r="E76" s="696"/>
      <c r="F76" s="696"/>
      <c r="G76" s="696"/>
      <c r="H76" s="121">
        <v>6799951</v>
      </c>
      <c r="I76" s="3">
        <f t="shared" ref="I76" si="7">H76/380</f>
        <v>17894.607894736841</v>
      </c>
      <c r="J76" s="52">
        <v>9181000</v>
      </c>
      <c r="K76" s="4"/>
    </row>
    <row r="77" spans="1:11" s="105" customFormat="1" ht="13.5" thickBot="1" x14ac:dyDescent="0.25">
      <c r="A77" s="703" t="s">
        <v>131</v>
      </c>
      <c r="B77" s="703"/>
      <c r="C77" s="703" t="s">
        <v>132</v>
      </c>
      <c r="D77" s="703"/>
      <c r="E77" s="703"/>
      <c r="F77" s="703"/>
      <c r="G77" s="703"/>
      <c r="H77" s="121">
        <v>9260662</v>
      </c>
      <c r="I77" s="3">
        <f t="shared" si="1"/>
        <v>24370.163157894738</v>
      </c>
      <c r="J77" s="52">
        <v>10202000</v>
      </c>
      <c r="K77" s="4">
        <f t="shared" si="4"/>
        <v>9260662</v>
      </c>
    </row>
    <row r="78" spans="1:11" s="105" customFormat="1" ht="13.5" thickBot="1" x14ac:dyDescent="0.25">
      <c r="A78" s="696" t="s">
        <v>133</v>
      </c>
      <c r="B78" s="696"/>
      <c r="C78" s="696" t="s">
        <v>134</v>
      </c>
      <c r="D78" s="696"/>
      <c r="E78" s="696"/>
      <c r="F78" s="696"/>
      <c r="G78" s="696"/>
      <c r="H78" s="121">
        <v>10976175</v>
      </c>
      <c r="I78" s="3">
        <f t="shared" si="1"/>
        <v>28884.67105263158</v>
      </c>
      <c r="J78" s="52">
        <v>12096000</v>
      </c>
      <c r="K78" s="4">
        <f t="shared" si="4"/>
        <v>10976175</v>
      </c>
    </row>
    <row r="79" spans="1:11" s="105" customFormat="1" ht="13.5" thickBot="1" x14ac:dyDescent="0.25">
      <c r="A79" s="696" t="s">
        <v>135</v>
      </c>
      <c r="B79" s="696"/>
      <c r="C79" s="696" t="s">
        <v>136</v>
      </c>
      <c r="D79" s="696"/>
      <c r="E79" s="696"/>
      <c r="F79" s="696"/>
      <c r="G79" s="696"/>
      <c r="H79" s="121">
        <v>13848300</v>
      </c>
      <c r="I79" s="3">
        <f t="shared" si="1"/>
        <v>36442.894736842107</v>
      </c>
      <c r="J79" s="52">
        <v>15254000</v>
      </c>
      <c r="K79" s="4">
        <f t="shared" si="4"/>
        <v>13848300</v>
      </c>
    </row>
    <row r="80" spans="1:11" s="105" customFormat="1" ht="13.5" thickBot="1" x14ac:dyDescent="0.25">
      <c r="A80" s="696" t="s">
        <v>137</v>
      </c>
      <c r="B80" s="696"/>
      <c r="C80" s="696" t="s">
        <v>138</v>
      </c>
      <c r="D80" s="696"/>
      <c r="E80" s="696"/>
      <c r="F80" s="696"/>
      <c r="G80" s="696"/>
      <c r="H80" s="121">
        <v>15214500</v>
      </c>
      <c r="I80" s="3">
        <f t="shared" si="1"/>
        <v>40038.15789473684</v>
      </c>
      <c r="J80" s="52">
        <v>16760000</v>
      </c>
      <c r="K80" s="4">
        <f t="shared" si="4"/>
        <v>15214500</v>
      </c>
    </row>
    <row r="81" spans="1:12" s="105" customFormat="1" thickBot="1" x14ac:dyDescent="0.3">
      <c r="A81" s="708" t="s">
        <v>139</v>
      </c>
      <c r="B81" s="708"/>
      <c r="C81" s="708" t="s">
        <v>140</v>
      </c>
      <c r="D81" s="708"/>
      <c r="E81" s="708"/>
      <c r="F81" s="708"/>
      <c r="G81" s="708"/>
      <c r="H81" s="122">
        <v>24063750</v>
      </c>
      <c r="I81" s="6">
        <f t="shared" si="1"/>
        <v>63325.65789473684</v>
      </c>
      <c r="J81" s="328">
        <v>26233000</v>
      </c>
      <c r="K81" s="7">
        <f t="shared" si="4"/>
        <v>24063750</v>
      </c>
      <c r="L81" s="139"/>
    </row>
    <row r="82" spans="1:12" s="139" customFormat="1" thickBot="1" x14ac:dyDescent="0.3">
      <c r="A82" s="749" t="s">
        <v>1592</v>
      </c>
      <c r="B82" s="749"/>
      <c r="C82" s="749"/>
      <c r="D82" s="749"/>
      <c r="E82" s="749"/>
      <c r="F82" s="749"/>
      <c r="G82" s="749"/>
      <c r="H82" s="749"/>
      <c r="I82" s="749"/>
      <c r="J82" s="749"/>
      <c r="K82" s="344"/>
      <c r="L82" s="105"/>
    </row>
    <row r="83" spans="1:12" s="105" customFormat="1" ht="14.25" thickBot="1" x14ac:dyDescent="0.3">
      <c r="A83" s="752" t="s">
        <v>1603</v>
      </c>
      <c r="B83" s="752"/>
      <c r="C83" s="752"/>
      <c r="D83" s="752"/>
      <c r="E83" s="752"/>
      <c r="F83" s="752"/>
      <c r="G83" s="752"/>
      <c r="H83" s="752"/>
      <c r="I83" s="752"/>
      <c r="J83" s="752"/>
      <c r="K83" s="43"/>
      <c r="L83" s="149"/>
    </row>
    <row r="84" spans="1:12" s="149" customFormat="1" ht="14.25" thickBot="1" x14ac:dyDescent="0.3">
      <c r="A84" s="750" t="s">
        <v>1298</v>
      </c>
      <c r="B84" s="750"/>
      <c r="C84" s="335" t="s">
        <v>1593</v>
      </c>
      <c r="D84" s="335" t="s">
        <v>1594</v>
      </c>
      <c r="E84" s="335" t="s">
        <v>1595</v>
      </c>
      <c r="F84" s="750" t="s">
        <v>1596</v>
      </c>
      <c r="G84" s="750"/>
      <c r="H84" s="335"/>
      <c r="I84" s="335"/>
      <c r="J84" s="335" t="s">
        <v>1531</v>
      </c>
      <c r="K84" s="345"/>
      <c r="L84" s="105"/>
    </row>
    <row r="85" spans="1:12" s="105" customFormat="1" ht="13.5" thickBot="1" x14ac:dyDescent="0.25">
      <c r="A85" s="696" t="s">
        <v>1597</v>
      </c>
      <c r="B85" s="696"/>
      <c r="C85" s="336">
        <v>6.3</v>
      </c>
      <c r="D85" s="336">
        <v>0.7</v>
      </c>
      <c r="E85" s="336">
        <v>1180</v>
      </c>
      <c r="F85" s="751" t="s">
        <v>1601</v>
      </c>
      <c r="G85" s="751"/>
      <c r="H85" s="336"/>
      <c r="I85" s="336"/>
      <c r="J85" s="50">
        <v>4350000</v>
      </c>
      <c r="K85" s="43"/>
    </row>
    <row r="86" spans="1:12" s="105" customFormat="1" ht="13.5" thickBot="1" x14ac:dyDescent="0.25">
      <c r="A86" s="696" t="s">
        <v>1598</v>
      </c>
      <c r="B86" s="696"/>
      <c r="C86" s="336">
        <v>8</v>
      </c>
      <c r="D86" s="336">
        <v>0.7</v>
      </c>
      <c r="E86" s="336">
        <v>1180</v>
      </c>
      <c r="F86" s="751" t="s">
        <v>1601</v>
      </c>
      <c r="G86" s="751"/>
      <c r="H86" s="336"/>
      <c r="I86" s="336"/>
      <c r="J86" s="50">
        <v>4650000</v>
      </c>
      <c r="K86" s="43"/>
    </row>
    <row r="87" spans="1:12" s="105" customFormat="1" ht="13.5" thickBot="1" x14ac:dyDescent="0.25">
      <c r="A87" s="696" t="s">
        <v>1599</v>
      </c>
      <c r="B87" s="696"/>
      <c r="C87" s="336">
        <v>12</v>
      </c>
      <c r="D87" s="336">
        <v>0.7</v>
      </c>
      <c r="E87" s="336">
        <v>1570</v>
      </c>
      <c r="F87" s="751" t="s">
        <v>1602</v>
      </c>
      <c r="G87" s="751"/>
      <c r="H87" s="336"/>
      <c r="I87" s="336"/>
      <c r="J87" s="50">
        <v>6261000</v>
      </c>
      <c r="K87" s="43"/>
    </row>
    <row r="88" spans="1:12" s="105" customFormat="1" ht="13.5" thickBot="1" x14ac:dyDescent="0.25">
      <c r="A88" s="696" t="s">
        <v>1600</v>
      </c>
      <c r="B88" s="696"/>
      <c r="C88" s="336">
        <v>10</v>
      </c>
      <c r="D88" s="336">
        <v>0.7</v>
      </c>
      <c r="E88" s="336">
        <v>1570</v>
      </c>
      <c r="F88" s="751" t="s">
        <v>1602</v>
      </c>
      <c r="G88" s="751"/>
      <c r="H88" s="336"/>
      <c r="I88" s="336"/>
      <c r="J88" s="50">
        <v>6261000</v>
      </c>
      <c r="K88" s="43"/>
    </row>
    <row r="89" spans="1:12" s="105" customFormat="1" ht="13.5" thickBot="1" x14ac:dyDescent="0.25">
      <c r="A89" s="752" t="s">
        <v>1604</v>
      </c>
      <c r="B89" s="752"/>
      <c r="C89" s="752"/>
      <c r="D89" s="752"/>
      <c r="E89" s="752"/>
      <c r="F89" s="752"/>
      <c r="G89" s="752"/>
      <c r="H89" s="752"/>
      <c r="I89" s="752"/>
      <c r="J89" s="752"/>
      <c r="K89" s="43"/>
    </row>
    <row r="90" spans="1:12" s="105" customFormat="1" ht="13.5" thickBot="1" x14ac:dyDescent="0.25">
      <c r="A90" s="696" t="s">
        <v>1605</v>
      </c>
      <c r="B90" s="696"/>
      <c r="C90" s="336">
        <v>4</v>
      </c>
      <c r="D90" s="336">
        <v>0.7</v>
      </c>
      <c r="E90" s="336">
        <v>425</v>
      </c>
      <c r="F90" s="751" t="s">
        <v>1629</v>
      </c>
      <c r="G90" s="751"/>
      <c r="H90" s="336"/>
      <c r="I90" s="336"/>
      <c r="J90" s="50">
        <v>2200000</v>
      </c>
      <c r="K90" s="43"/>
    </row>
    <row r="91" spans="1:12" s="105" customFormat="1" ht="13.5" thickBot="1" x14ac:dyDescent="0.25">
      <c r="A91" s="696" t="s">
        <v>1606</v>
      </c>
      <c r="B91" s="696"/>
      <c r="C91" s="336">
        <v>5.2</v>
      </c>
      <c r="D91" s="336">
        <v>0.7</v>
      </c>
      <c r="E91" s="336">
        <v>445</v>
      </c>
      <c r="F91" s="751" t="s">
        <v>1630</v>
      </c>
      <c r="G91" s="751"/>
      <c r="H91" s="336"/>
      <c r="I91" s="336"/>
      <c r="J91" s="50">
        <v>2380000</v>
      </c>
      <c r="K91" s="43"/>
    </row>
    <row r="92" spans="1:12" s="105" customFormat="1" ht="13.5" thickBot="1" x14ac:dyDescent="0.25">
      <c r="A92" s="696" t="s">
        <v>1607</v>
      </c>
      <c r="B92" s="696"/>
      <c r="C92" s="336">
        <v>6.3</v>
      </c>
      <c r="D92" s="336">
        <v>0.7</v>
      </c>
      <c r="E92" s="336">
        <v>455</v>
      </c>
      <c r="F92" s="751" t="s">
        <v>1631</v>
      </c>
      <c r="G92" s="751"/>
      <c r="H92" s="336"/>
      <c r="I92" s="336"/>
      <c r="J92" s="50">
        <v>2420000</v>
      </c>
      <c r="K92" s="43"/>
    </row>
    <row r="93" spans="1:12" s="105" customFormat="1" ht="13.5" thickBot="1" x14ac:dyDescent="0.25">
      <c r="A93" s="696" t="s">
        <v>1608</v>
      </c>
      <c r="B93" s="696"/>
      <c r="C93" s="336" t="s">
        <v>1618</v>
      </c>
      <c r="D93" s="336" t="s">
        <v>1626</v>
      </c>
      <c r="E93" s="336">
        <v>380</v>
      </c>
      <c r="F93" s="751" t="s">
        <v>1632</v>
      </c>
      <c r="G93" s="751"/>
      <c r="H93" s="336"/>
      <c r="I93" s="336"/>
      <c r="J93" s="50">
        <v>2240460</v>
      </c>
      <c r="K93" s="43"/>
    </row>
    <row r="94" spans="1:12" s="105" customFormat="1" ht="13.5" thickBot="1" x14ac:dyDescent="0.25">
      <c r="A94" s="696" t="s">
        <v>1609</v>
      </c>
      <c r="B94" s="696"/>
      <c r="C94" s="336" t="s">
        <v>1619</v>
      </c>
      <c r="D94" s="336" t="s">
        <v>1626</v>
      </c>
      <c r="E94" s="336">
        <v>405</v>
      </c>
      <c r="F94" s="751" t="s">
        <v>1632</v>
      </c>
      <c r="G94" s="751"/>
      <c r="H94" s="336"/>
      <c r="I94" s="336"/>
      <c r="J94" s="50">
        <v>2400000</v>
      </c>
      <c r="K94" s="131"/>
    </row>
    <row r="95" spans="1:12" s="105" customFormat="1" ht="13.5" thickBot="1" x14ac:dyDescent="0.25">
      <c r="A95" s="696" t="s">
        <v>1610</v>
      </c>
      <c r="B95" s="696"/>
      <c r="C95" s="336" t="s">
        <v>1620</v>
      </c>
      <c r="D95" s="336" t="s">
        <v>1626</v>
      </c>
      <c r="E95" s="336">
        <v>425</v>
      </c>
      <c r="F95" s="751" t="s">
        <v>1633</v>
      </c>
      <c r="G95" s="751"/>
      <c r="H95" s="336"/>
      <c r="I95" s="336"/>
      <c r="J95" s="50">
        <v>2460000</v>
      </c>
      <c r="K95" s="44"/>
    </row>
    <row r="96" spans="1:12" s="105" customFormat="1" ht="13.5" thickBot="1" x14ac:dyDescent="0.25">
      <c r="A96" s="696" t="s">
        <v>1611</v>
      </c>
      <c r="B96" s="696"/>
      <c r="C96" s="336" t="s">
        <v>1621</v>
      </c>
      <c r="D96" s="336" t="s">
        <v>1626</v>
      </c>
      <c r="E96" s="336">
        <v>435</v>
      </c>
      <c r="F96" s="751" t="s">
        <v>1633</v>
      </c>
      <c r="G96" s="751"/>
      <c r="H96" s="336"/>
      <c r="I96" s="336"/>
      <c r="J96" s="50">
        <v>2565000</v>
      </c>
      <c r="K96" s="45">
        <f>I105*$K$1</f>
        <v>3493124.9999999995</v>
      </c>
    </row>
    <row r="97" spans="1:12" s="105" customFormat="1" ht="13.5" thickBot="1" x14ac:dyDescent="0.25">
      <c r="A97" s="696" t="s">
        <v>1612</v>
      </c>
      <c r="B97" s="696"/>
      <c r="C97" s="336" t="s">
        <v>1622</v>
      </c>
      <c r="D97" s="336" t="s">
        <v>1627</v>
      </c>
      <c r="E97" s="336">
        <v>480</v>
      </c>
      <c r="F97" s="751" t="s">
        <v>1634</v>
      </c>
      <c r="G97" s="751"/>
      <c r="H97" s="336"/>
      <c r="I97" s="336"/>
      <c r="J97" s="50">
        <v>3625560</v>
      </c>
      <c r="K97" s="45">
        <f>I107*$K$1</f>
        <v>2910937</v>
      </c>
    </row>
    <row r="98" spans="1:12" s="105" customFormat="1" ht="13.5" thickBot="1" x14ac:dyDescent="0.25">
      <c r="A98" s="696" t="s">
        <v>1613</v>
      </c>
      <c r="B98" s="696"/>
      <c r="C98" s="336" t="s">
        <v>1623</v>
      </c>
      <c r="D98" s="336" t="s">
        <v>1628</v>
      </c>
      <c r="E98" s="336">
        <v>1400</v>
      </c>
      <c r="F98" s="751" t="s">
        <v>1635</v>
      </c>
      <c r="G98" s="751"/>
      <c r="H98" s="336"/>
      <c r="I98" s="336"/>
      <c r="J98" s="50">
        <v>4675320</v>
      </c>
      <c r="K98" s="45"/>
    </row>
    <row r="99" spans="1:12" s="105" customFormat="1" ht="13.5" thickBot="1" x14ac:dyDescent="0.25">
      <c r="A99" s="696" t="s">
        <v>1614</v>
      </c>
      <c r="B99" s="696"/>
      <c r="C99" s="336" t="s">
        <v>1624</v>
      </c>
      <c r="D99" s="336" t="s">
        <v>1628</v>
      </c>
      <c r="E99" s="336">
        <v>1700</v>
      </c>
      <c r="F99" s="751" t="s">
        <v>1635</v>
      </c>
      <c r="G99" s="751"/>
      <c r="H99" s="336"/>
      <c r="I99" s="336"/>
      <c r="J99" s="50">
        <v>5832000</v>
      </c>
      <c r="K99" s="45"/>
    </row>
    <row r="100" spans="1:12" s="105" customFormat="1" ht="13.5" thickBot="1" x14ac:dyDescent="0.25">
      <c r="A100" s="696" t="s">
        <v>1615</v>
      </c>
      <c r="B100" s="696"/>
      <c r="C100" s="336" t="s">
        <v>1625</v>
      </c>
      <c r="D100" s="336" t="s">
        <v>1628</v>
      </c>
      <c r="E100" s="336">
        <v>2000</v>
      </c>
      <c r="F100" s="751" t="s">
        <v>1635</v>
      </c>
      <c r="G100" s="751"/>
      <c r="H100" s="336"/>
      <c r="I100" s="336"/>
      <c r="J100" s="50">
        <v>7776000</v>
      </c>
      <c r="K100" s="45"/>
    </row>
    <row r="101" spans="1:12" s="105" customFormat="1" ht="13.5" thickBot="1" x14ac:dyDescent="0.25">
      <c r="A101" s="696" t="s">
        <v>1616</v>
      </c>
      <c r="B101" s="696"/>
      <c r="C101" s="336"/>
      <c r="D101" s="336"/>
      <c r="E101" s="336"/>
      <c r="F101" s="751"/>
      <c r="G101" s="751"/>
      <c r="H101" s="336"/>
      <c r="I101" s="336"/>
      <c r="J101" s="50">
        <v>243000</v>
      </c>
      <c r="K101" s="45"/>
    </row>
    <row r="102" spans="1:12" s="105" customFormat="1" thickBot="1" x14ac:dyDescent="0.3">
      <c r="A102" s="696" t="s">
        <v>1617</v>
      </c>
      <c r="B102" s="696"/>
      <c r="C102" s="336"/>
      <c r="D102" s="336"/>
      <c r="E102" s="336"/>
      <c r="F102" s="751"/>
      <c r="G102" s="751"/>
      <c r="H102" s="336"/>
      <c r="I102" s="336"/>
      <c r="J102" s="50">
        <v>827820</v>
      </c>
      <c r="K102" s="45"/>
      <c r="L102" s="139"/>
    </row>
    <row r="103" spans="1:12" s="139" customFormat="1" thickBot="1" x14ac:dyDescent="0.3">
      <c r="A103" s="762" t="s">
        <v>1899</v>
      </c>
      <c r="B103" s="763"/>
      <c r="C103" s="763"/>
      <c r="D103" s="763"/>
      <c r="E103" s="763"/>
      <c r="F103" s="763"/>
      <c r="G103" s="763"/>
      <c r="H103" s="763"/>
      <c r="I103" s="763"/>
      <c r="J103" s="765"/>
      <c r="K103" s="347">
        <f>I108*$K$1</f>
        <v>4191749.9999999995</v>
      </c>
      <c r="L103" s="149"/>
    </row>
    <row r="104" spans="1:12" s="149" customFormat="1" ht="14.25" thickBot="1" x14ac:dyDescent="0.3">
      <c r="A104" s="748" t="s">
        <v>2</v>
      </c>
      <c r="B104" s="748"/>
      <c r="C104" s="748" t="s">
        <v>3</v>
      </c>
      <c r="D104" s="748"/>
      <c r="E104" s="748"/>
      <c r="F104" s="748"/>
      <c r="G104" s="748"/>
      <c r="H104" s="334" t="s">
        <v>4</v>
      </c>
      <c r="I104" s="341"/>
      <c r="J104" s="46" t="s">
        <v>1531</v>
      </c>
      <c r="K104" s="346">
        <f>I109*$K$1</f>
        <v>4129650</v>
      </c>
      <c r="L104" s="105"/>
    </row>
    <row r="105" spans="1:12" s="105" customFormat="1" ht="13.5" thickBot="1" x14ac:dyDescent="0.25">
      <c r="A105" s="703" t="s">
        <v>141</v>
      </c>
      <c r="B105" s="703"/>
      <c r="C105" s="703" t="s">
        <v>142</v>
      </c>
      <c r="D105" s="703"/>
      <c r="E105" s="703"/>
      <c r="F105" s="703"/>
      <c r="G105" s="703"/>
      <c r="H105" s="115">
        <v>3493125</v>
      </c>
      <c r="I105" s="3">
        <f t="shared" ref="I105:I175" si="8">H105/380</f>
        <v>9192.4342105263149</v>
      </c>
      <c r="J105" s="52">
        <v>3300000</v>
      </c>
      <c r="K105" s="4">
        <f>I110*$K$1</f>
        <v>1105380</v>
      </c>
    </row>
    <row r="106" spans="1:12" s="105" customFormat="1" ht="13.5" thickBot="1" x14ac:dyDescent="0.25">
      <c r="A106" s="703" t="s">
        <v>2192</v>
      </c>
      <c r="B106" s="703"/>
      <c r="C106" s="703" t="s">
        <v>2524</v>
      </c>
      <c r="D106" s="703"/>
      <c r="E106" s="703"/>
      <c r="F106" s="703"/>
      <c r="G106" s="703"/>
      <c r="H106" s="115">
        <v>3493126</v>
      </c>
      <c r="I106" s="3">
        <f t="shared" ref="I106" si="9">H106/380</f>
        <v>9192.4368421052623</v>
      </c>
      <c r="J106" s="52">
        <v>2760000</v>
      </c>
      <c r="K106" s="4"/>
    </row>
    <row r="107" spans="1:12" s="105" customFormat="1" ht="13.5" thickBot="1" x14ac:dyDescent="0.25">
      <c r="A107" s="703" t="s">
        <v>143</v>
      </c>
      <c r="B107" s="703"/>
      <c r="C107" s="703" t="s">
        <v>144</v>
      </c>
      <c r="D107" s="703"/>
      <c r="E107" s="703"/>
      <c r="F107" s="703"/>
      <c r="G107" s="703"/>
      <c r="H107" s="115">
        <v>2910937</v>
      </c>
      <c r="I107" s="3">
        <f t="shared" si="8"/>
        <v>7660.3605263157897</v>
      </c>
      <c r="J107" s="52">
        <v>3250000</v>
      </c>
      <c r="K107" s="4">
        <f t="shared" ref="K107:K123" si="10">I111*$K$1</f>
        <v>1769850</v>
      </c>
    </row>
    <row r="108" spans="1:12" s="105" customFormat="1" ht="13.5" thickBot="1" x14ac:dyDescent="0.25">
      <c r="A108" s="770" t="s">
        <v>145</v>
      </c>
      <c r="B108" s="771"/>
      <c r="C108" s="703" t="s">
        <v>146</v>
      </c>
      <c r="D108" s="703"/>
      <c r="E108" s="703"/>
      <c r="F108" s="703"/>
      <c r="G108" s="703"/>
      <c r="H108" s="115">
        <v>4191750</v>
      </c>
      <c r="I108" s="3">
        <f t="shared" si="8"/>
        <v>11030.921052631578</v>
      </c>
      <c r="J108" s="52">
        <v>4926000</v>
      </c>
      <c r="K108" s="4">
        <f t="shared" si="10"/>
        <v>2153317</v>
      </c>
    </row>
    <row r="109" spans="1:12" s="105" customFormat="1" ht="13.5" thickBot="1" x14ac:dyDescent="0.25">
      <c r="A109" s="770" t="s">
        <v>147</v>
      </c>
      <c r="B109" s="771"/>
      <c r="C109" s="703" t="s">
        <v>148</v>
      </c>
      <c r="D109" s="703"/>
      <c r="E109" s="703"/>
      <c r="F109" s="703"/>
      <c r="G109" s="703"/>
      <c r="H109" s="115">
        <v>4129650</v>
      </c>
      <c r="I109" s="3">
        <f t="shared" si="8"/>
        <v>10867.5</v>
      </c>
      <c r="J109" s="52">
        <v>4870000</v>
      </c>
      <c r="K109" s="4">
        <f>I113*$K$1</f>
        <v>4016317</v>
      </c>
    </row>
    <row r="110" spans="1:12" s="105" customFormat="1" ht="13.5" thickBot="1" x14ac:dyDescent="0.25">
      <c r="A110" s="703" t="s">
        <v>149</v>
      </c>
      <c r="B110" s="703"/>
      <c r="C110" s="703" t="s">
        <v>150</v>
      </c>
      <c r="D110" s="703"/>
      <c r="E110" s="703"/>
      <c r="F110" s="703"/>
      <c r="G110" s="703"/>
      <c r="H110" s="115">
        <v>1105380</v>
      </c>
      <c r="I110" s="3">
        <f t="shared" si="8"/>
        <v>2908.8947368421054</v>
      </c>
      <c r="J110" s="52">
        <v>1143000</v>
      </c>
      <c r="K110" s="4">
        <f>I114*$K$1</f>
        <v>6084000</v>
      </c>
    </row>
    <row r="111" spans="1:12" s="105" customFormat="1" ht="13.5" thickBot="1" x14ac:dyDescent="0.25">
      <c r="A111" s="703" t="s">
        <v>151</v>
      </c>
      <c r="B111" s="703"/>
      <c r="C111" s="703" t="s">
        <v>152</v>
      </c>
      <c r="D111" s="703"/>
      <c r="E111" s="703"/>
      <c r="F111" s="703"/>
      <c r="G111" s="703"/>
      <c r="H111" s="115">
        <v>1769850</v>
      </c>
      <c r="I111" s="3">
        <f t="shared" si="8"/>
        <v>4657.5</v>
      </c>
      <c r="J111" s="52">
        <v>1835000</v>
      </c>
      <c r="K111" s="4">
        <f>I115*$K$1</f>
        <v>729675</v>
      </c>
    </row>
    <row r="112" spans="1:12" s="105" customFormat="1" ht="13.5" thickBot="1" x14ac:dyDescent="0.25">
      <c r="A112" s="703" t="s">
        <v>153</v>
      </c>
      <c r="B112" s="703"/>
      <c r="C112" s="703" t="s">
        <v>154</v>
      </c>
      <c r="D112" s="703"/>
      <c r="E112" s="703"/>
      <c r="F112" s="703"/>
      <c r="G112" s="703"/>
      <c r="H112" s="115">
        <v>2153317</v>
      </c>
      <c r="I112" s="3">
        <f t="shared" si="8"/>
        <v>5666.6236842105263</v>
      </c>
      <c r="J112" s="52">
        <v>2236000</v>
      </c>
      <c r="K112" s="4">
        <f>I116*$K$1</f>
        <v>988942</v>
      </c>
    </row>
    <row r="113" spans="1:12" s="105" customFormat="1" ht="13.5" thickBot="1" x14ac:dyDescent="0.25">
      <c r="A113" s="703" t="s">
        <v>155</v>
      </c>
      <c r="B113" s="703"/>
      <c r="C113" s="703" t="s">
        <v>156</v>
      </c>
      <c r="D113" s="703"/>
      <c r="E113" s="703"/>
      <c r="F113" s="703"/>
      <c r="G113" s="703"/>
      <c r="H113" s="115">
        <v>4016317</v>
      </c>
      <c r="I113" s="3">
        <f t="shared" si="8"/>
        <v>10569.255263157895</v>
      </c>
      <c r="J113" s="52">
        <v>4191000</v>
      </c>
      <c r="K113" s="4">
        <f t="shared" si="10"/>
        <v>1571130</v>
      </c>
    </row>
    <row r="114" spans="1:12" s="105" customFormat="1" ht="13.5" thickBot="1" x14ac:dyDescent="0.25">
      <c r="A114" s="704" t="s">
        <v>157</v>
      </c>
      <c r="B114" s="704"/>
      <c r="C114" s="696" t="s">
        <v>1902</v>
      </c>
      <c r="D114" s="696"/>
      <c r="E114" s="696"/>
      <c r="F114" s="696"/>
      <c r="G114" s="696"/>
      <c r="H114" s="116">
        <v>6084000</v>
      </c>
      <c r="I114" s="3">
        <f t="shared" si="8"/>
        <v>16010.526315789473</v>
      </c>
      <c r="J114" s="52">
        <v>6084000</v>
      </c>
      <c r="K114" s="4">
        <f>I118*$K$1</f>
        <v>1041299.9999999999</v>
      </c>
    </row>
    <row r="115" spans="1:12" s="105" customFormat="1" ht="13.5" thickBot="1" x14ac:dyDescent="0.25">
      <c r="A115" s="696" t="s">
        <v>158</v>
      </c>
      <c r="B115" s="696"/>
      <c r="C115" s="696" t="s">
        <v>1795</v>
      </c>
      <c r="D115" s="696"/>
      <c r="E115" s="696"/>
      <c r="F115" s="696"/>
      <c r="G115" s="696"/>
      <c r="H115" s="123">
        <v>729675</v>
      </c>
      <c r="I115" s="3">
        <f t="shared" si="8"/>
        <v>1920.1973684210527</v>
      </c>
      <c r="J115" s="52">
        <v>848000</v>
      </c>
      <c r="K115" s="4">
        <f>I119*$K$1</f>
        <v>1000000.0000000001</v>
      </c>
    </row>
    <row r="116" spans="1:12" s="105" customFormat="1" ht="13.5" thickBot="1" x14ac:dyDescent="0.25">
      <c r="A116" s="696" t="s">
        <v>159</v>
      </c>
      <c r="B116" s="696"/>
      <c r="C116" s="696" t="s">
        <v>1796</v>
      </c>
      <c r="D116" s="696"/>
      <c r="E116" s="696"/>
      <c r="F116" s="696"/>
      <c r="G116" s="696"/>
      <c r="H116" s="123">
        <v>988942</v>
      </c>
      <c r="I116" s="3">
        <f t="shared" si="8"/>
        <v>2602.4789473684209</v>
      </c>
      <c r="J116" s="52">
        <v>1143000</v>
      </c>
      <c r="K116" s="4">
        <f>I120*$K$1</f>
        <v>1164375</v>
      </c>
    </row>
    <row r="117" spans="1:12" s="105" customFormat="1" ht="13.5" thickBot="1" x14ac:dyDescent="0.25">
      <c r="A117" s="696" t="s">
        <v>160</v>
      </c>
      <c r="B117" s="696"/>
      <c r="C117" s="696" t="s">
        <v>1797</v>
      </c>
      <c r="D117" s="696"/>
      <c r="E117" s="696"/>
      <c r="F117" s="696"/>
      <c r="G117" s="696"/>
      <c r="H117" s="123">
        <v>1571130</v>
      </c>
      <c r="I117" s="3">
        <f t="shared" si="8"/>
        <v>4134.5526315789475</v>
      </c>
      <c r="J117" s="52">
        <v>1277000</v>
      </c>
      <c r="K117" s="4">
        <f>I121*$K$1</f>
        <v>1037400</v>
      </c>
    </row>
    <row r="118" spans="1:12" s="105" customFormat="1" ht="13.5" thickBot="1" x14ac:dyDescent="0.25">
      <c r="A118" s="704" t="s">
        <v>161</v>
      </c>
      <c r="B118" s="704"/>
      <c r="C118" s="696" t="s">
        <v>162</v>
      </c>
      <c r="D118" s="696"/>
      <c r="E118" s="696"/>
      <c r="F118" s="696"/>
      <c r="G118" s="696"/>
      <c r="H118" s="116">
        <v>1041300</v>
      </c>
      <c r="I118" s="3">
        <f t="shared" si="8"/>
        <v>2740.2631578947367</v>
      </c>
      <c r="J118" s="52">
        <v>1041300</v>
      </c>
      <c r="K118" s="4">
        <f t="shared" si="10"/>
        <v>748800</v>
      </c>
    </row>
    <row r="119" spans="1:12" s="105" customFormat="1" ht="13.5" thickBot="1" x14ac:dyDescent="0.25">
      <c r="A119" s="704" t="s">
        <v>163</v>
      </c>
      <c r="B119" s="704"/>
      <c r="C119" s="696" t="s">
        <v>164</v>
      </c>
      <c r="D119" s="696"/>
      <c r="E119" s="696"/>
      <c r="F119" s="696"/>
      <c r="G119" s="696"/>
      <c r="H119" s="116">
        <v>1000000</v>
      </c>
      <c r="I119" s="3">
        <f t="shared" si="8"/>
        <v>2631.5789473684213</v>
      </c>
      <c r="J119" s="52">
        <v>1000000</v>
      </c>
      <c r="K119" s="4">
        <f t="shared" si="10"/>
        <v>1360000</v>
      </c>
    </row>
    <row r="120" spans="1:12" s="105" customFormat="1" ht="13.5" thickBot="1" x14ac:dyDescent="0.25">
      <c r="A120" s="90" t="s">
        <v>165</v>
      </c>
      <c r="B120" s="90"/>
      <c r="C120" s="696" t="s">
        <v>166</v>
      </c>
      <c r="D120" s="696"/>
      <c r="E120" s="696"/>
      <c r="F120" s="696"/>
      <c r="G120" s="696"/>
      <c r="H120" s="123">
        <v>1164375</v>
      </c>
      <c r="I120" s="3">
        <f t="shared" si="8"/>
        <v>3064.1447368421054</v>
      </c>
      <c r="J120" s="52">
        <v>1078000</v>
      </c>
      <c r="K120" s="4">
        <f t="shared" si="10"/>
        <v>1909575</v>
      </c>
    </row>
    <row r="121" spans="1:12" s="105" customFormat="1" ht="13.5" thickBot="1" x14ac:dyDescent="0.25">
      <c r="A121" s="132" t="s">
        <v>167</v>
      </c>
      <c r="B121" s="132"/>
      <c r="C121" s="696" t="s">
        <v>168</v>
      </c>
      <c r="D121" s="696"/>
      <c r="E121" s="696"/>
      <c r="F121" s="696"/>
      <c r="G121" s="696"/>
      <c r="H121" s="116">
        <v>1037400</v>
      </c>
      <c r="I121" s="3">
        <f t="shared" si="8"/>
        <v>2730</v>
      </c>
      <c r="J121" s="52">
        <v>1037400</v>
      </c>
      <c r="K121" s="4">
        <f t="shared" si="10"/>
        <v>2246400</v>
      </c>
    </row>
    <row r="122" spans="1:12" s="105" customFormat="1" ht="13.5" thickBot="1" x14ac:dyDescent="0.25">
      <c r="A122" s="132" t="s">
        <v>169</v>
      </c>
      <c r="B122" s="132"/>
      <c r="C122" s="696" t="s">
        <v>170</v>
      </c>
      <c r="D122" s="696"/>
      <c r="E122" s="696"/>
      <c r="F122" s="696"/>
      <c r="G122" s="696"/>
      <c r="H122" s="116">
        <v>748800</v>
      </c>
      <c r="I122" s="3">
        <f t="shared" si="8"/>
        <v>1970.5263157894738</v>
      </c>
      <c r="J122" s="52">
        <v>748800</v>
      </c>
      <c r="K122" s="4">
        <f t="shared" si="10"/>
        <v>2592675</v>
      </c>
    </row>
    <row r="123" spans="1:12" s="105" customFormat="1" ht="13.5" thickBot="1" x14ac:dyDescent="0.25">
      <c r="A123" s="132" t="s">
        <v>171</v>
      </c>
      <c r="B123" s="132"/>
      <c r="C123" s="696" t="s">
        <v>172</v>
      </c>
      <c r="D123" s="696"/>
      <c r="E123" s="696"/>
      <c r="F123" s="696"/>
      <c r="G123" s="696"/>
      <c r="H123" s="116">
        <v>1360000</v>
      </c>
      <c r="I123" s="3">
        <f t="shared" si="8"/>
        <v>3578.9473684210525</v>
      </c>
      <c r="J123" s="52">
        <v>1360000</v>
      </c>
      <c r="K123" s="4">
        <f t="shared" si="10"/>
        <v>3006900</v>
      </c>
    </row>
    <row r="124" spans="1:12" s="105" customFormat="1" ht="13.5" thickBot="1" x14ac:dyDescent="0.25">
      <c r="A124" s="704" t="s">
        <v>173</v>
      </c>
      <c r="B124" s="704"/>
      <c r="C124" s="696" t="s">
        <v>174</v>
      </c>
      <c r="D124" s="696"/>
      <c r="E124" s="696"/>
      <c r="F124" s="696"/>
      <c r="G124" s="696"/>
      <c r="H124" s="123">
        <v>1909575</v>
      </c>
      <c r="I124" s="3">
        <f t="shared" si="8"/>
        <v>5025.1973684210525</v>
      </c>
      <c r="J124" s="52">
        <v>1995000</v>
      </c>
      <c r="K124" s="7">
        <f>I128*$K$1</f>
        <v>4688550</v>
      </c>
    </row>
    <row r="125" spans="1:12" s="105" customFormat="1" ht="13.5" thickBot="1" x14ac:dyDescent="0.25">
      <c r="A125" s="132" t="s">
        <v>175</v>
      </c>
      <c r="B125" s="132"/>
      <c r="C125" s="696" t="s">
        <v>176</v>
      </c>
      <c r="D125" s="696"/>
      <c r="E125" s="696"/>
      <c r="F125" s="696"/>
      <c r="G125" s="696"/>
      <c r="H125" s="116">
        <v>2246400</v>
      </c>
      <c r="I125" s="3">
        <f t="shared" si="8"/>
        <v>5911.5789473684208</v>
      </c>
      <c r="J125" s="52">
        <v>2246400</v>
      </c>
      <c r="K125" s="124"/>
    </row>
    <row r="126" spans="1:12" s="105" customFormat="1" ht="13.5" thickBot="1" x14ac:dyDescent="0.25">
      <c r="A126" s="704" t="s">
        <v>177</v>
      </c>
      <c r="B126" s="704"/>
      <c r="C126" s="696" t="s">
        <v>2523</v>
      </c>
      <c r="D126" s="696"/>
      <c r="E126" s="696"/>
      <c r="F126" s="696"/>
      <c r="G126" s="696"/>
      <c r="H126" s="123">
        <v>2592675</v>
      </c>
      <c r="I126" s="3">
        <f t="shared" si="8"/>
        <v>6822.8289473684208</v>
      </c>
      <c r="J126" s="52">
        <v>1800000</v>
      </c>
      <c r="K126" s="9"/>
    </row>
    <row r="127" spans="1:12" s="105" customFormat="1" ht="13.5" thickBot="1" x14ac:dyDescent="0.25">
      <c r="A127" s="704" t="s">
        <v>177</v>
      </c>
      <c r="B127" s="704"/>
      <c r="C127" s="696" t="s">
        <v>178</v>
      </c>
      <c r="D127" s="696"/>
      <c r="E127" s="696"/>
      <c r="F127" s="696"/>
      <c r="G127" s="696"/>
      <c r="H127" s="116">
        <v>3006900</v>
      </c>
      <c r="I127" s="3">
        <f t="shared" si="8"/>
        <v>7912.894736842105</v>
      </c>
      <c r="J127" s="52">
        <v>3006900</v>
      </c>
      <c r="K127" s="4">
        <f>I131*$K$1</f>
        <v>54000</v>
      </c>
    </row>
    <row r="128" spans="1:12" s="105" customFormat="1" thickBot="1" x14ac:dyDescent="0.3">
      <c r="A128" s="696" t="s">
        <v>1898</v>
      </c>
      <c r="B128" s="696"/>
      <c r="C128" s="696" t="s">
        <v>179</v>
      </c>
      <c r="D128" s="696"/>
      <c r="E128" s="696"/>
      <c r="F128" s="696"/>
      <c r="G128" s="696"/>
      <c r="H128" s="123">
        <v>4688550</v>
      </c>
      <c r="I128" s="3">
        <f t="shared" si="8"/>
        <v>12338.28947368421</v>
      </c>
      <c r="J128" s="52">
        <v>4764000</v>
      </c>
      <c r="K128" s="4">
        <f>I133*$K$1</f>
        <v>65000</v>
      </c>
      <c r="L128" s="139"/>
    </row>
    <row r="129" spans="1:12" s="139" customFormat="1" thickBot="1" x14ac:dyDescent="0.3">
      <c r="A129" s="762" t="s">
        <v>180</v>
      </c>
      <c r="B129" s="763"/>
      <c r="C129" s="763"/>
      <c r="D129" s="763"/>
      <c r="E129" s="763"/>
      <c r="F129" s="763"/>
      <c r="G129" s="763"/>
      <c r="H129" s="764"/>
      <c r="I129" s="764"/>
      <c r="J129" s="765"/>
      <c r="K129" s="347">
        <f>I134*$K$1</f>
        <v>67000</v>
      </c>
      <c r="L129" s="149"/>
    </row>
    <row r="130" spans="1:12" s="149" customFormat="1" ht="14.25" thickBot="1" x14ac:dyDescent="0.3">
      <c r="A130" s="748" t="s">
        <v>2</v>
      </c>
      <c r="B130" s="748"/>
      <c r="C130" s="334" t="s">
        <v>181</v>
      </c>
      <c r="D130" s="334" t="s">
        <v>182</v>
      </c>
      <c r="E130" s="334" t="s">
        <v>183</v>
      </c>
      <c r="F130" s="334" t="s">
        <v>184</v>
      </c>
      <c r="G130" s="334" t="s">
        <v>185</v>
      </c>
      <c r="H130" s="334" t="s">
        <v>186</v>
      </c>
      <c r="I130" s="341"/>
      <c r="J130" s="46" t="s">
        <v>1531</v>
      </c>
      <c r="K130" s="346">
        <f>I135*$K$1</f>
        <v>110000</v>
      </c>
      <c r="L130" s="461"/>
    </row>
    <row r="131" spans="1:12" s="461" customFormat="1" ht="13.5" thickBot="1" x14ac:dyDescent="0.25">
      <c r="A131" s="704" t="s">
        <v>2554</v>
      </c>
      <c r="B131" s="766"/>
      <c r="C131" s="12">
        <v>8</v>
      </c>
      <c r="D131" s="12">
        <v>210</v>
      </c>
      <c r="E131" s="12">
        <v>24</v>
      </c>
      <c r="F131" s="12" t="s">
        <v>191</v>
      </c>
      <c r="G131" s="12">
        <v>25</v>
      </c>
      <c r="H131" s="463">
        <v>54000</v>
      </c>
      <c r="I131" s="459">
        <f t="shared" si="8"/>
        <v>142.10526315789474</v>
      </c>
      <c r="J131" s="457">
        <v>46000</v>
      </c>
      <c r="K131" s="460" t="e">
        <f>#REF!*$K$1</f>
        <v>#REF!</v>
      </c>
    </row>
    <row r="132" spans="1:12" s="461" customFormat="1" ht="13.5" thickBot="1" x14ac:dyDescent="0.25">
      <c r="A132" s="704" t="s">
        <v>3115</v>
      </c>
      <c r="B132" s="766"/>
      <c r="C132" s="631">
        <v>8</v>
      </c>
      <c r="D132" s="631">
        <v>250</v>
      </c>
      <c r="E132" s="631">
        <v>24</v>
      </c>
      <c r="F132" s="631" t="s">
        <v>191</v>
      </c>
      <c r="G132" s="631">
        <v>25</v>
      </c>
      <c r="H132" s="463"/>
      <c r="I132" s="459"/>
      <c r="J132" s="632">
        <v>40000</v>
      </c>
      <c r="K132" s="460"/>
    </row>
    <row r="133" spans="1:12" s="461" customFormat="1" ht="13.5" thickBot="1" x14ac:dyDescent="0.25">
      <c r="A133" s="704" t="s">
        <v>188</v>
      </c>
      <c r="B133" s="766"/>
      <c r="C133" s="12">
        <v>8</v>
      </c>
      <c r="D133" s="12">
        <v>255</v>
      </c>
      <c r="E133" s="12">
        <v>24</v>
      </c>
      <c r="F133" s="12" t="s">
        <v>189</v>
      </c>
      <c r="G133" s="12">
        <v>28</v>
      </c>
      <c r="H133" s="458">
        <v>65000</v>
      </c>
      <c r="I133" s="459">
        <f t="shared" si="8"/>
        <v>171.05263157894737</v>
      </c>
      <c r="J133" s="457">
        <v>55000</v>
      </c>
      <c r="K133" s="460" t="e">
        <f>#REF!*$K$1</f>
        <v>#REF!</v>
      </c>
    </row>
    <row r="134" spans="1:12" s="461" customFormat="1" ht="13.5" thickBot="1" x14ac:dyDescent="0.25">
      <c r="A134" s="704" t="s">
        <v>190</v>
      </c>
      <c r="B134" s="766"/>
      <c r="C134" s="12">
        <v>8</v>
      </c>
      <c r="D134" s="12">
        <v>210</v>
      </c>
      <c r="E134" s="12">
        <v>40</v>
      </c>
      <c r="F134" s="12" t="s">
        <v>191</v>
      </c>
      <c r="G134" s="12">
        <v>30</v>
      </c>
      <c r="H134" s="458">
        <v>67000</v>
      </c>
      <c r="I134" s="459">
        <f t="shared" si="8"/>
        <v>176.31578947368422</v>
      </c>
      <c r="J134" s="457">
        <v>55000</v>
      </c>
      <c r="K134" s="460">
        <f>I138*$K$1</f>
        <v>68000</v>
      </c>
    </row>
    <row r="135" spans="1:12" s="461" customFormat="1" ht="13.5" thickBot="1" x14ac:dyDescent="0.25">
      <c r="A135" s="704" t="s">
        <v>192</v>
      </c>
      <c r="B135" s="766"/>
      <c r="C135" s="12">
        <v>8</v>
      </c>
      <c r="D135" s="12">
        <v>370</v>
      </c>
      <c r="E135" s="12">
        <v>50</v>
      </c>
      <c r="F135" s="12" t="s">
        <v>193</v>
      </c>
      <c r="G135" s="12">
        <v>50</v>
      </c>
      <c r="H135" s="458">
        <v>110000</v>
      </c>
      <c r="I135" s="459">
        <f t="shared" si="8"/>
        <v>289.4736842105263</v>
      </c>
      <c r="J135" s="457">
        <v>80000</v>
      </c>
      <c r="K135" s="460">
        <f>I139*$K$1</f>
        <v>70000</v>
      </c>
    </row>
    <row r="136" spans="1:12" s="461" customFormat="1" ht="13.5" thickBot="1" x14ac:dyDescent="0.25">
      <c r="A136" s="704" t="s">
        <v>2555</v>
      </c>
      <c r="B136" s="766"/>
      <c r="C136" s="12">
        <v>8</v>
      </c>
      <c r="D136" s="12">
        <v>370</v>
      </c>
      <c r="E136" s="12">
        <v>100</v>
      </c>
      <c r="F136" s="12" t="s">
        <v>193</v>
      </c>
      <c r="G136" s="12">
        <v>74</v>
      </c>
      <c r="H136" s="458">
        <v>110000</v>
      </c>
      <c r="I136" s="459">
        <f t="shared" ref="I136" si="11">H136/380</f>
        <v>289.4736842105263</v>
      </c>
      <c r="J136" s="457">
        <v>125000</v>
      </c>
      <c r="K136" s="460"/>
    </row>
    <row r="137" spans="1:12" s="461" customFormat="1" ht="13.5" thickBot="1" x14ac:dyDescent="0.25">
      <c r="A137" s="704" t="s">
        <v>2556</v>
      </c>
      <c r="B137" s="766"/>
      <c r="C137" s="12">
        <v>8</v>
      </c>
      <c r="D137" s="12">
        <v>400</v>
      </c>
      <c r="E137" s="12">
        <v>100</v>
      </c>
      <c r="F137" s="12" t="s">
        <v>193</v>
      </c>
      <c r="G137" s="12">
        <v>81</v>
      </c>
      <c r="H137" s="458">
        <v>110001</v>
      </c>
      <c r="I137" s="459">
        <f t="shared" ref="I137" si="12">H137/380</f>
        <v>289.47631578947369</v>
      </c>
      <c r="J137" s="457">
        <v>160000</v>
      </c>
      <c r="K137" s="460"/>
    </row>
    <row r="138" spans="1:12" s="461" customFormat="1" ht="13.5" thickBot="1" x14ac:dyDescent="0.25">
      <c r="A138" s="704" t="s">
        <v>195</v>
      </c>
      <c r="B138" s="704"/>
      <c r="C138" s="12">
        <v>8</v>
      </c>
      <c r="D138" s="12">
        <v>200</v>
      </c>
      <c r="E138" s="12">
        <v>24</v>
      </c>
      <c r="F138" s="12" t="s">
        <v>191</v>
      </c>
      <c r="G138" s="12">
        <v>27</v>
      </c>
      <c r="H138" s="128">
        <v>68000</v>
      </c>
      <c r="I138" s="459">
        <f t="shared" si="8"/>
        <v>178.94736842105263</v>
      </c>
      <c r="J138" s="457">
        <v>60000</v>
      </c>
      <c r="K138" s="460">
        <f t="shared" ref="K138:K174" si="13">I142*$K$1</f>
        <v>290000</v>
      </c>
    </row>
    <row r="139" spans="1:12" s="461" customFormat="1" ht="13.5" thickBot="1" x14ac:dyDescent="0.25">
      <c r="A139" s="704" t="s">
        <v>196</v>
      </c>
      <c r="B139" s="704"/>
      <c r="C139" s="12">
        <v>8</v>
      </c>
      <c r="D139" s="12">
        <v>260</v>
      </c>
      <c r="E139" s="12">
        <v>24</v>
      </c>
      <c r="F139" s="12" t="s">
        <v>197</v>
      </c>
      <c r="G139" s="12">
        <v>28</v>
      </c>
      <c r="H139" s="128">
        <v>70000</v>
      </c>
      <c r="I139" s="459">
        <f t="shared" si="8"/>
        <v>184.21052631578948</v>
      </c>
      <c r="J139" s="457">
        <v>65000</v>
      </c>
      <c r="K139" s="460">
        <f t="shared" si="13"/>
        <v>180000</v>
      </c>
    </row>
    <row r="140" spans="1:12" s="461" customFormat="1" ht="13.5" thickBot="1" x14ac:dyDescent="0.25">
      <c r="A140" s="704" t="s">
        <v>198</v>
      </c>
      <c r="B140" s="704"/>
      <c r="C140" s="12">
        <v>10</v>
      </c>
      <c r="D140" s="12">
        <v>250</v>
      </c>
      <c r="E140" s="12">
        <v>100</v>
      </c>
      <c r="F140" s="12" t="s">
        <v>1903</v>
      </c>
      <c r="G140" s="12">
        <v>71</v>
      </c>
      <c r="H140" s="128">
        <v>260000</v>
      </c>
      <c r="I140" s="459">
        <f t="shared" si="8"/>
        <v>684.21052631578948</v>
      </c>
      <c r="J140" s="457">
        <v>160000</v>
      </c>
      <c r="K140" s="460">
        <f t="shared" si="13"/>
        <v>204000</v>
      </c>
    </row>
    <row r="141" spans="1:12" s="461" customFormat="1" ht="13.5" thickBot="1" x14ac:dyDescent="0.25">
      <c r="A141" s="704" t="s">
        <v>199</v>
      </c>
      <c r="B141" s="704"/>
      <c r="C141" s="12">
        <v>10</v>
      </c>
      <c r="D141" s="12">
        <v>250</v>
      </c>
      <c r="E141" s="12">
        <v>50</v>
      </c>
      <c r="F141" s="12" t="s">
        <v>191</v>
      </c>
      <c r="G141" s="12">
        <v>57</v>
      </c>
      <c r="H141" s="128">
        <v>195000</v>
      </c>
      <c r="I141" s="459">
        <f t="shared" si="8"/>
        <v>513.15789473684208</v>
      </c>
      <c r="J141" s="457">
        <v>145000</v>
      </c>
      <c r="K141" s="460">
        <f t="shared" si="13"/>
        <v>240000</v>
      </c>
    </row>
    <row r="142" spans="1:12" s="461" customFormat="1" ht="13.5" thickBot="1" x14ac:dyDescent="0.25">
      <c r="A142" s="704" t="s">
        <v>1904</v>
      </c>
      <c r="B142" s="704"/>
      <c r="C142" s="12">
        <v>10</v>
      </c>
      <c r="D142" s="12">
        <v>360</v>
      </c>
      <c r="E142" s="12">
        <v>50</v>
      </c>
      <c r="F142" s="12" t="s">
        <v>1905</v>
      </c>
      <c r="G142" s="12">
        <v>74</v>
      </c>
      <c r="H142" s="128">
        <v>290000</v>
      </c>
      <c r="I142" s="459">
        <f t="shared" si="8"/>
        <v>763.15789473684208</v>
      </c>
      <c r="J142" s="457">
        <v>185000</v>
      </c>
      <c r="K142" s="460">
        <f t="shared" si="13"/>
        <v>224000.00000000003</v>
      </c>
    </row>
    <row r="143" spans="1:12" s="461" customFormat="1" ht="13.5" thickBot="1" x14ac:dyDescent="0.25">
      <c r="A143" s="704" t="s">
        <v>200</v>
      </c>
      <c r="B143" s="704"/>
      <c r="C143" s="12">
        <v>10</v>
      </c>
      <c r="D143" s="12">
        <v>200</v>
      </c>
      <c r="E143" s="12">
        <v>50</v>
      </c>
      <c r="F143" s="12" t="s">
        <v>191</v>
      </c>
      <c r="G143" s="12">
        <v>69</v>
      </c>
      <c r="H143" s="128">
        <v>180000</v>
      </c>
      <c r="I143" s="459">
        <f t="shared" si="8"/>
        <v>473.68421052631578</v>
      </c>
      <c r="J143" s="457">
        <v>180000</v>
      </c>
      <c r="K143" s="460">
        <f t="shared" si="13"/>
        <v>328000</v>
      </c>
    </row>
    <row r="144" spans="1:12" s="461" customFormat="1" ht="13.5" thickBot="1" x14ac:dyDescent="0.25">
      <c r="A144" s="755" t="s">
        <v>201</v>
      </c>
      <c r="B144" s="756"/>
      <c r="C144" s="12">
        <v>10</v>
      </c>
      <c r="D144" s="12">
        <v>200</v>
      </c>
      <c r="E144" s="12">
        <v>50</v>
      </c>
      <c r="F144" s="12" t="s">
        <v>194</v>
      </c>
      <c r="G144" s="12">
        <v>69</v>
      </c>
      <c r="H144" s="128">
        <v>204000</v>
      </c>
      <c r="I144" s="459">
        <f t="shared" si="8"/>
        <v>536.84210526315792</v>
      </c>
      <c r="J144" s="457">
        <v>204000</v>
      </c>
      <c r="K144" s="460">
        <f t="shared" si="13"/>
        <v>222000</v>
      </c>
    </row>
    <row r="145" spans="1:11" s="461" customFormat="1" ht="13.5" thickBot="1" x14ac:dyDescent="0.25">
      <c r="A145" s="755" t="s">
        <v>202</v>
      </c>
      <c r="B145" s="756"/>
      <c r="C145" s="12">
        <v>10</v>
      </c>
      <c r="D145" s="12">
        <v>340</v>
      </c>
      <c r="E145" s="12">
        <v>50</v>
      </c>
      <c r="F145" s="12" t="s">
        <v>194</v>
      </c>
      <c r="G145" s="12">
        <v>71</v>
      </c>
      <c r="H145" s="128">
        <v>240000</v>
      </c>
      <c r="I145" s="459">
        <f t="shared" si="8"/>
        <v>631.57894736842104</v>
      </c>
      <c r="J145" s="457">
        <v>180000</v>
      </c>
      <c r="K145" s="460">
        <f t="shared" si="13"/>
        <v>255000</v>
      </c>
    </row>
    <row r="146" spans="1:11" s="461" customFormat="1" ht="13.5" thickBot="1" x14ac:dyDescent="0.25">
      <c r="A146" s="757" t="s">
        <v>203</v>
      </c>
      <c r="B146" s="758"/>
      <c r="C146" s="12">
        <v>10</v>
      </c>
      <c r="D146" s="12">
        <v>340</v>
      </c>
      <c r="E146" s="12">
        <v>50</v>
      </c>
      <c r="F146" s="12" t="s">
        <v>193</v>
      </c>
      <c r="G146" s="12">
        <v>71</v>
      </c>
      <c r="H146" s="128">
        <v>224000</v>
      </c>
      <c r="I146" s="459">
        <f t="shared" si="8"/>
        <v>589.47368421052636</v>
      </c>
      <c r="J146" s="457">
        <v>170000</v>
      </c>
      <c r="K146" s="460">
        <f t="shared" si="13"/>
        <v>237000.00000000003</v>
      </c>
    </row>
    <row r="147" spans="1:11" s="461" customFormat="1" ht="13.5" thickBot="1" x14ac:dyDescent="0.25">
      <c r="A147" s="755" t="s">
        <v>204</v>
      </c>
      <c r="B147" s="756"/>
      <c r="C147" s="12">
        <v>10</v>
      </c>
      <c r="D147" s="12">
        <v>440</v>
      </c>
      <c r="E147" s="12">
        <v>50</v>
      </c>
      <c r="F147" s="12" t="s">
        <v>205</v>
      </c>
      <c r="G147" s="12">
        <v>105</v>
      </c>
      <c r="H147" s="128">
        <v>328000</v>
      </c>
      <c r="I147" s="459">
        <f t="shared" si="8"/>
        <v>863.15789473684208</v>
      </c>
      <c r="J147" s="457">
        <v>225000</v>
      </c>
      <c r="K147" s="460">
        <f t="shared" si="13"/>
        <v>314000</v>
      </c>
    </row>
    <row r="148" spans="1:11" s="461" customFormat="1" ht="13.5" thickBot="1" x14ac:dyDescent="0.25">
      <c r="A148" s="704" t="s">
        <v>206</v>
      </c>
      <c r="B148" s="704"/>
      <c r="C148" s="12">
        <v>10</v>
      </c>
      <c r="D148" s="12">
        <v>200</v>
      </c>
      <c r="E148" s="12">
        <v>100</v>
      </c>
      <c r="F148" s="12" t="s">
        <v>194</v>
      </c>
      <c r="G148" s="12">
        <v>71</v>
      </c>
      <c r="H148" s="128">
        <v>222000</v>
      </c>
      <c r="I148" s="459">
        <f t="shared" si="8"/>
        <v>584.21052631578948</v>
      </c>
      <c r="J148" s="457">
        <v>195000</v>
      </c>
      <c r="K148" s="460">
        <f>I153*$K$1</f>
        <v>323000</v>
      </c>
    </row>
    <row r="149" spans="1:11" s="461" customFormat="1" ht="13.5" thickBot="1" x14ac:dyDescent="0.25">
      <c r="A149" s="755" t="s">
        <v>207</v>
      </c>
      <c r="B149" s="756"/>
      <c r="C149" s="12">
        <v>10</v>
      </c>
      <c r="D149" s="12">
        <v>340</v>
      </c>
      <c r="E149" s="12">
        <v>100</v>
      </c>
      <c r="F149" s="12" t="s">
        <v>194</v>
      </c>
      <c r="G149" s="12">
        <v>86</v>
      </c>
      <c r="H149" s="128">
        <v>255000</v>
      </c>
      <c r="I149" s="459">
        <f t="shared" si="8"/>
        <v>671.0526315789474</v>
      </c>
      <c r="J149" s="457">
        <v>200000</v>
      </c>
      <c r="K149" s="460">
        <f>I154*$K$1</f>
        <v>440000</v>
      </c>
    </row>
    <row r="150" spans="1:11" s="461" customFormat="1" ht="13.5" thickBot="1" x14ac:dyDescent="0.25">
      <c r="A150" s="755" t="s">
        <v>208</v>
      </c>
      <c r="B150" s="756"/>
      <c r="C150" s="12">
        <v>10</v>
      </c>
      <c r="D150" s="12">
        <v>340</v>
      </c>
      <c r="E150" s="12">
        <v>100</v>
      </c>
      <c r="F150" s="12" t="s">
        <v>193</v>
      </c>
      <c r="G150" s="12">
        <v>86</v>
      </c>
      <c r="H150" s="128">
        <v>237000</v>
      </c>
      <c r="I150" s="459">
        <f t="shared" si="8"/>
        <v>623.68421052631584</v>
      </c>
      <c r="J150" s="457">
        <v>190000</v>
      </c>
      <c r="K150" s="460">
        <f>I155*$K$1</f>
        <v>309000</v>
      </c>
    </row>
    <row r="151" spans="1:11" s="461" customFormat="1" ht="13.5" thickBot="1" x14ac:dyDescent="0.25">
      <c r="A151" s="755" t="s">
        <v>209</v>
      </c>
      <c r="B151" s="756"/>
      <c r="C151" s="12">
        <v>10</v>
      </c>
      <c r="D151" s="12">
        <v>440</v>
      </c>
      <c r="E151" s="12">
        <v>100</v>
      </c>
      <c r="F151" s="12" t="s">
        <v>205</v>
      </c>
      <c r="G151" s="12">
        <v>115</v>
      </c>
      <c r="H151" s="128">
        <v>314000</v>
      </c>
      <c r="I151" s="459">
        <f t="shared" si="8"/>
        <v>826.31578947368416</v>
      </c>
      <c r="J151" s="457">
        <v>240000</v>
      </c>
      <c r="K151" s="460">
        <f>I156*$K$1</f>
        <v>203000</v>
      </c>
    </row>
    <row r="152" spans="1:11" s="461" customFormat="1" ht="13.5" thickBot="1" x14ac:dyDescent="0.25">
      <c r="A152" s="755" t="s">
        <v>3114</v>
      </c>
      <c r="B152" s="756"/>
      <c r="C152" s="631">
        <v>10</v>
      </c>
      <c r="D152" s="631">
        <v>440</v>
      </c>
      <c r="E152" s="631">
        <v>100</v>
      </c>
      <c r="F152" s="631" t="s">
        <v>205</v>
      </c>
      <c r="G152" s="631">
        <v>115</v>
      </c>
      <c r="H152" s="128"/>
      <c r="I152" s="459"/>
      <c r="J152" s="632">
        <v>255000</v>
      </c>
      <c r="K152" s="460"/>
    </row>
    <row r="153" spans="1:11" s="461" customFormat="1" ht="13.5" thickBot="1" x14ac:dyDescent="0.25">
      <c r="A153" s="755" t="s">
        <v>210</v>
      </c>
      <c r="B153" s="756"/>
      <c r="C153" s="12">
        <v>10</v>
      </c>
      <c r="D153" s="12">
        <v>550</v>
      </c>
      <c r="E153" s="12">
        <v>100</v>
      </c>
      <c r="F153" s="12" t="s">
        <v>211</v>
      </c>
      <c r="G153" s="12">
        <v>144</v>
      </c>
      <c r="H153" s="128">
        <v>323000</v>
      </c>
      <c r="I153" s="459">
        <f t="shared" si="8"/>
        <v>850</v>
      </c>
      <c r="J153" s="457">
        <v>310000</v>
      </c>
      <c r="K153" s="460">
        <f t="shared" si="13"/>
        <v>351000</v>
      </c>
    </row>
    <row r="154" spans="1:11" s="461" customFormat="1" ht="13.5" thickBot="1" x14ac:dyDescent="0.25">
      <c r="A154" s="755" t="s">
        <v>212</v>
      </c>
      <c r="B154" s="756"/>
      <c r="C154" s="12">
        <v>10</v>
      </c>
      <c r="D154" s="12">
        <v>740</v>
      </c>
      <c r="E154" s="12">
        <v>100</v>
      </c>
      <c r="F154" s="12" t="s">
        <v>213</v>
      </c>
      <c r="G154" s="12">
        <v>141</v>
      </c>
      <c r="H154" s="128">
        <v>440000</v>
      </c>
      <c r="I154" s="459">
        <f t="shared" si="8"/>
        <v>1157.8947368421052</v>
      </c>
      <c r="J154" s="457">
        <v>420000</v>
      </c>
      <c r="K154" s="460">
        <f t="shared" si="13"/>
        <v>397000</v>
      </c>
    </row>
    <row r="155" spans="1:11" s="461" customFormat="1" ht="13.5" thickBot="1" x14ac:dyDescent="0.25">
      <c r="A155" s="755" t="s">
        <v>214</v>
      </c>
      <c r="B155" s="756"/>
      <c r="C155" s="12">
        <v>10</v>
      </c>
      <c r="D155" s="12">
        <v>390</v>
      </c>
      <c r="E155" s="12">
        <v>200</v>
      </c>
      <c r="F155" s="12" t="s">
        <v>194</v>
      </c>
      <c r="G155" s="12">
        <v>130</v>
      </c>
      <c r="H155" s="128">
        <v>309000</v>
      </c>
      <c r="I155" s="459">
        <f t="shared" si="8"/>
        <v>813.15789473684208</v>
      </c>
      <c r="J155" s="457">
        <v>270000</v>
      </c>
      <c r="K155" s="460">
        <f>I160*$K$1</f>
        <v>524000.00000000006</v>
      </c>
    </row>
    <row r="156" spans="1:11" s="461" customFormat="1" ht="13.5" thickBot="1" x14ac:dyDescent="0.25">
      <c r="A156" s="755" t="s">
        <v>215</v>
      </c>
      <c r="B156" s="756"/>
      <c r="C156" s="12">
        <v>10</v>
      </c>
      <c r="D156" s="12">
        <v>280</v>
      </c>
      <c r="E156" s="12">
        <v>100</v>
      </c>
      <c r="F156" s="12" t="s">
        <v>193</v>
      </c>
      <c r="G156" s="12">
        <v>85</v>
      </c>
      <c r="H156" s="128">
        <v>203000</v>
      </c>
      <c r="I156" s="459">
        <f t="shared" si="8"/>
        <v>534.21052631578948</v>
      </c>
      <c r="J156" s="457">
        <v>203000</v>
      </c>
      <c r="K156" s="460">
        <f>I161*$K$1</f>
        <v>640000</v>
      </c>
    </row>
    <row r="157" spans="1:11" s="461" customFormat="1" ht="13.5" thickBot="1" x14ac:dyDescent="0.25">
      <c r="A157" s="755" t="s">
        <v>216</v>
      </c>
      <c r="B157" s="756"/>
      <c r="C157" s="12">
        <v>10</v>
      </c>
      <c r="D157" s="12">
        <v>440</v>
      </c>
      <c r="E157" s="12">
        <v>200</v>
      </c>
      <c r="F157" s="12" t="s">
        <v>205</v>
      </c>
      <c r="G157" s="12">
        <v>145</v>
      </c>
      <c r="H157" s="128">
        <v>351000</v>
      </c>
      <c r="I157" s="459">
        <f t="shared" si="8"/>
        <v>923.68421052631584</v>
      </c>
      <c r="J157" s="457">
        <v>290000</v>
      </c>
      <c r="K157" s="460">
        <f>I162*$K$1</f>
        <v>1300000</v>
      </c>
    </row>
    <row r="158" spans="1:11" s="461" customFormat="1" ht="13.5" thickBot="1" x14ac:dyDescent="0.25">
      <c r="A158" s="755" t="s">
        <v>3112</v>
      </c>
      <c r="B158" s="756"/>
      <c r="C158" s="12">
        <v>10</v>
      </c>
      <c r="D158" s="12">
        <v>550</v>
      </c>
      <c r="E158" s="12">
        <v>270</v>
      </c>
      <c r="F158" s="12" t="s">
        <v>211</v>
      </c>
      <c r="G158" s="12">
        <v>195</v>
      </c>
      <c r="H158" s="128">
        <v>397000</v>
      </c>
      <c r="I158" s="459">
        <f t="shared" si="8"/>
        <v>1044.7368421052631</v>
      </c>
      <c r="J158" s="457">
        <v>360000</v>
      </c>
      <c r="K158" s="460">
        <f>I163*$K$1</f>
        <v>730000</v>
      </c>
    </row>
    <row r="159" spans="1:11" s="461" customFormat="1" ht="13.5" thickBot="1" x14ac:dyDescent="0.25">
      <c r="A159" s="755" t="s">
        <v>3113</v>
      </c>
      <c r="B159" s="756"/>
      <c r="C159" s="631">
        <v>10</v>
      </c>
      <c r="D159" s="631">
        <v>550</v>
      </c>
      <c r="E159" s="631">
        <v>270</v>
      </c>
      <c r="F159" s="631" t="s">
        <v>211</v>
      </c>
      <c r="G159" s="631">
        <v>195</v>
      </c>
      <c r="H159" s="128"/>
      <c r="I159" s="459"/>
      <c r="J159" s="632">
        <v>380000</v>
      </c>
      <c r="K159" s="460"/>
    </row>
    <row r="160" spans="1:11" s="461" customFormat="1" ht="13.5" thickBot="1" x14ac:dyDescent="0.25">
      <c r="A160" s="755" t="s">
        <v>217</v>
      </c>
      <c r="B160" s="756"/>
      <c r="C160" s="12">
        <v>10</v>
      </c>
      <c r="D160" s="12">
        <v>740</v>
      </c>
      <c r="E160" s="12">
        <v>270</v>
      </c>
      <c r="F160" s="12" t="s">
        <v>213</v>
      </c>
      <c r="G160" s="12">
        <v>206</v>
      </c>
      <c r="H160" s="128">
        <v>524000</v>
      </c>
      <c r="I160" s="459">
        <f t="shared" si="8"/>
        <v>1378.9473684210527</v>
      </c>
      <c r="J160" s="457">
        <v>430000</v>
      </c>
      <c r="K160" s="460">
        <f>I164*$K$1</f>
        <v>1100000</v>
      </c>
    </row>
    <row r="161" spans="1:11" s="461" customFormat="1" ht="13.5" thickBot="1" x14ac:dyDescent="0.25">
      <c r="A161" s="755" t="s">
        <v>218</v>
      </c>
      <c r="B161" s="756"/>
      <c r="C161" s="12">
        <v>10</v>
      </c>
      <c r="D161" s="12">
        <v>740</v>
      </c>
      <c r="E161" s="12">
        <v>500</v>
      </c>
      <c r="F161" s="12" t="s">
        <v>213</v>
      </c>
      <c r="G161" s="12">
        <v>246</v>
      </c>
      <c r="H161" s="128">
        <v>640000</v>
      </c>
      <c r="I161" s="459">
        <f t="shared" si="8"/>
        <v>1684.2105263157894</v>
      </c>
      <c r="J161" s="457">
        <v>530000</v>
      </c>
      <c r="K161" s="460">
        <f>I167*$K$1</f>
        <v>585000</v>
      </c>
    </row>
    <row r="162" spans="1:11" s="461" customFormat="1" ht="13.5" thickBot="1" x14ac:dyDescent="0.25">
      <c r="A162" s="755" t="s">
        <v>219</v>
      </c>
      <c r="B162" s="756"/>
      <c r="C162" s="12">
        <v>10</v>
      </c>
      <c r="D162" s="12">
        <v>1520</v>
      </c>
      <c r="E162" s="12">
        <v>500</v>
      </c>
      <c r="F162" s="12" t="s">
        <v>220</v>
      </c>
      <c r="G162" s="12">
        <v>365</v>
      </c>
      <c r="H162" s="128">
        <v>1300000</v>
      </c>
      <c r="I162" s="459">
        <f t="shared" si="8"/>
        <v>3421.0526315789475</v>
      </c>
      <c r="J162" s="457">
        <v>1300000</v>
      </c>
      <c r="K162" s="460">
        <f>I168*$K$1</f>
        <v>799999.99999999988</v>
      </c>
    </row>
    <row r="163" spans="1:11" s="461" customFormat="1" ht="13.5" thickBot="1" x14ac:dyDescent="0.25">
      <c r="A163" s="755" t="s">
        <v>221</v>
      </c>
      <c r="B163" s="756"/>
      <c r="C163" s="12">
        <v>10</v>
      </c>
      <c r="D163" s="12">
        <v>1100</v>
      </c>
      <c r="E163" s="12">
        <v>500</v>
      </c>
      <c r="F163" s="12" t="s">
        <v>222</v>
      </c>
      <c r="G163" s="12">
        <v>450</v>
      </c>
      <c r="H163" s="128">
        <v>730000</v>
      </c>
      <c r="I163" s="459">
        <f t="shared" si="8"/>
        <v>1921.0526315789473</v>
      </c>
      <c r="J163" s="457">
        <v>610000</v>
      </c>
      <c r="K163" s="460">
        <f>I169*$K$1</f>
        <v>1080000</v>
      </c>
    </row>
    <row r="164" spans="1:11" s="461" customFormat="1" ht="13.5" thickBot="1" x14ac:dyDescent="0.25">
      <c r="A164" s="755" t="s">
        <v>223</v>
      </c>
      <c r="B164" s="756"/>
      <c r="C164" s="12">
        <v>16</v>
      </c>
      <c r="D164" s="12">
        <v>1000</v>
      </c>
      <c r="E164" s="12">
        <v>500</v>
      </c>
      <c r="F164" s="12" t="s">
        <v>224</v>
      </c>
      <c r="G164" s="12">
        <v>370</v>
      </c>
      <c r="H164" s="128">
        <v>1100000</v>
      </c>
      <c r="I164" s="459">
        <f>H164/380</f>
        <v>2894.7368421052633</v>
      </c>
      <c r="J164" s="457">
        <v>1100000</v>
      </c>
      <c r="K164" s="460">
        <f>I170*$K$1</f>
        <v>1940000</v>
      </c>
    </row>
    <row r="165" spans="1:11" s="461" customFormat="1" ht="13.5" thickBot="1" x14ac:dyDescent="0.25">
      <c r="A165" s="755" t="s">
        <v>2557</v>
      </c>
      <c r="B165" s="756"/>
      <c r="C165" s="12">
        <v>16</v>
      </c>
      <c r="D165" s="12">
        <v>1400</v>
      </c>
      <c r="E165" s="12">
        <v>500</v>
      </c>
      <c r="F165" s="12" t="s">
        <v>222</v>
      </c>
      <c r="G165" s="12">
        <v>320</v>
      </c>
      <c r="H165" s="128">
        <v>1100000</v>
      </c>
      <c r="I165" s="459">
        <f>H165/380</f>
        <v>2894.7368421052633</v>
      </c>
      <c r="J165" s="457">
        <v>1000000</v>
      </c>
      <c r="K165" s="460"/>
    </row>
    <row r="166" spans="1:11" s="461" customFormat="1" ht="13.5" thickBot="1" x14ac:dyDescent="0.25">
      <c r="A166" s="704" t="s">
        <v>2236</v>
      </c>
      <c r="B166" s="704"/>
      <c r="C166" s="767" t="s">
        <v>2237</v>
      </c>
      <c r="D166" s="768"/>
      <c r="E166" s="768"/>
      <c r="F166" s="768"/>
      <c r="G166" s="769"/>
      <c r="H166" s="464">
        <v>585000</v>
      </c>
      <c r="I166" s="459">
        <f t="shared" ref="I166" si="14">H166/380</f>
        <v>1539.4736842105262</v>
      </c>
      <c r="J166" s="457">
        <v>1050000</v>
      </c>
      <c r="K166" s="460"/>
    </row>
    <row r="167" spans="1:11" s="461" customFormat="1" ht="13.5" thickBot="1" x14ac:dyDescent="0.25">
      <c r="A167" s="704" t="s">
        <v>225</v>
      </c>
      <c r="B167" s="704"/>
      <c r="C167" s="12">
        <v>10</v>
      </c>
      <c r="D167" s="12">
        <v>1200</v>
      </c>
      <c r="E167" s="12">
        <v>500</v>
      </c>
      <c r="F167" s="12" t="s">
        <v>222</v>
      </c>
      <c r="G167" s="12">
        <v>320</v>
      </c>
      <c r="H167" s="464">
        <v>585000</v>
      </c>
      <c r="I167" s="459">
        <f t="shared" si="8"/>
        <v>1539.4736842105262</v>
      </c>
      <c r="J167" s="457">
        <v>585000</v>
      </c>
      <c r="K167" s="460">
        <f t="shared" si="13"/>
        <v>170000</v>
      </c>
    </row>
    <row r="168" spans="1:11" s="461" customFormat="1" ht="13.5" thickBot="1" x14ac:dyDescent="0.25">
      <c r="A168" s="755" t="s">
        <v>226</v>
      </c>
      <c r="B168" s="756"/>
      <c r="C168" s="12">
        <v>16</v>
      </c>
      <c r="D168" s="12">
        <v>500</v>
      </c>
      <c r="E168" s="12">
        <v>500</v>
      </c>
      <c r="F168" s="12" t="s">
        <v>222</v>
      </c>
      <c r="G168" s="12">
        <v>300</v>
      </c>
      <c r="H168" s="463">
        <v>800000</v>
      </c>
      <c r="I168" s="459">
        <f t="shared" si="8"/>
        <v>2105.2631578947367</v>
      </c>
      <c r="J168" s="457">
        <v>990000</v>
      </c>
      <c r="K168" s="460">
        <f t="shared" si="13"/>
        <v>205000.00000000003</v>
      </c>
    </row>
    <row r="169" spans="1:11" s="461" customFormat="1" ht="13.5" thickBot="1" x14ac:dyDescent="0.25">
      <c r="A169" s="755" t="s">
        <v>227</v>
      </c>
      <c r="B169" s="756"/>
      <c r="C169" s="12">
        <v>10</v>
      </c>
      <c r="D169" s="12">
        <v>1800</v>
      </c>
      <c r="E169" s="12">
        <v>500</v>
      </c>
      <c r="F169" s="12" t="s">
        <v>228</v>
      </c>
      <c r="G169" s="12">
        <v>320</v>
      </c>
      <c r="H169" s="464">
        <v>1080000</v>
      </c>
      <c r="I169" s="459">
        <f t="shared" si="8"/>
        <v>2842.1052631578946</v>
      </c>
      <c r="J169" s="457">
        <v>1080000</v>
      </c>
      <c r="K169" s="460">
        <f>I174*$K$1</f>
        <v>205000.00000000003</v>
      </c>
    </row>
    <row r="170" spans="1:11" s="461" customFormat="1" ht="13.5" thickBot="1" x14ac:dyDescent="0.25">
      <c r="A170" s="704" t="s">
        <v>229</v>
      </c>
      <c r="B170" s="704"/>
      <c r="C170" s="12">
        <v>10</v>
      </c>
      <c r="D170" s="12">
        <v>2500</v>
      </c>
      <c r="E170" s="12">
        <v>1000</v>
      </c>
      <c r="F170" s="12" t="s">
        <v>230</v>
      </c>
      <c r="G170" s="12">
        <v>860</v>
      </c>
      <c r="H170" s="464">
        <v>1940000</v>
      </c>
      <c r="I170" s="459">
        <f t="shared" si="8"/>
        <v>5105.2631578947367</v>
      </c>
      <c r="J170" s="457">
        <v>1940000</v>
      </c>
      <c r="K170" s="460">
        <f>I175*$K$1</f>
        <v>290000</v>
      </c>
    </row>
    <row r="171" spans="1:11" s="461" customFormat="1" ht="13.5" thickBot="1" x14ac:dyDescent="0.25">
      <c r="A171" s="754" t="s">
        <v>2550</v>
      </c>
      <c r="B171" s="754"/>
      <c r="C171" s="456">
        <v>8</v>
      </c>
      <c r="D171" s="456" t="s">
        <v>231</v>
      </c>
      <c r="E171" s="456">
        <v>24</v>
      </c>
      <c r="F171" s="456" t="s">
        <v>232</v>
      </c>
      <c r="G171" s="456">
        <v>28</v>
      </c>
      <c r="H171" s="462">
        <v>170000</v>
      </c>
      <c r="I171" s="459">
        <f t="shared" si="8"/>
        <v>447.36842105263156</v>
      </c>
      <c r="J171" s="457">
        <v>170000</v>
      </c>
      <c r="K171" s="460">
        <f>I176*$K$1</f>
        <v>395000</v>
      </c>
    </row>
    <row r="172" spans="1:11" s="461" customFormat="1" ht="13.5" thickBot="1" x14ac:dyDescent="0.25">
      <c r="A172" s="754" t="s">
        <v>2551</v>
      </c>
      <c r="B172" s="754"/>
      <c r="C172" s="456">
        <v>8</v>
      </c>
      <c r="D172" s="456" t="s">
        <v>233</v>
      </c>
      <c r="E172" s="456">
        <v>24</v>
      </c>
      <c r="F172" s="456" t="s">
        <v>187</v>
      </c>
      <c r="G172" s="456">
        <v>34</v>
      </c>
      <c r="H172" s="462">
        <v>205000</v>
      </c>
      <c r="I172" s="459">
        <f t="shared" si="8"/>
        <v>539.47368421052636</v>
      </c>
      <c r="J172" s="457">
        <v>205000</v>
      </c>
      <c r="K172" s="460">
        <f>I177*$K$1</f>
        <v>230000</v>
      </c>
    </row>
    <row r="173" spans="1:11" s="461" customFormat="1" ht="13.5" thickBot="1" x14ac:dyDescent="0.25">
      <c r="A173" s="754" t="s">
        <v>2558</v>
      </c>
      <c r="B173" s="754"/>
      <c r="C173" s="456">
        <v>8</v>
      </c>
      <c r="D173" s="456">
        <v>200</v>
      </c>
      <c r="E173" s="456">
        <v>24</v>
      </c>
      <c r="F173" s="456" t="s">
        <v>191</v>
      </c>
      <c r="G173" s="456">
        <v>40</v>
      </c>
      <c r="H173" s="462">
        <v>205000</v>
      </c>
      <c r="I173" s="459">
        <f t="shared" ref="I173" si="15">H173/380</f>
        <v>539.47368421052636</v>
      </c>
      <c r="J173" s="457">
        <v>230000</v>
      </c>
      <c r="K173" s="460"/>
    </row>
    <row r="174" spans="1:11" s="461" customFormat="1" ht="13.5" thickBot="1" x14ac:dyDescent="0.25">
      <c r="A174" s="704" t="s">
        <v>234</v>
      </c>
      <c r="B174" s="704"/>
      <c r="C174" s="12">
        <v>8</v>
      </c>
      <c r="D174" s="12">
        <v>100</v>
      </c>
      <c r="E174" s="12">
        <v>24</v>
      </c>
      <c r="F174" s="12" t="s">
        <v>232</v>
      </c>
      <c r="G174" s="12">
        <v>35</v>
      </c>
      <c r="H174" s="128">
        <v>205000</v>
      </c>
      <c r="I174" s="459">
        <f t="shared" si="8"/>
        <v>539.47368421052636</v>
      </c>
      <c r="J174" s="457">
        <v>205000</v>
      </c>
      <c r="K174" s="460">
        <f t="shared" si="13"/>
        <v>310000</v>
      </c>
    </row>
    <row r="175" spans="1:11" s="461" customFormat="1" ht="13.5" thickBot="1" x14ac:dyDescent="0.25">
      <c r="A175" s="704" t="s">
        <v>2552</v>
      </c>
      <c r="B175" s="704"/>
      <c r="C175" s="12">
        <v>8</v>
      </c>
      <c r="D175" s="12">
        <v>150</v>
      </c>
      <c r="E175" s="12">
        <v>24</v>
      </c>
      <c r="F175" s="12" t="s">
        <v>235</v>
      </c>
      <c r="G175" s="12">
        <v>40</v>
      </c>
      <c r="H175" s="128">
        <v>290000</v>
      </c>
      <c r="I175" s="459">
        <f t="shared" si="8"/>
        <v>763.15789473684208</v>
      </c>
      <c r="J175" s="457">
        <v>290000</v>
      </c>
      <c r="K175" s="465"/>
    </row>
    <row r="176" spans="1:11" s="461" customFormat="1" ht="13.5" thickBot="1" x14ac:dyDescent="0.25">
      <c r="A176" s="704" t="s">
        <v>2553</v>
      </c>
      <c r="B176" s="704"/>
      <c r="C176" s="466" t="s">
        <v>236</v>
      </c>
      <c r="D176" s="467">
        <v>150</v>
      </c>
      <c r="E176" s="12">
        <v>50</v>
      </c>
      <c r="F176" s="12" t="s">
        <v>191</v>
      </c>
      <c r="G176" s="12">
        <v>50</v>
      </c>
      <c r="H176" s="128">
        <v>395000</v>
      </c>
      <c r="I176" s="459">
        <f>H176/380</f>
        <v>1039.4736842105262</v>
      </c>
      <c r="J176" s="457">
        <v>395000</v>
      </c>
      <c r="K176" s="465"/>
    </row>
    <row r="177" spans="1:12" s="461" customFormat="1" ht="13.5" thickBot="1" x14ac:dyDescent="0.25">
      <c r="A177" s="704" t="s">
        <v>237</v>
      </c>
      <c r="B177" s="704"/>
      <c r="C177" s="753" t="s">
        <v>238</v>
      </c>
      <c r="D177" s="753"/>
      <c r="E177" s="753"/>
      <c r="F177" s="753"/>
      <c r="G177" s="753"/>
      <c r="H177" s="128">
        <v>230000</v>
      </c>
      <c r="I177" s="459">
        <f>H177/380</f>
        <v>605.26315789473688</v>
      </c>
      <c r="J177" s="457">
        <v>230000</v>
      </c>
      <c r="K177" s="465"/>
    </row>
    <row r="178" spans="1:12" s="461" customFormat="1" ht="13.5" thickBot="1" x14ac:dyDescent="0.25">
      <c r="A178" s="704" t="s">
        <v>239</v>
      </c>
      <c r="B178" s="704"/>
      <c r="C178" s="753" t="s">
        <v>240</v>
      </c>
      <c r="D178" s="753"/>
      <c r="E178" s="753"/>
      <c r="F178" s="753"/>
      <c r="G178" s="753"/>
      <c r="H178" s="128">
        <v>310000</v>
      </c>
      <c r="I178" s="459">
        <f>H178/380</f>
        <v>815.78947368421052</v>
      </c>
      <c r="J178" s="457">
        <v>310000</v>
      </c>
      <c r="K178" s="465"/>
    </row>
    <row r="179" spans="1:12" s="461" customFormat="1" thickBot="1" x14ac:dyDescent="0.3">
      <c r="A179" s="704" t="s">
        <v>2235</v>
      </c>
      <c r="B179" s="704"/>
      <c r="C179" s="753" t="s">
        <v>2559</v>
      </c>
      <c r="D179" s="753"/>
      <c r="E179" s="753"/>
      <c r="F179" s="753"/>
      <c r="G179" s="753"/>
      <c r="H179" s="128">
        <v>310001</v>
      </c>
      <c r="I179" s="459">
        <f>H179/380</f>
        <v>815.79210526315785</v>
      </c>
      <c r="J179" s="457">
        <v>450000</v>
      </c>
      <c r="K179" s="465"/>
      <c r="L179" s="317"/>
    </row>
    <row r="180" spans="1:12" s="318" customFormat="1" thickBot="1" x14ac:dyDescent="0.3">
      <c r="A180" s="684" t="s">
        <v>1825</v>
      </c>
      <c r="B180" s="685"/>
      <c r="C180" s="685"/>
      <c r="D180" s="685"/>
      <c r="E180" s="685"/>
      <c r="F180" s="685"/>
      <c r="G180" s="685"/>
      <c r="H180" s="686"/>
      <c r="I180" s="686"/>
      <c r="J180" s="687"/>
      <c r="K180" s="686"/>
      <c r="L180" s="314"/>
    </row>
    <row r="181" spans="1:12" s="222" customFormat="1" ht="13.5" thickBot="1" x14ac:dyDescent="0.3">
      <c r="A181" s="688" t="s">
        <v>2</v>
      </c>
      <c r="B181" s="689"/>
      <c r="C181" s="338" t="s">
        <v>38</v>
      </c>
      <c r="D181" s="338" t="s">
        <v>39</v>
      </c>
      <c r="E181" s="338" t="s">
        <v>40</v>
      </c>
      <c r="F181" s="338" t="s">
        <v>1823</v>
      </c>
      <c r="G181" s="629" t="s">
        <v>3105</v>
      </c>
      <c r="H181" s="230" t="s">
        <v>4</v>
      </c>
      <c r="I181" s="235" t="s">
        <v>43</v>
      </c>
      <c r="J181" s="692" t="s">
        <v>4</v>
      </c>
      <c r="K181" s="229" t="s">
        <v>44</v>
      </c>
      <c r="L181" s="314"/>
    </row>
    <row r="182" spans="1:12" s="222" customFormat="1" ht="14.25" thickBot="1" x14ac:dyDescent="0.3">
      <c r="A182" s="690"/>
      <c r="B182" s="691"/>
      <c r="C182" s="338" t="s">
        <v>45</v>
      </c>
      <c r="D182" s="338" t="s">
        <v>46</v>
      </c>
      <c r="E182" s="338" t="s">
        <v>47</v>
      </c>
      <c r="F182" s="338" t="s">
        <v>1824</v>
      </c>
      <c r="G182" s="331" t="s">
        <v>185</v>
      </c>
      <c r="H182" s="246"/>
      <c r="I182" s="247"/>
      <c r="J182" s="693"/>
      <c r="K182" s="228" t="s">
        <v>49</v>
      </c>
      <c r="L182" s="13"/>
    </row>
    <row r="183" spans="1:12" s="13" customFormat="1" ht="13.5" thickBot="1" x14ac:dyDescent="0.25">
      <c r="A183" s="694" t="s">
        <v>1826</v>
      </c>
      <c r="B183" s="695"/>
      <c r="C183" s="244" t="s">
        <v>1812</v>
      </c>
      <c r="D183" s="242">
        <v>15.3</v>
      </c>
      <c r="E183" s="243" t="s">
        <v>1813</v>
      </c>
      <c r="F183" s="245" t="s">
        <v>1814</v>
      </c>
      <c r="G183" s="244" t="s">
        <v>1815</v>
      </c>
      <c r="H183" s="239">
        <v>2715000</v>
      </c>
      <c r="I183" s="240">
        <f>H183/380</f>
        <v>7144.7368421052633</v>
      </c>
      <c r="J183" s="326">
        <v>3295000</v>
      </c>
      <c r="K183" s="223">
        <f t="shared" ref="K183:K187" si="16">I183*$K$1</f>
        <v>2715000</v>
      </c>
    </row>
    <row r="184" spans="1:12" s="13" customFormat="1" ht="13.5" thickBot="1" x14ac:dyDescent="0.25">
      <c r="A184" s="694" t="s">
        <v>1827</v>
      </c>
      <c r="B184" s="695"/>
      <c r="C184" s="333">
        <v>2.6</v>
      </c>
      <c r="D184" s="333">
        <v>17.899999999999999</v>
      </c>
      <c r="E184" s="40" t="s">
        <v>1816</v>
      </c>
      <c r="F184" s="231" t="s">
        <v>1817</v>
      </c>
      <c r="G184" s="237" t="s">
        <v>1818</v>
      </c>
      <c r="H184" s="233">
        <v>2800000</v>
      </c>
      <c r="I184" s="234">
        <f t="shared" ref="I184:I187" si="17">H184/380</f>
        <v>7368.4210526315792</v>
      </c>
      <c r="J184" s="19">
        <v>5160000</v>
      </c>
      <c r="K184" s="223">
        <f t="shared" si="16"/>
        <v>2800000</v>
      </c>
      <c r="L184" s="105"/>
    </row>
    <row r="185" spans="1:12" s="13" customFormat="1" ht="13.5" thickBot="1" x14ac:dyDescent="0.25">
      <c r="A185" s="759" t="s">
        <v>1828</v>
      </c>
      <c r="B185" s="695"/>
      <c r="C185" s="337">
        <v>2.6</v>
      </c>
      <c r="D185" s="333">
        <v>17.899999999999999</v>
      </c>
      <c r="E185" s="40" t="s">
        <v>1816</v>
      </c>
      <c r="F185" s="231" t="s">
        <v>1817</v>
      </c>
      <c r="G185" s="237" t="s">
        <v>1818</v>
      </c>
      <c r="H185" s="233">
        <v>2900000</v>
      </c>
      <c r="I185" s="234">
        <f t="shared" si="17"/>
        <v>7631.5789473684208</v>
      </c>
      <c r="J185" s="19">
        <v>5225000</v>
      </c>
      <c r="K185" s="223">
        <f t="shared" si="16"/>
        <v>2900000</v>
      </c>
      <c r="L185" s="105"/>
    </row>
    <row r="186" spans="1:12" s="13" customFormat="1" ht="13.5" thickBot="1" x14ac:dyDescent="0.25">
      <c r="A186" s="760" t="s">
        <v>1829</v>
      </c>
      <c r="B186" s="761"/>
      <c r="C186" s="241">
        <v>4.2</v>
      </c>
      <c r="D186" s="242">
        <v>30.6</v>
      </c>
      <c r="E186" s="243" t="s">
        <v>1816</v>
      </c>
      <c r="F186" s="224" t="s">
        <v>1817</v>
      </c>
      <c r="G186" s="238" t="s">
        <v>1819</v>
      </c>
      <c r="H186" s="239">
        <v>2185000</v>
      </c>
      <c r="I186" s="240">
        <f t="shared" si="17"/>
        <v>5750</v>
      </c>
      <c r="J186" s="326">
        <v>5665000</v>
      </c>
      <c r="K186" s="223">
        <f t="shared" si="16"/>
        <v>2185000</v>
      </c>
      <c r="L186" s="105"/>
    </row>
    <row r="187" spans="1:12" s="13" customFormat="1" ht="17.25" thickBot="1" x14ac:dyDescent="0.35">
      <c r="A187" s="694" t="s">
        <v>1830</v>
      </c>
      <c r="B187" s="695"/>
      <c r="C187" s="40" t="s">
        <v>1820</v>
      </c>
      <c r="D187" s="333">
        <v>31.3</v>
      </c>
      <c r="E187" s="40" t="s">
        <v>1816</v>
      </c>
      <c r="F187" s="231" t="s">
        <v>1821</v>
      </c>
      <c r="G187" s="232" t="s">
        <v>1822</v>
      </c>
      <c r="H187" s="233">
        <v>2300000</v>
      </c>
      <c r="I187" s="234">
        <f t="shared" si="17"/>
        <v>6052.6315789473683</v>
      </c>
      <c r="J187" s="19">
        <v>6260000</v>
      </c>
      <c r="K187" s="223">
        <f t="shared" si="16"/>
        <v>2300000</v>
      </c>
      <c r="L187" s="25"/>
    </row>
    <row r="188" spans="1:12" ht="17.25" thickBot="1" x14ac:dyDescent="0.35">
      <c r="A188" s="684" t="s">
        <v>3102</v>
      </c>
      <c r="B188" s="685"/>
      <c r="C188" s="685"/>
      <c r="D188" s="685"/>
      <c r="E188" s="685"/>
      <c r="F188" s="685"/>
      <c r="G188" s="685"/>
      <c r="H188" s="686"/>
      <c r="I188" s="686"/>
      <c r="J188" s="687"/>
      <c r="K188" s="686"/>
    </row>
    <row r="189" spans="1:12" s="149" customFormat="1" ht="13.5" thickBot="1" x14ac:dyDescent="0.3">
      <c r="A189" s="688" t="s">
        <v>2</v>
      </c>
      <c r="B189" s="689"/>
      <c r="C189" s="628" t="s">
        <v>38</v>
      </c>
      <c r="D189" s="628" t="s">
        <v>39</v>
      </c>
      <c r="E189" s="628" t="s">
        <v>40</v>
      </c>
      <c r="F189" s="628" t="s">
        <v>3103</v>
      </c>
      <c r="G189" s="629" t="s">
        <v>3106</v>
      </c>
      <c r="H189" s="230" t="s">
        <v>4</v>
      </c>
      <c r="I189" s="235" t="s">
        <v>43</v>
      </c>
      <c r="J189" s="692" t="s">
        <v>4</v>
      </c>
      <c r="K189" s="630" t="s">
        <v>44</v>
      </c>
    </row>
    <row r="190" spans="1:12" s="149" customFormat="1" ht="13.5" thickBot="1" x14ac:dyDescent="0.3">
      <c r="A190" s="690"/>
      <c r="B190" s="691"/>
      <c r="C190" s="628" t="s">
        <v>45</v>
      </c>
      <c r="D190" s="628" t="s">
        <v>46</v>
      </c>
      <c r="E190" s="628" t="s">
        <v>47</v>
      </c>
      <c r="F190" s="628" t="s">
        <v>3104</v>
      </c>
      <c r="G190" s="629" t="s">
        <v>3107</v>
      </c>
      <c r="H190" s="246"/>
      <c r="I190" s="247"/>
      <c r="J190" s="693"/>
      <c r="K190" s="228" t="s">
        <v>49</v>
      </c>
    </row>
    <row r="191" spans="1:12" s="105" customFormat="1" ht="13.5" thickBot="1" x14ac:dyDescent="0.25">
      <c r="A191" s="694" t="s">
        <v>3101</v>
      </c>
      <c r="B191" s="695"/>
      <c r="C191" s="244">
        <v>3</v>
      </c>
      <c r="D191" s="242">
        <v>35</v>
      </c>
      <c r="E191" s="243" t="s">
        <v>1816</v>
      </c>
      <c r="F191" s="245">
        <v>2650</v>
      </c>
      <c r="G191" s="244" t="s">
        <v>3108</v>
      </c>
      <c r="H191" s="239"/>
      <c r="I191" s="240"/>
      <c r="J191" s="326">
        <v>5250000</v>
      </c>
      <c r="K191" s="223">
        <f t="shared" ref="K191:K192" si="18">I191*$K$1</f>
        <v>0</v>
      </c>
    </row>
    <row r="192" spans="1:12" s="105" customFormat="1" ht="13.5" thickBot="1" x14ac:dyDescent="0.25">
      <c r="A192" s="694" t="s">
        <v>3109</v>
      </c>
      <c r="B192" s="695"/>
      <c r="C192" s="626">
        <v>5.2</v>
      </c>
      <c r="D192" s="626">
        <v>49</v>
      </c>
      <c r="E192" s="40" t="s">
        <v>1816</v>
      </c>
      <c r="F192" s="627">
        <v>2700</v>
      </c>
      <c r="G192" s="237" t="s">
        <v>3110</v>
      </c>
      <c r="H192" s="233"/>
      <c r="I192" s="234"/>
      <c r="J192" s="19">
        <v>6400000</v>
      </c>
      <c r="K192" s="223">
        <f t="shared" si="18"/>
        <v>0</v>
      </c>
    </row>
  </sheetData>
  <sheetProtection password="CB3C" sheet="1"/>
  <mergeCells count="262">
    <mergeCell ref="A159:B159"/>
    <mergeCell ref="A152:B152"/>
    <mergeCell ref="A132:B132"/>
    <mergeCell ref="A63:B63"/>
    <mergeCell ref="C63:G63"/>
    <mergeCell ref="A173:B173"/>
    <mergeCell ref="A161:B161"/>
    <mergeCell ref="A162:B162"/>
    <mergeCell ref="A163:B163"/>
    <mergeCell ref="A164:B164"/>
    <mergeCell ref="A168:B168"/>
    <mergeCell ref="A169:B169"/>
    <mergeCell ref="A136:B136"/>
    <mergeCell ref="A137:B137"/>
    <mergeCell ref="A165:B165"/>
    <mergeCell ref="A150:B150"/>
    <mergeCell ref="A151:B151"/>
    <mergeCell ref="A153:B153"/>
    <mergeCell ref="A154:B154"/>
    <mergeCell ref="A155:B155"/>
    <mergeCell ref="A156:B156"/>
    <mergeCell ref="A157:B157"/>
    <mergeCell ref="A158:B158"/>
    <mergeCell ref="A160:B160"/>
    <mergeCell ref="C114:G114"/>
    <mergeCell ref="A115:B115"/>
    <mergeCell ref="C115:G115"/>
    <mergeCell ref="A116:B116"/>
    <mergeCell ref="C116:G116"/>
    <mergeCell ref="A111:B111"/>
    <mergeCell ref="C111:G111"/>
    <mergeCell ref="A112:B112"/>
    <mergeCell ref="C112:G112"/>
    <mergeCell ref="A113:B113"/>
    <mergeCell ref="C113:G113"/>
    <mergeCell ref="A114:B114"/>
    <mergeCell ref="A92:B92"/>
    <mergeCell ref="A93:B93"/>
    <mergeCell ref="A94:B94"/>
    <mergeCell ref="A95:B95"/>
    <mergeCell ref="A96:B96"/>
    <mergeCell ref="A87:B87"/>
    <mergeCell ref="F90:G90"/>
    <mergeCell ref="F91:G91"/>
    <mergeCell ref="F92:G92"/>
    <mergeCell ref="F93:G93"/>
    <mergeCell ref="F94:G94"/>
    <mergeCell ref="F95:G95"/>
    <mergeCell ref="F96:G96"/>
    <mergeCell ref="A107:B107"/>
    <mergeCell ref="C107:G107"/>
    <mergeCell ref="C108:G108"/>
    <mergeCell ref="C109:G109"/>
    <mergeCell ref="A110:B110"/>
    <mergeCell ref="C110:G110"/>
    <mergeCell ref="A99:B99"/>
    <mergeCell ref="A100:B100"/>
    <mergeCell ref="A101:B101"/>
    <mergeCell ref="A102:B102"/>
    <mergeCell ref="F99:G99"/>
    <mergeCell ref="F100:G100"/>
    <mergeCell ref="F101:G101"/>
    <mergeCell ref="F102:G102"/>
    <mergeCell ref="A103:J103"/>
    <mergeCell ref="A108:B108"/>
    <mergeCell ref="A109:B109"/>
    <mergeCell ref="A106:B106"/>
    <mergeCell ref="C106:G106"/>
    <mergeCell ref="A183:B183"/>
    <mergeCell ref="A184:B184"/>
    <mergeCell ref="A185:B185"/>
    <mergeCell ref="A186:B186"/>
    <mergeCell ref="A187:B187"/>
    <mergeCell ref="C126:G126"/>
    <mergeCell ref="A127:B127"/>
    <mergeCell ref="C127:G127"/>
    <mergeCell ref="A128:B128"/>
    <mergeCell ref="C128:G128"/>
    <mergeCell ref="A129:J129"/>
    <mergeCell ref="A181:B182"/>
    <mergeCell ref="A130:B130"/>
    <mergeCell ref="A131:B131"/>
    <mergeCell ref="A133:B133"/>
    <mergeCell ref="A134:B134"/>
    <mergeCell ref="A135:B135"/>
    <mergeCell ref="A180:K180"/>
    <mergeCell ref="J181:J182"/>
    <mergeCell ref="A179:B179"/>
    <mergeCell ref="C179:G179"/>
    <mergeCell ref="A166:B166"/>
    <mergeCell ref="C166:G166"/>
    <mergeCell ref="A144:B144"/>
    <mergeCell ref="C120:G120"/>
    <mergeCell ref="C121:G121"/>
    <mergeCell ref="C122:G122"/>
    <mergeCell ref="C123:G123"/>
    <mergeCell ref="A124:B124"/>
    <mergeCell ref="C124:G124"/>
    <mergeCell ref="A117:B117"/>
    <mergeCell ref="C117:G117"/>
    <mergeCell ref="A118:B118"/>
    <mergeCell ref="C118:G118"/>
    <mergeCell ref="A119:B119"/>
    <mergeCell ref="C119:G119"/>
    <mergeCell ref="C125:G125"/>
    <mergeCell ref="A126:B126"/>
    <mergeCell ref="A178:B178"/>
    <mergeCell ref="C178:G178"/>
    <mergeCell ref="A172:B172"/>
    <mergeCell ref="A174:B174"/>
    <mergeCell ref="A175:B175"/>
    <mergeCell ref="A176:B176"/>
    <mergeCell ref="A177:B177"/>
    <mergeCell ref="C177:G177"/>
    <mergeCell ref="A142:B142"/>
    <mergeCell ref="A143:B143"/>
    <mergeCell ref="A148:B148"/>
    <mergeCell ref="A167:B167"/>
    <mergeCell ref="A170:B170"/>
    <mergeCell ref="A171:B171"/>
    <mergeCell ref="A138:B138"/>
    <mergeCell ref="A139:B139"/>
    <mergeCell ref="A140:B140"/>
    <mergeCell ref="A141:B141"/>
    <mergeCell ref="A145:B145"/>
    <mergeCell ref="A146:B146"/>
    <mergeCell ref="A147:B147"/>
    <mergeCell ref="A149:B149"/>
    <mergeCell ref="A81:B81"/>
    <mergeCell ref="C81:G81"/>
    <mergeCell ref="A104:B104"/>
    <mergeCell ref="C104:G104"/>
    <mergeCell ref="A105:B105"/>
    <mergeCell ref="C105:G105"/>
    <mergeCell ref="A82:J82"/>
    <mergeCell ref="A84:B84"/>
    <mergeCell ref="F84:G84"/>
    <mergeCell ref="A85:B85"/>
    <mergeCell ref="A88:B88"/>
    <mergeCell ref="F85:G85"/>
    <mergeCell ref="F86:G86"/>
    <mergeCell ref="F87:G87"/>
    <mergeCell ref="F88:G88"/>
    <mergeCell ref="A86:B86"/>
    <mergeCell ref="F97:G97"/>
    <mergeCell ref="A98:B98"/>
    <mergeCell ref="A97:B97"/>
    <mergeCell ref="F98:G98"/>
    <mergeCell ref="A89:J89"/>
    <mergeCell ref="A83:J83"/>
    <mergeCell ref="A90:B90"/>
    <mergeCell ref="A91:B91"/>
    <mergeCell ref="A80:B80"/>
    <mergeCell ref="C80:G80"/>
    <mergeCell ref="A74:B74"/>
    <mergeCell ref="C74:G74"/>
    <mergeCell ref="A75:B75"/>
    <mergeCell ref="C75:G75"/>
    <mergeCell ref="A77:B77"/>
    <mergeCell ref="C77:G77"/>
    <mergeCell ref="A76:B76"/>
    <mergeCell ref="C76:G76"/>
    <mergeCell ref="A67:B67"/>
    <mergeCell ref="C67:G67"/>
    <mergeCell ref="A68:B68"/>
    <mergeCell ref="C68:G68"/>
    <mergeCell ref="A70:B70"/>
    <mergeCell ref="C70:G70"/>
    <mergeCell ref="A78:B78"/>
    <mergeCell ref="C78:G78"/>
    <mergeCell ref="A79:B79"/>
    <mergeCell ref="C79:G79"/>
    <mergeCell ref="A2:K2"/>
    <mergeCell ref="A3:K3"/>
    <mergeCell ref="A4:B5"/>
    <mergeCell ref="A16:B16"/>
    <mergeCell ref="A41:B41"/>
    <mergeCell ref="A54:K54"/>
    <mergeCell ref="A37:B37"/>
    <mergeCell ref="A38:B38"/>
    <mergeCell ref="A39:B39"/>
    <mergeCell ref="A40:B40"/>
    <mergeCell ref="A35:B35"/>
    <mergeCell ref="A36:B36"/>
    <mergeCell ref="A25:K25"/>
    <mergeCell ref="A26:B26"/>
    <mergeCell ref="A27:B27"/>
    <mergeCell ref="A28:B28"/>
    <mergeCell ref="A23:B23"/>
    <mergeCell ref="C23:G23"/>
    <mergeCell ref="A24:B24"/>
    <mergeCell ref="C24:G24"/>
    <mergeCell ref="A22:K22"/>
    <mergeCell ref="A19:B19"/>
    <mergeCell ref="A6:B6"/>
    <mergeCell ref="A7:B7"/>
    <mergeCell ref="J4:J5"/>
    <mergeCell ref="G4:G5"/>
    <mergeCell ref="A29:B29"/>
    <mergeCell ref="A30:B30"/>
    <mergeCell ref="A31:B31"/>
    <mergeCell ref="A32:B32"/>
    <mergeCell ref="A33:B33"/>
    <mergeCell ref="A34:B34"/>
    <mergeCell ref="A42:B42"/>
    <mergeCell ref="A20:B20"/>
    <mergeCell ref="A21:B21"/>
    <mergeCell ref="A15:B15"/>
    <mergeCell ref="A17:B17"/>
    <mergeCell ref="A18:B18"/>
    <mergeCell ref="A12:B12"/>
    <mergeCell ref="A13:B13"/>
    <mergeCell ref="A14:B14"/>
    <mergeCell ref="A9:B9"/>
    <mergeCell ref="A10:B10"/>
    <mergeCell ref="A11:B11"/>
    <mergeCell ref="A8:B8"/>
    <mergeCell ref="A43:B43"/>
    <mergeCell ref="A44:B44"/>
    <mergeCell ref="A51:B51"/>
    <mergeCell ref="A52:B52"/>
    <mergeCell ref="A53:B53"/>
    <mergeCell ref="A61:B61"/>
    <mergeCell ref="C61:G61"/>
    <mergeCell ref="A62:B62"/>
    <mergeCell ref="C62:G62"/>
    <mergeCell ref="A58:B58"/>
    <mergeCell ref="C58:G58"/>
    <mergeCell ref="A59:B59"/>
    <mergeCell ref="C59:G59"/>
    <mergeCell ref="A60:B60"/>
    <mergeCell ref="C60:G60"/>
    <mergeCell ref="A55:B55"/>
    <mergeCell ref="C55:G55"/>
    <mergeCell ref="A56:B56"/>
    <mergeCell ref="C56:G56"/>
    <mergeCell ref="A57:B57"/>
    <mergeCell ref="C57:G57"/>
    <mergeCell ref="A188:K188"/>
    <mergeCell ref="A189:B190"/>
    <mergeCell ref="J189:J190"/>
    <mergeCell ref="A191:B191"/>
    <mergeCell ref="A192:B192"/>
    <mergeCell ref="A73:B73"/>
    <mergeCell ref="C73:G73"/>
    <mergeCell ref="A45:B45"/>
    <mergeCell ref="A46:B46"/>
    <mergeCell ref="A47:B47"/>
    <mergeCell ref="A48:B48"/>
    <mergeCell ref="A49:B49"/>
    <mergeCell ref="A50:B50"/>
    <mergeCell ref="A64:K64"/>
    <mergeCell ref="A65:B65"/>
    <mergeCell ref="C65:G65"/>
    <mergeCell ref="A69:B69"/>
    <mergeCell ref="C69:G69"/>
    <mergeCell ref="A71:B71"/>
    <mergeCell ref="C71:G71"/>
    <mergeCell ref="A72:B72"/>
    <mergeCell ref="C72:G72"/>
    <mergeCell ref="A66:B66"/>
    <mergeCell ref="C66:G66"/>
  </mergeCells>
  <pageMargins left="0.29062500000000002" right="0" top="0.80625000000000002" bottom="0.19685039370078741" header="7.874015748031496E-2" footer="0.15748031496062992"/>
  <pageSetup paperSize="9" scale="90" orientation="portrait" r:id="rId1"/>
  <headerFooter>
    <oddHeader>&amp;C&amp;G</oddHeader>
  </headerFooter>
  <ignoredErrors>
    <ignoredError sqref="J6:J7 E191:E192 E184:E187" numberStoredAsText="1"/>
    <ignoredError sqref="F35" twoDigitTextYear="1"/>
  </ignoredErrors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view="pageLayout" zoomScaleNormal="100" workbookViewId="0">
      <selection activeCell="C12" sqref="C12:G12"/>
    </sheetView>
  </sheetViews>
  <sheetFormatPr defaultRowHeight="16.5" x14ac:dyDescent="0.3"/>
  <cols>
    <col min="1" max="1" width="35.28515625" style="25" customWidth="1"/>
    <col min="2" max="2" width="5" style="25" customWidth="1"/>
    <col min="3" max="6" width="11.42578125" style="25" customWidth="1"/>
    <col min="7" max="7" width="12.28515625" style="25" customWidth="1"/>
    <col min="8" max="8" width="11.140625" style="25" hidden="1" customWidth="1"/>
    <col min="9" max="10" width="0" style="25" hidden="1" customWidth="1"/>
    <col min="11" max="11" width="10" style="25" customWidth="1"/>
    <col min="12" max="16384" width="9.140625" style="25"/>
  </cols>
  <sheetData>
    <row r="1" spans="1:11" ht="12.75" customHeight="1" thickBot="1" x14ac:dyDescent="0.35">
      <c r="A1" s="135"/>
      <c r="B1" s="135"/>
      <c r="C1" s="135"/>
      <c r="D1" s="135"/>
      <c r="E1" s="135"/>
      <c r="F1" s="152" t="s">
        <v>35</v>
      </c>
      <c r="G1" s="176"/>
      <c r="H1" s="177"/>
      <c r="I1" s="137"/>
      <c r="J1" s="39">
        <v>380</v>
      </c>
      <c r="K1" s="561" t="s">
        <v>3111</v>
      </c>
    </row>
    <row r="2" spans="1:11" s="139" customFormat="1" thickBot="1" x14ac:dyDescent="0.3">
      <c r="A2" s="1029" t="s">
        <v>701</v>
      </c>
      <c r="B2" s="1029"/>
      <c r="C2" s="1029"/>
      <c r="D2" s="1029"/>
      <c r="E2" s="1029"/>
      <c r="F2" s="1029"/>
      <c r="G2" s="1029"/>
      <c r="H2" s="1029"/>
      <c r="I2" s="1029"/>
      <c r="J2" s="1029"/>
      <c r="K2" s="1029"/>
    </row>
    <row r="3" spans="1:11" s="139" customFormat="1" thickBot="1" x14ac:dyDescent="0.3">
      <c r="A3" s="807" t="s">
        <v>702</v>
      </c>
      <c r="B3" s="807"/>
      <c r="C3" s="807"/>
      <c r="D3" s="807"/>
      <c r="E3" s="807"/>
      <c r="F3" s="807"/>
      <c r="G3" s="807"/>
      <c r="H3" s="807"/>
      <c r="I3" s="807"/>
      <c r="J3" s="807"/>
      <c r="K3" s="807"/>
    </row>
    <row r="4" spans="1:11" ht="13.5" customHeight="1" thickBot="1" x14ac:dyDescent="0.35">
      <c r="A4" s="1038" t="s">
        <v>2</v>
      </c>
      <c r="B4" s="1038"/>
      <c r="C4" s="1038" t="s">
        <v>703</v>
      </c>
      <c r="D4" s="1038"/>
      <c r="E4" s="1038"/>
      <c r="F4" s="1038"/>
      <c r="G4" s="1038"/>
      <c r="H4" s="34" t="s">
        <v>15</v>
      </c>
      <c r="I4" s="27"/>
      <c r="J4" s="102" t="s">
        <v>298</v>
      </c>
      <c r="K4" s="102" t="s">
        <v>1531</v>
      </c>
    </row>
    <row r="5" spans="1:11" s="105" customFormat="1" ht="13.5" thickBot="1" x14ac:dyDescent="0.25">
      <c r="A5" s="703" t="s">
        <v>704</v>
      </c>
      <c r="B5" s="703"/>
      <c r="C5" s="793" t="s">
        <v>705</v>
      </c>
      <c r="D5" s="793"/>
      <c r="E5" s="793"/>
      <c r="F5" s="793"/>
      <c r="G5" s="793"/>
      <c r="H5" s="123">
        <v>19000</v>
      </c>
      <c r="I5" s="14">
        <f>H5/380</f>
        <v>50</v>
      </c>
      <c r="J5" s="26">
        <f>I5*$J$1</f>
        <v>19000</v>
      </c>
      <c r="K5" s="48">
        <v>19000</v>
      </c>
    </row>
    <row r="6" spans="1:11" s="105" customFormat="1" ht="13.5" thickBot="1" x14ac:dyDescent="0.25">
      <c r="A6" s="703" t="s">
        <v>706</v>
      </c>
      <c r="B6" s="703"/>
      <c r="C6" s="793" t="s">
        <v>707</v>
      </c>
      <c r="D6" s="793"/>
      <c r="E6" s="793"/>
      <c r="F6" s="793"/>
      <c r="G6" s="793"/>
      <c r="H6" s="123">
        <v>26000</v>
      </c>
      <c r="I6" s="14">
        <f t="shared" ref="I6:I72" si="0">H6/380</f>
        <v>68.421052631578945</v>
      </c>
      <c r="J6" s="26">
        <f t="shared" ref="J6:J72" si="1">I6*$J$1</f>
        <v>26000</v>
      </c>
      <c r="K6" s="48">
        <v>26000</v>
      </c>
    </row>
    <row r="7" spans="1:11" s="105" customFormat="1" ht="13.5" thickBot="1" x14ac:dyDescent="0.25">
      <c r="A7" s="703" t="s">
        <v>708</v>
      </c>
      <c r="B7" s="703"/>
      <c r="C7" s="793" t="s">
        <v>709</v>
      </c>
      <c r="D7" s="793"/>
      <c r="E7" s="793"/>
      <c r="F7" s="793"/>
      <c r="G7" s="793"/>
      <c r="H7" s="123">
        <v>33000</v>
      </c>
      <c r="I7" s="14">
        <f t="shared" si="0"/>
        <v>86.84210526315789</v>
      </c>
      <c r="J7" s="26">
        <f t="shared" si="1"/>
        <v>33000</v>
      </c>
      <c r="K7" s="48">
        <v>33000</v>
      </c>
    </row>
    <row r="8" spans="1:11" s="105" customFormat="1" ht="13.5" thickBot="1" x14ac:dyDescent="0.25">
      <c r="A8" s="703" t="s">
        <v>710</v>
      </c>
      <c r="B8" s="703"/>
      <c r="C8" s="828" t="s">
        <v>2569</v>
      </c>
      <c r="D8" s="828"/>
      <c r="E8" s="828"/>
      <c r="F8" s="828"/>
      <c r="G8" s="828"/>
      <c r="H8" s="123">
        <v>42000</v>
      </c>
      <c r="I8" s="14">
        <f t="shared" si="0"/>
        <v>110.52631578947368</v>
      </c>
      <c r="J8" s="26">
        <f t="shared" si="1"/>
        <v>42000</v>
      </c>
      <c r="K8" s="48">
        <v>42000</v>
      </c>
    </row>
    <row r="9" spans="1:11" s="105" customFormat="1" ht="13.5" thickBot="1" x14ac:dyDescent="0.25">
      <c r="A9" s="703" t="s">
        <v>711</v>
      </c>
      <c r="B9" s="703"/>
      <c r="C9" s="793" t="s">
        <v>712</v>
      </c>
      <c r="D9" s="793"/>
      <c r="E9" s="793"/>
      <c r="F9" s="793"/>
      <c r="G9" s="793"/>
      <c r="H9" s="123">
        <v>45700</v>
      </c>
      <c r="I9" s="14">
        <f t="shared" si="0"/>
        <v>120.26315789473684</v>
      </c>
      <c r="J9" s="26">
        <f t="shared" si="1"/>
        <v>45700</v>
      </c>
      <c r="K9" s="48">
        <v>45700</v>
      </c>
    </row>
    <row r="10" spans="1:11" s="105" customFormat="1" ht="13.5" thickBot="1" x14ac:dyDescent="0.25">
      <c r="A10" s="703" t="s">
        <v>713</v>
      </c>
      <c r="B10" s="703"/>
      <c r="C10" s="793" t="s">
        <v>714</v>
      </c>
      <c r="D10" s="793"/>
      <c r="E10" s="793"/>
      <c r="F10" s="793"/>
      <c r="G10" s="793"/>
      <c r="H10" s="123">
        <v>62000</v>
      </c>
      <c r="I10" s="14">
        <f t="shared" si="0"/>
        <v>163.15789473684211</v>
      </c>
      <c r="J10" s="26">
        <f t="shared" si="1"/>
        <v>62000</v>
      </c>
      <c r="K10" s="48">
        <v>62000</v>
      </c>
    </row>
    <row r="11" spans="1:11" s="105" customFormat="1" ht="13.5" thickBot="1" x14ac:dyDescent="0.25">
      <c r="A11" s="703" t="s">
        <v>715</v>
      </c>
      <c r="B11" s="703"/>
      <c r="C11" s="793" t="s">
        <v>716</v>
      </c>
      <c r="D11" s="793"/>
      <c r="E11" s="793"/>
      <c r="F11" s="793"/>
      <c r="G11" s="793"/>
      <c r="H11" s="123">
        <v>66000</v>
      </c>
      <c r="I11" s="14">
        <f t="shared" si="0"/>
        <v>173.68421052631578</v>
      </c>
      <c r="J11" s="26">
        <f t="shared" si="1"/>
        <v>66000</v>
      </c>
      <c r="K11" s="48">
        <v>66000</v>
      </c>
    </row>
    <row r="12" spans="1:11" s="105" customFormat="1" ht="13.5" thickBot="1" x14ac:dyDescent="0.25">
      <c r="A12" s="703" t="s">
        <v>717</v>
      </c>
      <c r="B12" s="703"/>
      <c r="C12" s="793" t="s">
        <v>718</v>
      </c>
      <c r="D12" s="793"/>
      <c r="E12" s="793"/>
      <c r="F12" s="793"/>
      <c r="G12" s="793"/>
      <c r="H12" s="123">
        <v>82000</v>
      </c>
      <c r="I12" s="14">
        <f t="shared" si="0"/>
        <v>215.78947368421052</v>
      </c>
      <c r="J12" s="26">
        <f t="shared" si="1"/>
        <v>82000</v>
      </c>
      <c r="K12" s="48">
        <v>82000</v>
      </c>
    </row>
    <row r="13" spans="1:11" s="105" customFormat="1" ht="13.5" thickBot="1" x14ac:dyDescent="0.25">
      <c r="A13" s="703" t="s">
        <v>719</v>
      </c>
      <c r="B13" s="703"/>
      <c r="C13" s="793" t="s">
        <v>2570</v>
      </c>
      <c r="D13" s="793"/>
      <c r="E13" s="793"/>
      <c r="F13" s="793"/>
      <c r="G13" s="793"/>
      <c r="H13" s="123">
        <v>91000</v>
      </c>
      <c r="I13" s="14">
        <f t="shared" si="0"/>
        <v>239.47368421052633</v>
      </c>
      <c r="J13" s="26">
        <f t="shared" si="1"/>
        <v>91000</v>
      </c>
      <c r="K13" s="48">
        <v>91000</v>
      </c>
    </row>
    <row r="14" spans="1:11" s="105" customFormat="1" ht="13.5" thickBot="1" x14ac:dyDescent="0.25">
      <c r="A14" s="703" t="s">
        <v>720</v>
      </c>
      <c r="B14" s="703"/>
      <c r="C14" s="793" t="s">
        <v>721</v>
      </c>
      <c r="D14" s="793"/>
      <c r="E14" s="793"/>
      <c r="F14" s="793"/>
      <c r="G14" s="793"/>
      <c r="H14" s="123">
        <v>54000</v>
      </c>
      <c r="I14" s="14">
        <f t="shared" si="0"/>
        <v>142.10526315789474</v>
      </c>
      <c r="J14" s="26">
        <f t="shared" si="1"/>
        <v>54000</v>
      </c>
      <c r="K14" s="48">
        <v>54000</v>
      </c>
    </row>
    <row r="15" spans="1:11" s="105" customFormat="1" ht="13.5" thickBot="1" x14ac:dyDescent="0.25">
      <c r="A15" s="703" t="s">
        <v>722</v>
      </c>
      <c r="B15" s="793"/>
      <c r="C15" s="793" t="s">
        <v>723</v>
      </c>
      <c r="D15" s="793"/>
      <c r="E15" s="793"/>
      <c r="F15" s="793"/>
      <c r="G15" s="793"/>
      <c r="H15" s="125">
        <v>29000</v>
      </c>
      <c r="I15" s="14">
        <f t="shared" si="0"/>
        <v>76.315789473684205</v>
      </c>
      <c r="J15" s="26">
        <f t="shared" si="1"/>
        <v>28999.999999999996</v>
      </c>
      <c r="K15" s="52" t="s">
        <v>333</v>
      </c>
    </row>
    <row r="16" spans="1:11" s="105" customFormat="1" ht="13.5" thickBot="1" x14ac:dyDescent="0.25">
      <c r="A16" s="703" t="s">
        <v>724</v>
      </c>
      <c r="B16" s="793"/>
      <c r="C16" s="793" t="s">
        <v>725</v>
      </c>
      <c r="D16" s="793"/>
      <c r="E16" s="793"/>
      <c r="F16" s="793"/>
      <c r="G16" s="793"/>
      <c r="H16" s="125">
        <v>41000</v>
      </c>
      <c r="I16" s="14">
        <f t="shared" si="0"/>
        <v>107.89473684210526</v>
      </c>
      <c r="J16" s="26">
        <f t="shared" si="1"/>
        <v>41000</v>
      </c>
      <c r="K16" s="52" t="s">
        <v>333</v>
      </c>
    </row>
    <row r="17" spans="1:11" s="105" customFormat="1" ht="13.5" thickBot="1" x14ac:dyDescent="0.25">
      <c r="A17" s="703" t="s">
        <v>726</v>
      </c>
      <c r="B17" s="793"/>
      <c r="C17" s="793" t="s">
        <v>727</v>
      </c>
      <c r="D17" s="793"/>
      <c r="E17" s="793"/>
      <c r="F17" s="793"/>
      <c r="G17" s="793"/>
      <c r="H17" s="125">
        <v>49000</v>
      </c>
      <c r="I17" s="14">
        <f t="shared" si="0"/>
        <v>128.94736842105263</v>
      </c>
      <c r="J17" s="26">
        <f t="shared" si="1"/>
        <v>49000</v>
      </c>
      <c r="K17" s="52" t="s">
        <v>333</v>
      </c>
    </row>
    <row r="18" spans="1:11" s="105" customFormat="1" ht="13.5" thickBot="1" x14ac:dyDescent="0.25">
      <c r="A18" s="703" t="s">
        <v>728</v>
      </c>
      <c r="B18" s="793"/>
      <c r="C18" s="793" t="s">
        <v>729</v>
      </c>
      <c r="D18" s="793"/>
      <c r="E18" s="793"/>
      <c r="F18" s="793"/>
      <c r="G18" s="793"/>
      <c r="H18" s="125">
        <v>61000</v>
      </c>
      <c r="I18" s="14">
        <f t="shared" si="0"/>
        <v>160.52631578947367</v>
      </c>
      <c r="J18" s="26">
        <f t="shared" si="1"/>
        <v>60999.999999999993</v>
      </c>
      <c r="K18" s="52" t="s">
        <v>333</v>
      </c>
    </row>
    <row r="19" spans="1:11" s="105" customFormat="1" ht="13.5" thickBot="1" x14ac:dyDescent="0.25">
      <c r="A19" s="703" t="s">
        <v>730</v>
      </c>
      <c r="B19" s="793"/>
      <c r="C19" s="793" t="s">
        <v>731</v>
      </c>
      <c r="D19" s="793"/>
      <c r="E19" s="793"/>
      <c r="F19" s="793"/>
      <c r="G19" s="793"/>
      <c r="H19" s="125">
        <v>73000</v>
      </c>
      <c r="I19" s="14">
        <f t="shared" si="0"/>
        <v>192.10526315789474</v>
      </c>
      <c r="J19" s="26">
        <f t="shared" si="1"/>
        <v>73000</v>
      </c>
      <c r="K19" s="52" t="s">
        <v>333</v>
      </c>
    </row>
    <row r="20" spans="1:11" s="105" customFormat="1" ht="13.5" thickBot="1" x14ac:dyDescent="0.25">
      <c r="A20" s="703" t="s">
        <v>732</v>
      </c>
      <c r="B20" s="793"/>
      <c r="C20" s="793" t="s">
        <v>731</v>
      </c>
      <c r="D20" s="793"/>
      <c r="E20" s="793"/>
      <c r="F20" s="793"/>
      <c r="G20" s="793"/>
      <c r="H20" s="125">
        <v>76000</v>
      </c>
      <c r="I20" s="14">
        <f t="shared" si="0"/>
        <v>200</v>
      </c>
      <c r="J20" s="26">
        <f t="shared" si="1"/>
        <v>76000</v>
      </c>
      <c r="K20" s="52" t="s">
        <v>333</v>
      </c>
    </row>
    <row r="21" spans="1:11" s="139" customFormat="1" ht="14.25" customHeight="1" thickBot="1" x14ac:dyDescent="0.3">
      <c r="A21" s="700" t="s">
        <v>733</v>
      </c>
      <c r="B21" s="700"/>
      <c r="C21" s="700"/>
      <c r="D21" s="700"/>
      <c r="E21" s="700"/>
      <c r="F21" s="700"/>
      <c r="G21" s="700"/>
      <c r="H21" s="700"/>
      <c r="I21" s="700"/>
      <c r="J21" s="700"/>
      <c r="K21" s="700"/>
    </row>
    <row r="22" spans="1:11" s="105" customFormat="1" ht="13.5" thickBot="1" x14ac:dyDescent="0.25">
      <c r="A22" s="703" t="s">
        <v>734</v>
      </c>
      <c r="B22" s="703"/>
      <c r="C22" s="793" t="s">
        <v>2571</v>
      </c>
      <c r="D22" s="793"/>
      <c r="E22" s="793"/>
      <c r="F22" s="793"/>
      <c r="G22" s="793"/>
      <c r="H22" s="123">
        <v>50000</v>
      </c>
      <c r="I22" s="14">
        <f t="shared" si="0"/>
        <v>131.57894736842104</v>
      </c>
      <c r="J22" s="26">
        <f t="shared" si="1"/>
        <v>49999.999999999993</v>
      </c>
      <c r="K22" s="48">
        <v>50000</v>
      </c>
    </row>
    <row r="23" spans="1:11" s="105" customFormat="1" ht="13.5" thickBot="1" x14ac:dyDescent="0.25">
      <c r="A23" s="703" t="s">
        <v>735</v>
      </c>
      <c r="B23" s="703"/>
      <c r="C23" s="793" t="s">
        <v>2572</v>
      </c>
      <c r="D23" s="793"/>
      <c r="E23" s="793"/>
      <c r="F23" s="793"/>
      <c r="G23" s="793"/>
      <c r="H23" s="123">
        <v>52000</v>
      </c>
      <c r="I23" s="14">
        <f t="shared" si="0"/>
        <v>136.84210526315789</v>
      </c>
      <c r="J23" s="26">
        <f t="shared" si="1"/>
        <v>52000</v>
      </c>
      <c r="K23" s="48">
        <v>52000</v>
      </c>
    </row>
    <row r="24" spans="1:11" s="105" customFormat="1" ht="13.5" thickBot="1" x14ac:dyDescent="0.25">
      <c r="A24" s="703" t="s">
        <v>736</v>
      </c>
      <c r="B24" s="703"/>
      <c r="C24" s="793" t="s">
        <v>2573</v>
      </c>
      <c r="D24" s="793"/>
      <c r="E24" s="793"/>
      <c r="F24" s="793"/>
      <c r="G24" s="793"/>
      <c r="H24" s="123">
        <v>72000</v>
      </c>
      <c r="I24" s="14">
        <f t="shared" si="0"/>
        <v>189.47368421052633</v>
      </c>
      <c r="J24" s="26">
        <f t="shared" si="1"/>
        <v>72000</v>
      </c>
      <c r="K24" s="48">
        <v>72000</v>
      </c>
    </row>
    <row r="25" spans="1:11" s="105" customFormat="1" ht="13.5" thickBot="1" x14ac:dyDescent="0.25">
      <c r="A25" s="703" t="s">
        <v>737</v>
      </c>
      <c r="B25" s="703"/>
      <c r="C25" s="793" t="s">
        <v>2575</v>
      </c>
      <c r="D25" s="793"/>
      <c r="E25" s="793"/>
      <c r="F25" s="793"/>
      <c r="G25" s="793"/>
      <c r="H25" s="123">
        <v>74000</v>
      </c>
      <c r="I25" s="14">
        <f t="shared" si="0"/>
        <v>194.73684210526315</v>
      </c>
      <c r="J25" s="26">
        <f t="shared" si="1"/>
        <v>74000</v>
      </c>
      <c r="K25" s="48">
        <v>74000</v>
      </c>
    </row>
    <row r="26" spans="1:11" s="105" customFormat="1" ht="13.5" thickBot="1" x14ac:dyDescent="0.25">
      <c r="A26" s="703" t="s">
        <v>738</v>
      </c>
      <c r="B26" s="703"/>
      <c r="C26" s="793" t="s">
        <v>2574</v>
      </c>
      <c r="D26" s="793"/>
      <c r="E26" s="793"/>
      <c r="F26" s="793"/>
      <c r="G26" s="793"/>
      <c r="H26" s="123">
        <v>76000</v>
      </c>
      <c r="I26" s="14">
        <f t="shared" si="0"/>
        <v>200</v>
      </c>
      <c r="J26" s="26">
        <f t="shared" si="1"/>
        <v>76000</v>
      </c>
      <c r="K26" s="48">
        <v>76000</v>
      </c>
    </row>
    <row r="27" spans="1:11" s="105" customFormat="1" ht="13.5" thickBot="1" x14ac:dyDescent="0.25">
      <c r="A27" s="703" t="s">
        <v>739</v>
      </c>
      <c r="B27" s="703"/>
      <c r="C27" s="793" t="s">
        <v>2576</v>
      </c>
      <c r="D27" s="793"/>
      <c r="E27" s="793"/>
      <c r="F27" s="793"/>
      <c r="G27" s="793"/>
      <c r="H27" s="123">
        <v>79000</v>
      </c>
      <c r="I27" s="14">
        <f t="shared" si="0"/>
        <v>207.89473684210526</v>
      </c>
      <c r="J27" s="26">
        <f t="shared" si="1"/>
        <v>79000</v>
      </c>
      <c r="K27" s="48">
        <v>79000</v>
      </c>
    </row>
    <row r="28" spans="1:11" s="105" customFormat="1" ht="13.5" thickBot="1" x14ac:dyDescent="0.25">
      <c r="A28" s="703" t="s">
        <v>740</v>
      </c>
      <c r="B28" s="703"/>
      <c r="C28" s="793" t="s">
        <v>2577</v>
      </c>
      <c r="D28" s="793"/>
      <c r="E28" s="793"/>
      <c r="F28" s="793"/>
      <c r="G28" s="793"/>
      <c r="H28" s="123">
        <v>83000</v>
      </c>
      <c r="I28" s="14">
        <f t="shared" si="0"/>
        <v>218.42105263157896</v>
      </c>
      <c r="J28" s="26">
        <f t="shared" si="1"/>
        <v>83000</v>
      </c>
      <c r="K28" s="48">
        <v>83000</v>
      </c>
    </row>
    <row r="29" spans="1:11" s="105" customFormat="1" ht="13.5" thickBot="1" x14ac:dyDescent="0.25">
      <c r="A29" s="703" t="s">
        <v>741</v>
      </c>
      <c r="B29" s="703"/>
      <c r="C29" s="793" t="s">
        <v>2578</v>
      </c>
      <c r="D29" s="793"/>
      <c r="E29" s="793"/>
      <c r="F29" s="793"/>
      <c r="G29" s="793"/>
      <c r="H29" s="123">
        <v>91000</v>
      </c>
      <c r="I29" s="14">
        <f t="shared" si="0"/>
        <v>239.47368421052633</v>
      </c>
      <c r="J29" s="26">
        <f t="shared" si="1"/>
        <v>91000</v>
      </c>
      <c r="K29" s="48">
        <v>91000</v>
      </c>
    </row>
    <row r="30" spans="1:11" s="105" customFormat="1" ht="13.5" thickBot="1" x14ac:dyDescent="0.25">
      <c r="A30" s="703" t="s">
        <v>742</v>
      </c>
      <c r="B30" s="703"/>
      <c r="C30" s="793" t="s">
        <v>2579</v>
      </c>
      <c r="D30" s="793"/>
      <c r="E30" s="793"/>
      <c r="F30" s="793"/>
      <c r="G30" s="793"/>
      <c r="H30" s="123">
        <v>114000</v>
      </c>
      <c r="I30" s="14">
        <f t="shared" si="0"/>
        <v>300</v>
      </c>
      <c r="J30" s="26">
        <f t="shared" si="1"/>
        <v>114000</v>
      </c>
      <c r="K30" s="48">
        <v>114000</v>
      </c>
    </row>
    <row r="31" spans="1:11" s="105" customFormat="1" ht="13.5" thickBot="1" x14ac:dyDescent="0.25">
      <c r="A31" s="703" t="s">
        <v>743</v>
      </c>
      <c r="B31" s="703"/>
      <c r="C31" s="793" t="s">
        <v>2580</v>
      </c>
      <c r="D31" s="793"/>
      <c r="E31" s="793"/>
      <c r="F31" s="793"/>
      <c r="G31" s="793"/>
      <c r="H31" s="123">
        <v>117000</v>
      </c>
      <c r="I31" s="14">
        <f t="shared" si="0"/>
        <v>307.89473684210526</v>
      </c>
      <c r="J31" s="26">
        <f t="shared" si="1"/>
        <v>117000</v>
      </c>
      <c r="K31" s="48">
        <v>117000</v>
      </c>
    </row>
    <row r="32" spans="1:11" s="105" customFormat="1" ht="13.5" thickBot="1" x14ac:dyDescent="0.25">
      <c r="A32" s="703" t="s">
        <v>744</v>
      </c>
      <c r="B32" s="703"/>
      <c r="C32" s="793" t="s">
        <v>2635</v>
      </c>
      <c r="D32" s="793"/>
      <c r="E32" s="793"/>
      <c r="F32" s="793"/>
      <c r="G32" s="793"/>
      <c r="H32" s="178">
        <v>5500</v>
      </c>
      <c r="I32" s="14">
        <f t="shared" si="0"/>
        <v>14.473684210526315</v>
      </c>
      <c r="J32" s="26">
        <f t="shared" si="1"/>
        <v>5500</v>
      </c>
      <c r="K32" s="48">
        <v>5500</v>
      </c>
    </row>
    <row r="33" spans="1:11" s="105" customFormat="1" ht="13.5" thickBot="1" x14ac:dyDescent="0.25">
      <c r="A33" s="703" t="s">
        <v>2636</v>
      </c>
      <c r="B33" s="703"/>
      <c r="C33" s="793" t="s">
        <v>2637</v>
      </c>
      <c r="D33" s="793"/>
      <c r="E33" s="793"/>
      <c r="F33" s="793"/>
      <c r="G33" s="793"/>
      <c r="H33" s="178">
        <v>5501</v>
      </c>
      <c r="I33" s="14">
        <f t="shared" ref="I33" si="2">H33/380</f>
        <v>14.476315789473684</v>
      </c>
      <c r="J33" s="26">
        <f t="shared" ref="J33" si="3">I33*$J$1</f>
        <v>5501</v>
      </c>
      <c r="K33" s="48">
        <v>6500</v>
      </c>
    </row>
    <row r="34" spans="1:11" s="139" customFormat="1" ht="13.5" customHeight="1" thickBot="1" x14ac:dyDescent="0.3">
      <c r="A34" s="1034" t="s">
        <v>745</v>
      </c>
      <c r="B34" s="1034"/>
      <c r="C34" s="1034"/>
      <c r="D34" s="1034"/>
      <c r="E34" s="1034"/>
      <c r="F34" s="1034"/>
      <c r="G34" s="1034"/>
      <c r="H34" s="1034"/>
      <c r="I34" s="1034"/>
      <c r="J34" s="1034"/>
      <c r="K34" s="1034"/>
    </row>
    <row r="35" spans="1:11" s="105" customFormat="1" ht="13.5" thickBot="1" x14ac:dyDescent="0.25">
      <c r="A35" s="703" t="s">
        <v>746</v>
      </c>
      <c r="B35" s="703"/>
      <c r="C35" s="793" t="s">
        <v>747</v>
      </c>
      <c r="D35" s="793"/>
      <c r="E35" s="793"/>
      <c r="F35" s="793"/>
      <c r="G35" s="793"/>
      <c r="H35" s="115">
        <v>42000</v>
      </c>
      <c r="I35" s="14">
        <f t="shared" si="0"/>
        <v>110.52631578947368</v>
      </c>
      <c r="J35" s="26">
        <f t="shared" si="1"/>
        <v>42000</v>
      </c>
      <c r="K35" s="48">
        <v>42000</v>
      </c>
    </row>
    <row r="36" spans="1:11" s="105" customFormat="1" ht="13.5" thickBot="1" x14ac:dyDescent="0.25">
      <c r="A36" s="703" t="s">
        <v>748</v>
      </c>
      <c r="B36" s="703"/>
      <c r="C36" s="793" t="s">
        <v>747</v>
      </c>
      <c r="D36" s="793"/>
      <c r="E36" s="793"/>
      <c r="F36" s="793"/>
      <c r="G36" s="793"/>
      <c r="H36" s="115">
        <v>45000</v>
      </c>
      <c r="I36" s="14">
        <f t="shared" si="0"/>
        <v>118.42105263157895</v>
      </c>
      <c r="J36" s="26">
        <f t="shared" si="1"/>
        <v>45000</v>
      </c>
      <c r="K36" s="48">
        <v>45000</v>
      </c>
    </row>
    <row r="37" spans="1:11" s="105" customFormat="1" ht="13.5" thickBot="1" x14ac:dyDescent="0.25">
      <c r="A37" s="703" t="s">
        <v>749</v>
      </c>
      <c r="B37" s="703"/>
      <c r="C37" s="793" t="s">
        <v>750</v>
      </c>
      <c r="D37" s="793"/>
      <c r="E37" s="793"/>
      <c r="F37" s="793"/>
      <c r="G37" s="793"/>
      <c r="H37" s="115">
        <v>60000</v>
      </c>
      <c r="I37" s="14">
        <f t="shared" si="0"/>
        <v>157.89473684210526</v>
      </c>
      <c r="J37" s="26">
        <f t="shared" si="1"/>
        <v>60000</v>
      </c>
      <c r="K37" s="48">
        <v>60000</v>
      </c>
    </row>
    <row r="38" spans="1:11" s="105" customFormat="1" ht="13.5" thickBot="1" x14ac:dyDescent="0.25">
      <c r="A38" s="703" t="s">
        <v>751</v>
      </c>
      <c r="B38" s="703"/>
      <c r="C38" s="793" t="s">
        <v>750</v>
      </c>
      <c r="D38" s="793"/>
      <c r="E38" s="793"/>
      <c r="F38" s="793"/>
      <c r="G38" s="793"/>
      <c r="H38" s="115">
        <v>65000</v>
      </c>
      <c r="I38" s="14">
        <f t="shared" si="0"/>
        <v>171.05263157894737</v>
      </c>
      <c r="J38" s="26">
        <f t="shared" si="1"/>
        <v>65000</v>
      </c>
      <c r="K38" s="48">
        <v>65000</v>
      </c>
    </row>
    <row r="39" spans="1:11" s="105" customFormat="1" ht="13.5" thickBot="1" x14ac:dyDescent="0.25">
      <c r="A39" s="703" t="s">
        <v>752</v>
      </c>
      <c r="B39" s="703"/>
      <c r="C39" s="793" t="s">
        <v>753</v>
      </c>
      <c r="D39" s="793"/>
      <c r="E39" s="793"/>
      <c r="F39" s="793"/>
      <c r="G39" s="793"/>
      <c r="H39" s="115">
        <v>95000</v>
      </c>
      <c r="I39" s="14">
        <f t="shared" si="0"/>
        <v>250</v>
      </c>
      <c r="J39" s="26">
        <f t="shared" si="1"/>
        <v>95000</v>
      </c>
      <c r="K39" s="48">
        <v>91000</v>
      </c>
    </row>
    <row r="40" spans="1:11" s="105" customFormat="1" ht="13.5" thickBot="1" x14ac:dyDescent="0.25">
      <c r="A40" s="703" t="s">
        <v>754</v>
      </c>
      <c r="B40" s="703"/>
      <c r="C40" s="793" t="s">
        <v>753</v>
      </c>
      <c r="D40" s="793"/>
      <c r="E40" s="793"/>
      <c r="F40" s="793"/>
      <c r="G40" s="793"/>
      <c r="H40" s="115">
        <v>91000</v>
      </c>
      <c r="I40" s="14">
        <f t="shared" si="0"/>
        <v>239.47368421052633</v>
      </c>
      <c r="J40" s="26">
        <f t="shared" si="1"/>
        <v>91000</v>
      </c>
      <c r="K40" s="48">
        <v>95000</v>
      </c>
    </row>
    <row r="41" spans="1:11" s="105" customFormat="1" ht="13.5" thickBot="1" x14ac:dyDescent="0.25">
      <c r="A41" s="703" t="s">
        <v>755</v>
      </c>
      <c r="B41" s="703"/>
      <c r="C41" s="793" t="s">
        <v>756</v>
      </c>
      <c r="D41" s="793"/>
      <c r="E41" s="793"/>
      <c r="F41" s="793"/>
      <c r="G41" s="793"/>
      <c r="H41" s="115">
        <v>106000</v>
      </c>
      <c r="I41" s="14">
        <f t="shared" si="0"/>
        <v>278.94736842105266</v>
      </c>
      <c r="J41" s="26">
        <f t="shared" si="1"/>
        <v>106000.00000000001</v>
      </c>
      <c r="K41" s="48">
        <v>106000</v>
      </c>
    </row>
    <row r="42" spans="1:11" s="105" customFormat="1" ht="13.5" thickBot="1" x14ac:dyDescent="0.25">
      <c r="A42" s="703" t="s">
        <v>757</v>
      </c>
      <c r="B42" s="703"/>
      <c r="C42" s="793" t="s">
        <v>756</v>
      </c>
      <c r="D42" s="793"/>
      <c r="E42" s="793"/>
      <c r="F42" s="793"/>
      <c r="G42" s="793"/>
      <c r="H42" s="115">
        <v>113000</v>
      </c>
      <c r="I42" s="14">
        <f t="shared" si="0"/>
        <v>297.36842105263156</v>
      </c>
      <c r="J42" s="26">
        <f t="shared" si="1"/>
        <v>113000</v>
      </c>
      <c r="K42" s="48">
        <v>113000</v>
      </c>
    </row>
    <row r="43" spans="1:11" s="105" customFormat="1" ht="13.5" thickBot="1" x14ac:dyDescent="0.25">
      <c r="A43" s="703" t="s">
        <v>758</v>
      </c>
      <c r="B43" s="703"/>
      <c r="C43" s="793" t="s">
        <v>2581</v>
      </c>
      <c r="D43" s="793"/>
      <c r="E43" s="793"/>
      <c r="F43" s="793"/>
      <c r="G43" s="793"/>
      <c r="H43" s="178">
        <v>183000</v>
      </c>
      <c r="I43" s="14">
        <f t="shared" si="0"/>
        <v>481.57894736842104</v>
      </c>
      <c r="J43" s="26">
        <f t="shared" si="1"/>
        <v>183000</v>
      </c>
      <c r="K43" s="48">
        <v>183000</v>
      </c>
    </row>
    <row r="44" spans="1:11" s="139" customFormat="1" ht="12.75" customHeight="1" thickBot="1" x14ac:dyDescent="0.3">
      <c r="A44" s="749" t="s">
        <v>759</v>
      </c>
      <c r="B44" s="749"/>
      <c r="C44" s="749"/>
      <c r="D44" s="749"/>
      <c r="E44" s="749"/>
      <c r="F44" s="749"/>
      <c r="G44" s="749"/>
      <c r="H44" s="749"/>
      <c r="I44" s="749"/>
      <c r="J44" s="749"/>
      <c r="K44" s="749"/>
    </row>
    <row r="45" spans="1:11" s="105" customFormat="1" ht="13.5" thickBot="1" x14ac:dyDescent="0.25">
      <c r="A45" s="703" t="s">
        <v>760</v>
      </c>
      <c r="B45" s="703"/>
      <c r="C45" s="793" t="s">
        <v>761</v>
      </c>
      <c r="D45" s="793"/>
      <c r="E45" s="793"/>
      <c r="F45" s="793"/>
      <c r="G45" s="793"/>
      <c r="H45" s="115">
        <v>96000</v>
      </c>
      <c r="I45" s="14">
        <f t="shared" si="0"/>
        <v>252.63157894736841</v>
      </c>
      <c r="J45" s="26">
        <f t="shared" si="1"/>
        <v>96000</v>
      </c>
      <c r="K45" s="48">
        <v>96000</v>
      </c>
    </row>
    <row r="46" spans="1:11" s="105" customFormat="1" ht="13.5" thickBot="1" x14ac:dyDescent="0.25">
      <c r="A46" s="703" t="s">
        <v>762</v>
      </c>
      <c r="B46" s="703"/>
      <c r="C46" s="793" t="s">
        <v>763</v>
      </c>
      <c r="D46" s="793"/>
      <c r="E46" s="793"/>
      <c r="F46" s="793"/>
      <c r="G46" s="793"/>
      <c r="H46" s="179">
        <v>98000</v>
      </c>
      <c r="I46" s="14">
        <f t="shared" si="0"/>
        <v>257.89473684210526</v>
      </c>
      <c r="J46" s="26">
        <f t="shared" si="1"/>
        <v>98000</v>
      </c>
      <c r="K46" s="48">
        <v>98000</v>
      </c>
    </row>
    <row r="47" spans="1:11" s="105" customFormat="1" ht="13.5" thickBot="1" x14ac:dyDescent="0.25">
      <c r="A47" s="703" t="s">
        <v>2586</v>
      </c>
      <c r="B47" s="703"/>
      <c r="C47" s="793" t="s">
        <v>2587</v>
      </c>
      <c r="D47" s="793"/>
      <c r="E47" s="793"/>
      <c r="F47" s="793"/>
      <c r="G47" s="793"/>
      <c r="H47" s="179"/>
      <c r="I47" s="14"/>
      <c r="J47" s="26"/>
      <c r="K47" s="48">
        <v>107000</v>
      </c>
    </row>
    <row r="48" spans="1:11" s="105" customFormat="1" ht="13.5" thickBot="1" x14ac:dyDescent="0.25">
      <c r="A48" s="703" t="s">
        <v>764</v>
      </c>
      <c r="B48" s="703"/>
      <c r="C48" s="793" t="s">
        <v>765</v>
      </c>
      <c r="D48" s="793"/>
      <c r="E48" s="793"/>
      <c r="F48" s="793"/>
      <c r="G48" s="793"/>
      <c r="H48" s="115">
        <v>117000</v>
      </c>
      <c r="I48" s="14">
        <f t="shared" si="0"/>
        <v>307.89473684210526</v>
      </c>
      <c r="J48" s="26">
        <f t="shared" si="1"/>
        <v>117000</v>
      </c>
      <c r="K48" s="48">
        <v>117000</v>
      </c>
    </row>
    <row r="49" spans="1:11" s="105" customFormat="1" ht="13.5" thickBot="1" x14ac:dyDescent="0.25">
      <c r="A49" s="703" t="s">
        <v>766</v>
      </c>
      <c r="B49" s="703"/>
      <c r="C49" s="793" t="s">
        <v>767</v>
      </c>
      <c r="D49" s="793"/>
      <c r="E49" s="793"/>
      <c r="F49" s="793"/>
      <c r="G49" s="793"/>
      <c r="H49" s="115">
        <v>125000</v>
      </c>
      <c r="I49" s="14">
        <f t="shared" si="0"/>
        <v>328.94736842105266</v>
      </c>
      <c r="J49" s="26">
        <f t="shared" si="1"/>
        <v>125000.00000000001</v>
      </c>
      <c r="K49" s="48">
        <v>125000</v>
      </c>
    </row>
    <row r="50" spans="1:11" s="105" customFormat="1" ht="13.5" thickBot="1" x14ac:dyDescent="0.25">
      <c r="A50" s="703" t="s">
        <v>768</v>
      </c>
      <c r="B50" s="703"/>
      <c r="C50" s="793" t="s">
        <v>767</v>
      </c>
      <c r="D50" s="793"/>
      <c r="E50" s="793"/>
      <c r="F50" s="793"/>
      <c r="G50" s="793"/>
      <c r="H50" s="115">
        <v>133000</v>
      </c>
      <c r="I50" s="14">
        <f t="shared" si="0"/>
        <v>350</v>
      </c>
      <c r="J50" s="26">
        <f t="shared" si="1"/>
        <v>133000</v>
      </c>
      <c r="K50" s="48">
        <v>133000</v>
      </c>
    </row>
    <row r="51" spans="1:11" s="105" customFormat="1" ht="13.5" thickBot="1" x14ac:dyDescent="0.25">
      <c r="A51" s="703" t="s">
        <v>769</v>
      </c>
      <c r="B51" s="703"/>
      <c r="C51" s="793" t="s">
        <v>770</v>
      </c>
      <c r="D51" s="793"/>
      <c r="E51" s="793"/>
      <c r="F51" s="793"/>
      <c r="G51" s="793"/>
      <c r="H51" s="115">
        <v>150000</v>
      </c>
      <c r="I51" s="14">
        <f t="shared" si="0"/>
        <v>394.73684210526318</v>
      </c>
      <c r="J51" s="26">
        <f t="shared" si="1"/>
        <v>150000</v>
      </c>
      <c r="K51" s="48">
        <v>150000</v>
      </c>
    </row>
    <row r="52" spans="1:11" s="105" customFormat="1" ht="13.5" thickBot="1" x14ac:dyDescent="0.25">
      <c r="A52" s="703" t="s">
        <v>771</v>
      </c>
      <c r="B52" s="703"/>
      <c r="C52" s="793" t="s">
        <v>2582</v>
      </c>
      <c r="D52" s="793"/>
      <c r="E52" s="793"/>
      <c r="F52" s="793"/>
      <c r="G52" s="793"/>
      <c r="H52" s="115">
        <v>160000</v>
      </c>
      <c r="I52" s="14">
        <f t="shared" si="0"/>
        <v>421.05263157894734</v>
      </c>
      <c r="J52" s="26">
        <f t="shared" si="1"/>
        <v>160000</v>
      </c>
      <c r="K52" s="48">
        <v>160000</v>
      </c>
    </row>
    <row r="53" spans="1:11" s="105" customFormat="1" ht="13.5" thickBot="1" x14ac:dyDescent="0.25">
      <c r="A53" s="703" t="s">
        <v>773</v>
      </c>
      <c r="B53" s="703"/>
      <c r="C53" s="793" t="s">
        <v>772</v>
      </c>
      <c r="D53" s="793"/>
      <c r="E53" s="793"/>
      <c r="F53" s="793"/>
      <c r="G53" s="793"/>
      <c r="H53" s="115">
        <v>167000</v>
      </c>
      <c r="I53" s="14">
        <f t="shared" si="0"/>
        <v>439.4736842105263</v>
      </c>
      <c r="J53" s="26">
        <f t="shared" si="1"/>
        <v>167000</v>
      </c>
      <c r="K53" s="48">
        <v>167000</v>
      </c>
    </row>
    <row r="54" spans="1:11" s="105" customFormat="1" ht="13.5" thickBot="1" x14ac:dyDescent="0.25">
      <c r="A54" s="703" t="s">
        <v>774</v>
      </c>
      <c r="B54" s="703"/>
      <c r="C54" s="793" t="s">
        <v>775</v>
      </c>
      <c r="D54" s="793"/>
      <c r="E54" s="793"/>
      <c r="F54" s="793"/>
      <c r="G54" s="793"/>
      <c r="H54" s="115">
        <v>173000</v>
      </c>
      <c r="I54" s="14">
        <f t="shared" si="0"/>
        <v>455.26315789473682</v>
      </c>
      <c r="J54" s="26">
        <f t="shared" si="1"/>
        <v>173000</v>
      </c>
      <c r="K54" s="48">
        <v>173000</v>
      </c>
    </row>
    <row r="55" spans="1:11" s="105" customFormat="1" ht="13.5" thickBot="1" x14ac:dyDescent="0.25">
      <c r="A55" s="703" t="s">
        <v>776</v>
      </c>
      <c r="B55" s="703"/>
      <c r="C55" s="793" t="s">
        <v>777</v>
      </c>
      <c r="D55" s="793"/>
      <c r="E55" s="793"/>
      <c r="F55" s="793"/>
      <c r="G55" s="793"/>
      <c r="H55" s="115">
        <v>179000</v>
      </c>
      <c r="I55" s="14">
        <f t="shared" si="0"/>
        <v>471.05263157894734</v>
      </c>
      <c r="J55" s="26">
        <f t="shared" si="1"/>
        <v>179000</v>
      </c>
      <c r="K55" s="48">
        <v>179000</v>
      </c>
    </row>
    <row r="56" spans="1:11" s="105" customFormat="1" ht="13.5" thickBot="1" x14ac:dyDescent="0.25">
      <c r="A56" s="703" t="s">
        <v>778</v>
      </c>
      <c r="B56" s="703"/>
      <c r="C56" s="793" t="s">
        <v>777</v>
      </c>
      <c r="D56" s="793"/>
      <c r="E56" s="793"/>
      <c r="F56" s="793"/>
      <c r="G56" s="793"/>
      <c r="H56" s="115">
        <v>187000</v>
      </c>
      <c r="I56" s="14">
        <f t="shared" si="0"/>
        <v>492.10526315789474</v>
      </c>
      <c r="J56" s="26">
        <f t="shared" si="1"/>
        <v>187000</v>
      </c>
      <c r="K56" s="48">
        <v>187000</v>
      </c>
    </row>
    <row r="57" spans="1:11" s="105" customFormat="1" ht="13.5" thickBot="1" x14ac:dyDescent="0.25">
      <c r="A57" s="703" t="s">
        <v>779</v>
      </c>
      <c r="B57" s="703"/>
      <c r="C57" s="793" t="s">
        <v>2583</v>
      </c>
      <c r="D57" s="793"/>
      <c r="E57" s="793"/>
      <c r="F57" s="793"/>
      <c r="G57" s="793"/>
      <c r="H57" s="115">
        <v>410000</v>
      </c>
      <c r="I57" s="14">
        <f t="shared" si="0"/>
        <v>1078.9473684210527</v>
      </c>
      <c r="J57" s="26">
        <f t="shared" si="1"/>
        <v>410000.00000000006</v>
      </c>
      <c r="K57" s="48">
        <v>410000</v>
      </c>
    </row>
    <row r="58" spans="1:11" s="105" customFormat="1" ht="13.5" thickBot="1" x14ac:dyDescent="0.25">
      <c r="A58" s="703" t="s">
        <v>780</v>
      </c>
      <c r="B58" s="703"/>
      <c r="C58" s="793" t="s">
        <v>2584</v>
      </c>
      <c r="D58" s="793"/>
      <c r="E58" s="793"/>
      <c r="F58" s="793"/>
      <c r="G58" s="793"/>
      <c r="H58" s="180">
        <v>435000</v>
      </c>
      <c r="I58" s="14">
        <f t="shared" si="0"/>
        <v>1144.7368421052631</v>
      </c>
      <c r="J58" s="26">
        <f t="shared" si="1"/>
        <v>435000</v>
      </c>
      <c r="K58" s="48">
        <v>435000</v>
      </c>
    </row>
    <row r="59" spans="1:11" s="139" customFormat="1" ht="13.5" customHeight="1" thickBot="1" x14ac:dyDescent="0.3">
      <c r="A59" s="1034" t="s">
        <v>781</v>
      </c>
      <c r="B59" s="1034"/>
      <c r="C59" s="1034"/>
      <c r="D59" s="1034"/>
      <c r="E59" s="1034"/>
      <c r="F59" s="1034"/>
      <c r="G59" s="1034"/>
      <c r="H59" s="1034"/>
      <c r="I59" s="1034"/>
      <c r="J59" s="1034"/>
      <c r="K59" s="1034"/>
    </row>
    <row r="60" spans="1:11" s="105" customFormat="1" ht="13.5" thickBot="1" x14ac:dyDescent="0.25">
      <c r="A60" s="703" t="s">
        <v>782</v>
      </c>
      <c r="B60" s="703"/>
      <c r="C60" s="793" t="s">
        <v>783</v>
      </c>
      <c r="D60" s="793"/>
      <c r="E60" s="793"/>
      <c r="F60" s="793"/>
      <c r="G60" s="793"/>
      <c r="H60" s="179">
        <v>269000</v>
      </c>
      <c r="I60" s="14">
        <f t="shared" si="0"/>
        <v>707.89473684210532</v>
      </c>
      <c r="J60" s="26">
        <f t="shared" si="1"/>
        <v>269000</v>
      </c>
      <c r="K60" s="48">
        <v>269000</v>
      </c>
    </row>
    <row r="61" spans="1:11" s="105" customFormat="1" ht="13.5" thickBot="1" x14ac:dyDescent="0.25">
      <c r="A61" s="703" t="s">
        <v>1809</v>
      </c>
      <c r="B61" s="703"/>
      <c r="C61" s="793" t="s">
        <v>783</v>
      </c>
      <c r="D61" s="793"/>
      <c r="E61" s="793"/>
      <c r="F61" s="793"/>
      <c r="G61" s="793"/>
      <c r="H61" s="179">
        <v>277000</v>
      </c>
      <c r="I61" s="14">
        <f t="shared" si="0"/>
        <v>728.9473684210526</v>
      </c>
      <c r="J61" s="26">
        <f t="shared" si="1"/>
        <v>277000</v>
      </c>
      <c r="K61" s="48">
        <v>277000</v>
      </c>
    </row>
    <row r="62" spans="1:11" s="105" customFormat="1" ht="13.5" thickBot="1" x14ac:dyDescent="0.25">
      <c r="A62" s="703" t="s">
        <v>784</v>
      </c>
      <c r="B62" s="703"/>
      <c r="C62" s="793" t="s">
        <v>785</v>
      </c>
      <c r="D62" s="793"/>
      <c r="E62" s="793"/>
      <c r="F62" s="793"/>
      <c r="G62" s="793"/>
      <c r="H62" s="179">
        <v>387000</v>
      </c>
      <c r="I62" s="14">
        <f t="shared" si="0"/>
        <v>1018.421052631579</v>
      </c>
      <c r="J62" s="26">
        <f t="shared" si="1"/>
        <v>387000</v>
      </c>
      <c r="K62" s="48">
        <v>387000</v>
      </c>
    </row>
    <row r="63" spans="1:11" s="105" customFormat="1" ht="13.5" thickBot="1" x14ac:dyDescent="0.25">
      <c r="A63" s="703" t="s">
        <v>1810</v>
      </c>
      <c r="B63" s="703"/>
      <c r="C63" s="793" t="s">
        <v>785</v>
      </c>
      <c r="D63" s="793"/>
      <c r="E63" s="793"/>
      <c r="F63" s="793"/>
      <c r="G63" s="793"/>
      <c r="H63" s="115">
        <v>402000</v>
      </c>
      <c r="I63" s="14">
        <f t="shared" si="0"/>
        <v>1057.8947368421052</v>
      </c>
      <c r="J63" s="26">
        <f t="shared" si="1"/>
        <v>402000</v>
      </c>
      <c r="K63" s="48">
        <v>402000</v>
      </c>
    </row>
    <row r="64" spans="1:11" s="105" customFormat="1" ht="13.5" thickBot="1" x14ac:dyDescent="0.25">
      <c r="A64" s="703" t="s">
        <v>2588</v>
      </c>
      <c r="B64" s="703"/>
      <c r="C64" s="793" t="s">
        <v>2589</v>
      </c>
      <c r="D64" s="793"/>
      <c r="E64" s="793"/>
      <c r="F64" s="793"/>
      <c r="G64" s="793"/>
      <c r="H64" s="115"/>
      <c r="I64" s="14"/>
      <c r="J64" s="26"/>
      <c r="K64" s="48">
        <v>450000</v>
      </c>
    </row>
    <row r="65" spans="1:11" s="105" customFormat="1" ht="13.5" thickBot="1" x14ac:dyDescent="0.25">
      <c r="A65" s="703" t="s">
        <v>786</v>
      </c>
      <c r="B65" s="703"/>
      <c r="C65" s="793" t="s">
        <v>787</v>
      </c>
      <c r="D65" s="793"/>
      <c r="E65" s="793"/>
      <c r="F65" s="793"/>
      <c r="G65" s="793"/>
      <c r="H65" s="115">
        <v>544000</v>
      </c>
      <c r="I65" s="14">
        <f t="shared" si="0"/>
        <v>1431.578947368421</v>
      </c>
      <c r="J65" s="26">
        <f t="shared" si="1"/>
        <v>544000</v>
      </c>
      <c r="K65" s="48">
        <v>544000</v>
      </c>
    </row>
    <row r="66" spans="1:11" s="105" customFormat="1" ht="13.5" thickBot="1" x14ac:dyDescent="0.25">
      <c r="A66" s="703" t="s">
        <v>1811</v>
      </c>
      <c r="B66" s="703"/>
      <c r="C66" s="793" t="s">
        <v>787</v>
      </c>
      <c r="D66" s="793"/>
      <c r="E66" s="793"/>
      <c r="F66" s="793"/>
      <c r="G66" s="793"/>
      <c r="H66" s="180">
        <v>555000</v>
      </c>
      <c r="I66" s="14">
        <f t="shared" si="0"/>
        <v>1460.5263157894738</v>
      </c>
      <c r="J66" s="26">
        <f t="shared" si="1"/>
        <v>555000</v>
      </c>
      <c r="K66" s="48">
        <v>555000</v>
      </c>
    </row>
    <row r="67" spans="1:11" s="139" customFormat="1" thickBot="1" x14ac:dyDescent="0.3">
      <c r="A67" s="1034" t="s">
        <v>788</v>
      </c>
      <c r="B67" s="1034"/>
      <c r="C67" s="1034"/>
      <c r="D67" s="1034"/>
      <c r="E67" s="1034"/>
      <c r="F67" s="1034"/>
      <c r="G67" s="1034"/>
      <c r="H67" s="1034"/>
      <c r="I67" s="1034"/>
      <c r="J67" s="1034"/>
      <c r="K67" s="1034"/>
    </row>
    <row r="68" spans="1:11" s="105" customFormat="1" ht="13.5" thickBot="1" x14ac:dyDescent="0.25">
      <c r="A68" s="703" t="s">
        <v>789</v>
      </c>
      <c r="B68" s="703"/>
      <c r="C68" s="793" t="s">
        <v>790</v>
      </c>
      <c r="D68" s="793"/>
      <c r="E68" s="793"/>
      <c r="F68" s="793"/>
      <c r="G68" s="793"/>
      <c r="H68" s="115">
        <v>40000</v>
      </c>
      <c r="I68" s="14">
        <f t="shared" si="0"/>
        <v>105.26315789473684</v>
      </c>
      <c r="J68" s="26">
        <f t="shared" si="1"/>
        <v>40000</v>
      </c>
      <c r="K68" s="48">
        <v>40000</v>
      </c>
    </row>
    <row r="69" spans="1:11" s="105" customFormat="1" ht="13.5" thickBot="1" x14ac:dyDescent="0.25">
      <c r="A69" s="703" t="s">
        <v>791</v>
      </c>
      <c r="B69" s="703"/>
      <c r="C69" s="793" t="s">
        <v>790</v>
      </c>
      <c r="D69" s="793"/>
      <c r="E69" s="793"/>
      <c r="F69" s="793"/>
      <c r="G69" s="793"/>
      <c r="H69" s="115">
        <v>43000</v>
      </c>
      <c r="I69" s="14">
        <f t="shared" si="0"/>
        <v>113.15789473684211</v>
      </c>
      <c r="J69" s="26">
        <f t="shared" si="1"/>
        <v>43000</v>
      </c>
      <c r="K69" s="48">
        <v>43000</v>
      </c>
    </row>
    <row r="70" spans="1:11" s="105" customFormat="1" ht="13.5" thickBot="1" x14ac:dyDescent="0.25">
      <c r="A70" s="703" t="s">
        <v>792</v>
      </c>
      <c r="B70" s="703"/>
      <c r="C70" s="793" t="s">
        <v>793</v>
      </c>
      <c r="D70" s="793"/>
      <c r="E70" s="793"/>
      <c r="F70" s="793"/>
      <c r="G70" s="793"/>
      <c r="H70" s="115">
        <v>44000</v>
      </c>
      <c r="I70" s="14">
        <f t="shared" si="0"/>
        <v>115.78947368421052</v>
      </c>
      <c r="J70" s="26">
        <f t="shared" si="1"/>
        <v>44000</v>
      </c>
      <c r="K70" s="48">
        <v>44000</v>
      </c>
    </row>
    <row r="71" spans="1:11" s="105" customFormat="1" ht="13.5" thickBot="1" x14ac:dyDescent="0.25">
      <c r="A71" s="703" t="s">
        <v>794</v>
      </c>
      <c r="B71" s="703"/>
      <c r="C71" s="793" t="s">
        <v>795</v>
      </c>
      <c r="D71" s="793"/>
      <c r="E71" s="793"/>
      <c r="F71" s="793"/>
      <c r="G71" s="793"/>
      <c r="H71" s="115">
        <v>45000</v>
      </c>
      <c r="I71" s="14">
        <f t="shared" si="0"/>
        <v>118.42105263157895</v>
      </c>
      <c r="J71" s="26">
        <f t="shared" si="1"/>
        <v>45000</v>
      </c>
      <c r="K71" s="48">
        <v>45000</v>
      </c>
    </row>
    <row r="72" spans="1:11" s="105" customFormat="1" ht="13.5" thickBot="1" x14ac:dyDescent="0.25">
      <c r="A72" s="703" t="s">
        <v>796</v>
      </c>
      <c r="B72" s="703"/>
      <c r="C72" s="793" t="s">
        <v>795</v>
      </c>
      <c r="D72" s="793"/>
      <c r="E72" s="793"/>
      <c r="F72" s="793"/>
      <c r="G72" s="793"/>
      <c r="H72" s="115">
        <v>50000</v>
      </c>
      <c r="I72" s="14">
        <f t="shared" si="0"/>
        <v>131.57894736842104</v>
      </c>
      <c r="J72" s="26">
        <f t="shared" si="1"/>
        <v>49999.999999999993</v>
      </c>
      <c r="K72" s="48">
        <v>50000</v>
      </c>
    </row>
    <row r="73" spans="1:11" s="105" customFormat="1" ht="13.5" thickBot="1" x14ac:dyDescent="0.25">
      <c r="A73" s="703" t="s">
        <v>797</v>
      </c>
      <c r="B73" s="703"/>
      <c r="C73" s="793" t="s">
        <v>798</v>
      </c>
      <c r="D73" s="793"/>
      <c r="E73" s="793"/>
      <c r="F73" s="793"/>
      <c r="G73" s="793"/>
      <c r="H73" s="123">
        <v>71000</v>
      </c>
      <c r="I73" s="14">
        <f t="shared" ref="I73:I79" si="4">H73/380</f>
        <v>186.84210526315789</v>
      </c>
      <c r="J73" s="26">
        <f t="shared" ref="J73:J79" si="5">I73*$J$1</f>
        <v>71000</v>
      </c>
      <c r="K73" s="48">
        <v>71000</v>
      </c>
    </row>
    <row r="74" spans="1:11" s="105" customFormat="1" ht="13.5" thickBot="1" x14ac:dyDescent="0.25">
      <c r="A74" s="703" t="s">
        <v>799</v>
      </c>
      <c r="B74" s="703"/>
      <c r="C74" s="793" t="s">
        <v>800</v>
      </c>
      <c r="D74" s="793"/>
      <c r="E74" s="793"/>
      <c r="F74" s="793"/>
      <c r="G74" s="793"/>
      <c r="H74" s="115">
        <v>67000</v>
      </c>
      <c r="I74" s="14">
        <f t="shared" si="4"/>
        <v>176.31578947368422</v>
      </c>
      <c r="J74" s="26">
        <f t="shared" si="5"/>
        <v>67000</v>
      </c>
      <c r="K74" s="48">
        <v>67000</v>
      </c>
    </row>
    <row r="75" spans="1:11" s="105" customFormat="1" ht="13.5" thickBot="1" x14ac:dyDescent="0.25">
      <c r="A75" s="703" t="s">
        <v>801</v>
      </c>
      <c r="B75" s="703"/>
      <c r="C75" s="793" t="s">
        <v>800</v>
      </c>
      <c r="D75" s="793"/>
      <c r="E75" s="793"/>
      <c r="F75" s="793"/>
      <c r="G75" s="793"/>
      <c r="H75" s="115">
        <v>74000</v>
      </c>
      <c r="I75" s="14">
        <f t="shared" si="4"/>
        <v>194.73684210526315</v>
      </c>
      <c r="J75" s="26">
        <f t="shared" si="5"/>
        <v>74000</v>
      </c>
      <c r="K75" s="48">
        <v>74000</v>
      </c>
    </row>
    <row r="76" spans="1:11" s="105" customFormat="1" ht="13.5" thickBot="1" x14ac:dyDescent="0.25">
      <c r="A76" s="703" t="s">
        <v>802</v>
      </c>
      <c r="B76" s="703"/>
      <c r="C76" s="793" t="s">
        <v>803</v>
      </c>
      <c r="D76" s="793"/>
      <c r="E76" s="793"/>
      <c r="F76" s="793"/>
      <c r="G76" s="793"/>
      <c r="H76" s="115">
        <v>71000</v>
      </c>
      <c r="I76" s="14">
        <f t="shared" si="4"/>
        <v>186.84210526315789</v>
      </c>
      <c r="J76" s="26">
        <f t="shared" si="5"/>
        <v>71000</v>
      </c>
      <c r="K76" s="48">
        <v>71000</v>
      </c>
    </row>
    <row r="77" spans="1:11" s="105" customFormat="1" ht="13.5" thickBot="1" x14ac:dyDescent="0.25">
      <c r="A77" s="703" t="s">
        <v>804</v>
      </c>
      <c r="B77" s="703"/>
      <c r="C77" s="793" t="s">
        <v>803</v>
      </c>
      <c r="D77" s="793"/>
      <c r="E77" s="793"/>
      <c r="F77" s="793"/>
      <c r="G77" s="793"/>
      <c r="H77" s="115">
        <v>79000</v>
      </c>
      <c r="I77" s="14">
        <f t="shared" si="4"/>
        <v>207.89473684210526</v>
      </c>
      <c r="J77" s="26">
        <f t="shared" si="5"/>
        <v>79000</v>
      </c>
      <c r="K77" s="48">
        <v>79000</v>
      </c>
    </row>
    <row r="78" spans="1:11" s="105" customFormat="1" ht="13.5" thickBot="1" x14ac:dyDescent="0.25">
      <c r="A78" s="703" t="s">
        <v>805</v>
      </c>
      <c r="B78" s="703"/>
      <c r="C78" s="793" t="s">
        <v>2585</v>
      </c>
      <c r="D78" s="793"/>
      <c r="E78" s="793"/>
      <c r="F78" s="793"/>
      <c r="G78" s="793"/>
      <c r="H78" s="115">
        <v>105000</v>
      </c>
      <c r="I78" s="14">
        <f t="shared" si="4"/>
        <v>276.31578947368422</v>
      </c>
      <c r="J78" s="26">
        <f t="shared" si="5"/>
        <v>105000</v>
      </c>
      <c r="K78" s="48">
        <v>105000</v>
      </c>
    </row>
    <row r="79" spans="1:11" s="105" customFormat="1" ht="13.5" thickBot="1" x14ac:dyDescent="0.25">
      <c r="A79" s="703" t="s">
        <v>806</v>
      </c>
      <c r="B79" s="703"/>
      <c r="C79" s="793" t="s">
        <v>807</v>
      </c>
      <c r="D79" s="793"/>
      <c r="E79" s="793"/>
      <c r="F79" s="793"/>
      <c r="G79" s="793"/>
      <c r="H79" s="115">
        <v>123000</v>
      </c>
      <c r="I79" s="14">
        <f t="shared" si="4"/>
        <v>323.68421052631578</v>
      </c>
      <c r="J79" s="26">
        <f t="shared" si="5"/>
        <v>123000</v>
      </c>
      <c r="K79" s="48">
        <v>123000</v>
      </c>
    </row>
    <row r="80" spans="1:11" ht="17.25" thickBot="1" x14ac:dyDescent="0.35">
      <c r="A80" s="1034" t="s">
        <v>2240</v>
      </c>
      <c r="B80" s="1034"/>
      <c r="C80" s="1034"/>
      <c r="D80" s="1034"/>
      <c r="E80" s="1034"/>
      <c r="F80" s="1034"/>
      <c r="G80" s="1034"/>
      <c r="H80" s="1034"/>
      <c r="I80" s="1034"/>
      <c r="J80" s="1034"/>
      <c r="K80" s="1034"/>
    </row>
    <row r="81" spans="1:11" ht="14.25" customHeight="1" thickBot="1" x14ac:dyDescent="0.35">
      <c r="A81" s="1035" t="s">
        <v>2241</v>
      </c>
      <c r="B81" s="1036"/>
      <c r="C81" s="1036"/>
      <c r="D81" s="1036"/>
      <c r="E81" s="1036"/>
      <c r="F81" s="1036"/>
      <c r="G81" s="1037"/>
      <c r="H81" s="379">
        <v>40000</v>
      </c>
      <c r="I81" s="380">
        <f t="shared" ref="I81:I82" si="6">H81/380</f>
        <v>105.26315789473684</v>
      </c>
      <c r="J81" s="381">
        <f t="shared" ref="J81:J82" si="7">I81*$J$1</f>
        <v>40000</v>
      </c>
      <c r="K81" s="382">
        <v>68200</v>
      </c>
    </row>
    <row r="82" spans="1:11" ht="14.25" customHeight="1" thickBot="1" x14ac:dyDescent="0.35">
      <c r="A82" s="1035" t="s">
        <v>2242</v>
      </c>
      <c r="B82" s="1036"/>
      <c r="C82" s="1036"/>
      <c r="D82" s="1036"/>
      <c r="E82" s="1036"/>
      <c r="F82" s="1036"/>
      <c r="G82" s="1037"/>
      <c r="H82" s="379">
        <v>40000</v>
      </c>
      <c r="I82" s="380">
        <f t="shared" si="6"/>
        <v>105.26315789473684</v>
      </c>
      <c r="J82" s="381">
        <f t="shared" si="7"/>
        <v>40000</v>
      </c>
      <c r="K82" s="382">
        <v>85200</v>
      </c>
    </row>
    <row r="83" spans="1:11" ht="14.25" customHeight="1" thickBot="1" x14ac:dyDescent="0.35">
      <c r="A83" s="1035" t="s">
        <v>2243</v>
      </c>
      <c r="B83" s="1036"/>
      <c r="C83" s="1036"/>
      <c r="D83" s="1036"/>
      <c r="E83" s="1036"/>
      <c r="F83" s="1036"/>
      <c r="G83" s="1037"/>
      <c r="H83" s="379">
        <v>40001</v>
      </c>
      <c r="I83" s="380">
        <f t="shared" ref="I83" si="8">H83/380</f>
        <v>105.26578947368421</v>
      </c>
      <c r="J83" s="381">
        <f t="shared" ref="J83" si="9">I83*$J$1</f>
        <v>40001</v>
      </c>
      <c r="K83" s="382">
        <v>92600</v>
      </c>
    </row>
    <row r="84" spans="1:11" ht="14.25" customHeight="1" thickBot="1" x14ac:dyDescent="0.35">
      <c r="A84" s="1035" t="s">
        <v>2244</v>
      </c>
      <c r="B84" s="1036"/>
      <c r="C84" s="1036"/>
      <c r="D84" s="1036"/>
      <c r="E84" s="1036"/>
      <c r="F84" s="1036"/>
      <c r="G84" s="1037"/>
      <c r="H84" s="379">
        <v>40002</v>
      </c>
      <c r="I84" s="380">
        <f t="shared" ref="I84" si="10">H84/380</f>
        <v>105.26842105263158</v>
      </c>
      <c r="J84" s="381">
        <f t="shared" ref="J84" si="11">I84*$J$1</f>
        <v>40002</v>
      </c>
      <c r="K84" s="382">
        <v>97500</v>
      </c>
    </row>
  </sheetData>
  <sheetProtection password="CB3C" sheet="1"/>
  <mergeCells count="154">
    <mergeCell ref="A69:B69"/>
    <mergeCell ref="C69:G69"/>
    <mergeCell ref="A70:B70"/>
    <mergeCell ref="C70:G70"/>
    <mergeCell ref="A66:B66"/>
    <mergeCell ref="C66:G66"/>
    <mergeCell ref="A64:B64"/>
    <mergeCell ref="C64:G64"/>
    <mergeCell ref="A77:B77"/>
    <mergeCell ref="C77:G77"/>
    <mergeCell ref="A71:B71"/>
    <mergeCell ref="C71:G71"/>
    <mergeCell ref="A72:B72"/>
    <mergeCell ref="C72:G72"/>
    <mergeCell ref="A73:B73"/>
    <mergeCell ref="C73:G73"/>
    <mergeCell ref="A68:B68"/>
    <mergeCell ref="C68:G68"/>
    <mergeCell ref="A67:K67"/>
    <mergeCell ref="A65:B65"/>
    <mergeCell ref="C65:G65"/>
    <mergeCell ref="A78:B78"/>
    <mergeCell ref="C78:G78"/>
    <mergeCell ref="A79:B79"/>
    <mergeCell ref="C79:G79"/>
    <mergeCell ref="A74:B74"/>
    <mergeCell ref="C74:G74"/>
    <mergeCell ref="A75:B75"/>
    <mergeCell ref="C75:G75"/>
    <mergeCell ref="A76:B76"/>
    <mergeCell ref="C76:G76"/>
    <mergeCell ref="A53:B53"/>
    <mergeCell ref="C53:G53"/>
    <mergeCell ref="A54:B54"/>
    <mergeCell ref="C54:G54"/>
    <mergeCell ref="A55:B55"/>
    <mergeCell ref="C55:G55"/>
    <mergeCell ref="A59:K59"/>
    <mergeCell ref="A63:B63"/>
    <mergeCell ref="C63:G63"/>
    <mergeCell ref="A60:B60"/>
    <mergeCell ref="C60:G60"/>
    <mergeCell ref="A61:B61"/>
    <mergeCell ref="C61:G61"/>
    <mergeCell ref="A62:B62"/>
    <mergeCell ref="C62:G62"/>
    <mergeCell ref="A56:B56"/>
    <mergeCell ref="C56:G56"/>
    <mergeCell ref="A57:B57"/>
    <mergeCell ref="C57:G57"/>
    <mergeCell ref="A58:B58"/>
    <mergeCell ref="C58:G58"/>
    <mergeCell ref="A50:B50"/>
    <mergeCell ref="C50:G50"/>
    <mergeCell ref="A51:B51"/>
    <mergeCell ref="C51:G51"/>
    <mergeCell ref="A52:B52"/>
    <mergeCell ref="C52:G52"/>
    <mergeCell ref="A46:B46"/>
    <mergeCell ref="C46:G46"/>
    <mergeCell ref="A48:B48"/>
    <mergeCell ref="C48:G48"/>
    <mergeCell ref="A49:B49"/>
    <mergeCell ref="C49:G49"/>
    <mergeCell ref="A47:B47"/>
    <mergeCell ref="C47:G47"/>
    <mergeCell ref="A42:B42"/>
    <mergeCell ref="C42:G42"/>
    <mergeCell ref="A43:B43"/>
    <mergeCell ref="C43:G43"/>
    <mergeCell ref="A45:B45"/>
    <mergeCell ref="C45:G45"/>
    <mergeCell ref="A39:B39"/>
    <mergeCell ref="C39:G39"/>
    <mergeCell ref="A40:B40"/>
    <mergeCell ref="C40:G40"/>
    <mergeCell ref="A41:B41"/>
    <mergeCell ref="C41:G41"/>
    <mergeCell ref="A44:K44"/>
    <mergeCell ref="A36:B36"/>
    <mergeCell ref="C36:G36"/>
    <mergeCell ref="A37:B37"/>
    <mergeCell ref="C37:G37"/>
    <mergeCell ref="A38:B38"/>
    <mergeCell ref="C38:G38"/>
    <mergeCell ref="A31:B31"/>
    <mergeCell ref="C31:G31"/>
    <mergeCell ref="A32:B32"/>
    <mergeCell ref="C32:G32"/>
    <mergeCell ref="A35:B35"/>
    <mergeCell ref="C35:G35"/>
    <mergeCell ref="A34:K34"/>
    <mergeCell ref="A33:B33"/>
    <mergeCell ref="C33:G33"/>
    <mergeCell ref="A28:B28"/>
    <mergeCell ref="C28:G28"/>
    <mergeCell ref="A29:B29"/>
    <mergeCell ref="C29:G29"/>
    <mergeCell ref="A30:B30"/>
    <mergeCell ref="C30:G30"/>
    <mergeCell ref="A25:B25"/>
    <mergeCell ref="C25:G25"/>
    <mergeCell ref="A26:B26"/>
    <mergeCell ref="C26:G26"/>
    <mergeCell ref="A27:B27"/>
    <mergeCell ref="C27:G27"/>
    <mergeCell ref="C14:G14"/>
    <mergeCell ref="A22:B22"/>
    <mergeCell ref="C22:G22"/>
    <mergeCell ref="A23:B23"/>
    <mergeCell ref="C23:G23"/>
    <mergeCell ref="A24:B24"/>
    <mergeCell ref="C24:G24"/>
    <mergeCell ref="A18:B18"/>
    <mergeCell ref="C18:G18"/>
    <mergeCell ref="A19:B19"/>
    <mergeCell ref="C19:G19"/>
    <mergeCell ref="A20:B20"/>
    <mergeCell ref="C20:G20"/>
    <mergeCell ref="A21:K21"/>
    <mergeCell ref="A2:K2"/>
    <mergeCell ref="A3:K3"/>
    <mergeCell ref="A11:B11"/>
    <mergeCell ref="C11:G11"/>
    <mergeCell ref="A6:B6"/>
    <mergeCell ref="C6:G6"/>
    <mergeCell ref="A7:B7"/>
    <mergeCell ref="C7:G7"/>
    <mergeCell ref="A8:B8"/>
    <mergeCell ref="C8:G8"/>
    <mergeCell ref="A80:K80"/>
    <mergeCell ref="A81:G81"/>
    <mergeCell ref="A82:G82"/>
    <mergeCell ref="A83:G83"/>
    <mergeCell ref="A84:G84"/>
    <mergeCell ref="A4:B4"/>
    <mergeCell ref="C4:G4"/>
    <mergeCell ref="A5:B5"/>
    <mergeCell ref="C5:G5"/>
    <mergeCell ref="A9:B9"/>
    <mergeCell ref="C9:G9"/>
    <mergeCell ref="A10:B10"/>
    <mergeCell ref="C10:G10"/>
    <mergeCell ref="A15:B15"/>
    <mergeCell ref="C15:G15"/>
    <mergeCell ref="A16:B16"/>
    <mergeCell ref="C16:G16"/>
    <mergeCell ref="A17:B17"/>
    <mergeCell ref="C17:G17"/>
    <mergeCell ref="A12:B12"/>
    <mergeCell ref="C12:G12"/>
    <mergeCell ref="A13:B13"/>
    <mergeCell ref="C13:G13"/>
    <mergeCell ref="A14:B14"/>
  </mergeCells>
  <pageMargins left="0.328125" right="0" top="0.81562500000000004" bottom="0.19685039370078741" header="0.15748031496062992" footer="0.15748031496062992"/>
  <pageSetup paperSize="9" scale="90" orientation="portrait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0"/>
  <sheetViews>
    <sheetView view="pageLayout" topLeftCell="A124" zoomScaleNormal="100" workbookViewId="0">
      <selection activeCell="C7" sqref="C7:G7"/>
    </sheetView>
  </sheetViews>
  <sheetFormatPr defaultRowHeight="16.5" x14ac:dyDescent="0.3"/>
  <cols>
    <col min="1" max="1" width="10.140625" style="25" customWidth="1"/>
    <col min="2" max="2" width="9.7109375" style="25" customWidth="1"/>
    <col min="3" max="6" width="11.42578125" style="25" customWidth="1"/>
    <col min="7" max="7" width="33.85546875" style="25" customWidth="1"/>
    <col min="8" max="8" width="11.140625" style="25" hidden="1" customWidth="1"/>
    <col min="9" max="10" width="0" style="25" hidden="1" customWidth="1"/>
    <col min="11" max="11" width="8.7109375" style="25" customWidth="1"/>
    <col min="12" max="16384" width="9.140625" style="25"/>
  </cols>
  <sheetData>
    <row r="1" spans="1:11" ht="12.75" customHeight="1" thickBot="1" x14ac:dyDescent="0.35">
      <c r="A1" s="135"/>
      <c r="B1" s="135"/>
      <c r="C1" s="135"/>
      <c r="D1" s="135"/>
      <c r="E1" s="135"/>
      <c r="F1" s="152" t="s">
        <v>35</v>
      </c>
      <c r="G1" s="176"/>
      <c r="H1" s="177"/>
      <c r="I1" s="137"/>
      <c r="J1" s="39">
        <v>380</v>
      </c>
      <c r="K1" s="561" t="s">
        <v>2628</v>
      </c>
    </row>
    <row r="2" spans="1:11" s="139" customFormat="1" thickBot="1" x14ac:dyDescent="0.3">
      <c r="A2" s="1029" t="s">
        <v>2638</v>
      </c>
      <c r="B2" s="1029"/>
      <c r="C2" s="1029"/>
      <c r="D2" s="1029"/>
      <c r="E2" s="1029"/>
      <c r="F2" s="1029"/>
      <c r="G2" s="1029"/>
      <c r="H2" s="1029"/>
      <c r="I2" s="1029"/>
      <c r="J2" s="1029"/>
      <c r="K2" s="1029"/>
    </row>
    <row r="3" spans="1:11" s="139" customFormat="1" thickBot="1" x14ac:dyDescent="0.3">
      <c r="A3" s="1039" t="s">
        <v>2668</v>
      </c>
      <c r="B3" s="1039"/>
      <c r="C3" s="1039"/>
      <c r="D3" s="1039"/>
      <c r="E3" s="1039"/>
      <c r="F3" s="1039"/>
      <c r="G3" s="1039"/>
      <c r="H3" s="1039"/>
      <c r="I3" s="1039"/>
      <c r="J3" s="1039"/>
      <c r="K3" s="1040"/>
    </row>
    <row r="4" spans="1:11" s="149" customFormat="1" ht="13.5" thickBot="1" x14ac:dyDescent="0.3">
      <c r="A4" s="521" t="s">
        <v>2</v>
      </c>
      <c r="B4" s="521" t="s">
        <v>2639</v>
      </c>
      <c r="C4" s="1041" t="s">
        <v>703</v>
      </c>
      <c r="D4" s="1042"/>
      <c r="E4" s="1042"/>
      <c r="F4" s="1042"/>
      <c r="G4" s="1043"/>
      <c r="H4" s="533" t="s">
        <v>15</v>
      </c>
      <c r="I4" s="514"/>
      <c r="J4" s="515" t="s">
        <v>298</v>
      </c>
      <c r="K4" s="529" t="s">
        <v>1531</v>
      </c>
    </row>
    <row r="5" spans="1:11" s="429" customFormat="1" ht="13.5" thickBot="1" x14ac:dyDescent="0.25">
      <c r="A5" s="522" t="s">
        <v>2640</v>
      </c>
      <c r="B5" s="525" t="s">
        <v>1672</v>
      </c>
      <c r="C5" s="1044" t="s">
        <v>2658</v>
      </c>
      <c r="D5" s="1045"/>
      <c r="E5" s="1045"/>
      <c r="F5" s="1045"/>
      <c r="G5" s="1046"/>
      <c r="H5" s="512">
        <v>19000</v>
      </c>
      <c r="I5" s="511">
        <f>H5/380</f>
        <v>50</v>
      </c>
      <c r="J5" s="513">
        <f>I5*$J$1</f>
        <v>19000</v>
      </c>
      <c r="K5" s="530">
        <v>97900</v>
      </c>
    </row>
    <row r="6" spans="1:11" s="429" customFormat="1" ht="13.5" thickBot="1" x14ac:dyDescent="0.25">
      <c r="A6" s="523" t="s">
        <v>2641</v>
      </c>
      <c r="B6" s="526" t="s">
        <v>1672</v>
      </c>
      <c r="C6" s="1050" t="s">
        <v>2658</v>
      </c>
      <c r="D6" s="1051"/>
      <c r="E6" s="1051"/>
      <c r="F6" s="1051"/>
      <c r="G6" s="1052"/>
      <c r="H6" s="534">
        <v>26000</v>
      </c>
      <c r="I6" s="516">
        <f t="shared" ref="I6:I58" si="0">H6/380</f>
        <v>68.421052631578945</v>
      </c>
      <c r="J6" s="517">
        <f t="shared" ref="J6:J58" si="1">I6*$J$1</f>
        <v>26000</v>
      </c>
      <c r="K6" s="531">
        <v>105200</v>
      </c>
    </row>
    <row r="7" spans="1:11" s="429" customFormat="1" ht="13.5" thickBot="1" x14ac:dyDescent="0.25">
      <c r="A7" s="522" t="s">
        <v>2642</v>
      </c>
      <c r="B7" s="525" t="s">
        <v>2651</v>
      </c>
      <c r="C7" s="1044" t="s">
        <v>2659</v>
      </c>
      <c r="D7" s="1045"/>
      <c r="E7" s="1045"/>
      <c r="F7" s="1045"/>
      <c r="G7" s="1046"/>
      <c r="H7" s="512">
        <v>33000</v>
      </c>
      <c r="I7" s="511">
        <f t="shared" si="0"/>
        <v>86.84210526315789</v>
      </c>
      <c r="J7" s="513">
        <f t="shared" si="1"/>
        <v>33000</v>
      </c>
      <c r="K7" s="530">
        <v>111300</v>
      </c>
    </row>
    <row r="8" spans="1:11" s="429" customFormat="1" ht="13.5" thickBot="1" x14ac:dyDescent="0.25">
      <c r="A8" s="523" t="s">
        <v>2643</v>
      </c>
      <c r="B8" s="526" t="s">
        <v>2652</v>
      </c>
      <c r="C8" s="1050" t="s">
        <v>2660</v>
      </c>
      <c r="D8" s="1051"/>
      <c r="E8" s="1051"/>
      <c r="F8" s="1051"/>
      <c r="G8" s="1052"/>
      <c r="H8" s="534">
        <v>42000</v>
      </c>
      <c r="I8" s="516">
        <f t="shared" si="0"/>
        <v>110.52631578947368</v>
      </c>
      <c r="J8" s="517">
        <f t="shared" si="1"/>
        <v>42000</v>
      </c>
      <c r="K8" s="531">
        <v>183000</v>
      </c>
    </row>
    <row r="9" spans="1:11" s="429" customFormat="1" ht="13.5" thickBot="1" x14ac:dyDescent="0.25">
      <c r="A9" s="522" t="s">
        <v>2644</v>
      </c>
      <c r="B9" s="527">
        <v>29</v>
      </c>
      <c r="C9" s="1044" t="s">
        <v>2667</v>
      </c>
      <c r="D9" s="1045"/>
      <c r="E9" s="1045"/>
      <c r="F9" s="1045"/>
      <c r="G9" s="1046"/>
      <c r="H9" s="512">
        <v>45700</v>
      </c>
      <c r="I9" s="511">
        <f t="shared" si="0"/>
        <v>120.26315789473684</v>
      </c>
      <c r="J9" s="513">
        <f t="shared" si="1"/>
        <v>45700</v>
      </c>
      <c r="K9" s="530">
        <v>188000</v>
      </c>
    </row>
    <row r="10" spans="1:11" s="429" customFormat="1" ht="13.5" thickBot="1" x14ac:dyDescent="0.25">
      <c r="A10" s="523" t="s">
        <v>2645</v>
      </c>
      <c r="B10" s="526" t="s">
        <v>2653</v>
      </c>
      <c r="C10" s="1050" t="s">
        <v>2661</v>
      </c>
      <c r="D10" s="1051"/>
      <c r="E10" s="1051"/>
      <c r="F10" s="1051"/>
      <c r="G10" s="1052"/>
      <c r="H10" s="534">
        <v>62000</v>
      </c>
      <c r="I10" s="516">
        <f t="shared" si="0"/>
        <v>163.15789473684211</v>
      </c>
      <c r="J10" s="517">
        <f t="shared" si="1"/>
        <v>62000</v>
      </c>
      <c r="K10" s="531">
        <v>195000</v>
      </c>
    </row>
    <row r="11" spans="1:11" s="429" customFormat="1" ht="13.5" thickBot="1" x14ac:dyDescent="0.25">
      <c r="A11" s="522" t="s">
        <v>2646</v>
      </c>
      <c r="B11" s="525" t="s">
        <v>2653</v>
      </c>
      <c r="C11" s="1044" t="s">
        <v>2666</v>
      </c>
      <c r="D11" s="1045"/>
      <c r="E11" s="1045"/>
      <c r="F11" s="1045"/>
      <c r="G11" s="1046"/>
      <c r="H11" s="512">
        <v>66000</v>
      </c>
      <c r="I11" s="511">
        <f t="shared" si="0"/>
        <v>173.68421052631578</v>
      </c>
      <c r="J11" s="513">
        <f t="shared" si="1"/>
        <v>66000</v>
      </c>
      <c r="K11" s="530">
        <v>199000</v>
      </c>
    </row>
    <row r="12" spans="1:11" s="429" customFormat="1" ht="13.5" thickBot="1" x14ac:dyDescent="0.25">
      <c r="A12" s="523" t="s">
        <v>2647</v>
      </c>
      <c r="B12" s="526" t="s">
        <v>2654</v>
      </c>
      <c r="C12" s="1050" t="s">
        <v>2662</v>
      </c>
      <c r="D12" s="1051"/>
      <c r="E12" s="1051"/>
      <c r="F12" s="1051"/>
      <c r="G12" s="1052"/>
      <c r="H12" s="534">
        <v>82000</v>
      </c>
      <c r="I12" s="516">
        <f t="shared" si="0"/>
        <v>215.78947368421052</v>
      </c>
      <c r="J12" s="517">
        <f t="shared" si="1"/>
        <v>82000</v>
      </c>
      <c r="K12" s="531">
        <v>431000</v>
      </c>
    </row>
    <row r="13" spans="1:11" s="429" customFormat="1" ht="13.5" thickBot="1" x14ac:dyDescent="0.25">
      <c r="A13" s="522" t="s">
        <v>2648</v>
      </c>
      <c r="B13" s="525" t="s">
        <v>2655</v>
      </c>
      <c r="C13" s="1044" t="s">
        <v>2663</v>
      </c>
      <c r="D13" s="1045"/>
      <c r="E13" s="1045"/>
      <c r="F13" s="1045"/>
      <c r="G13" s="1046"/>
      <c r="H13" s="512">
        <v>91000</v>
      </c>
      <c r="I13" s="511">
        <f t="shared" si="0"/>
        <v>239.47368421052633</v>
      </c>
      <c r="J13" s="513">
        <f t="shared" si="1"/>
        <v>91000</v>
      </c>
      <c r="K13" s="530">
        <v>288800</v>
      </c>
    </row>
    <row r="14" spans="1:11" s="429" customFormat="1" ht="13.5" thickBot="1" x14ac:dyDescent="0.25">
      <c r="A14" s="523" t="s">
        <v>2649</v>
      </c>
      <c r="B14" s="526" t="s">
        <v>2656</v>
      </c>
      <c r="C14" s="1050" t="s">
        <v>2664</v>
      </c>
      <c r="D14" s="1051"/>
      <c r="E14" s="1051"/>
      <c r="F14" s="1051"/>
      <c r="G14" s="1052"/>
      <c r="H14" s="534">
        <v>54000</v>
      </c>
      <c r="I14" s="516">
        <f t="shared" si="0"/>
        <v>142.10526315789474</v>
      </c>
      <c r="J14" s="517">
        <f t="shared" si="1"/>
        <v>54000</v>
      </c>
      <c r="K14" s="531">
        <v>477200</v>
      </c>
    </row>
    <row r="15" spans="1:11" s="429" customFormat="1" ht="13.5" thickBot="1" x14ac:dyDescent="0.25">
      <c r="A15" s="524" t="s">
        <v>2650</v>
      </c>
      <c r="B15" s="528" t="s">
        <v>2657</v>
      </c>
      <c r="C15" s="1047" t="s">
        <v>2665</v>
      </c>
      <c r="D15" s="1048"/>
      <c r="E15" s="1048"/>
      <c r="F15" s="1048"/>
      <c r="G15" s="1049"/>
      <c r="H15" s="518">
        <v>29000</v>
      </c>
      <c r="I15" s="519">
        <f t="shared" si="0"/>
        <v>76.315789473684205</v>
      </c>
      <c r="J15" s="520">
        <f t="shared" si="1"/>
        <v>28999.999999999996</v>
      </c>
      <c r="K15" s="532">
        <v>568500</v>
      </c>
    </row>
    <row r="16" spans="1:11" s="139" customFormat="1" ht="14.25" customHeight="1" thickBot="1" x14ac:dyDescent="0.3">
      <c r="A16" s="1055" t="s">
        <v>2669</v>
      </c>
      <c r="B16" s="1055"/>
      <c r="C16" s="1055"/>
      <c r="D16" s="1055"/>
      <c r="E16" s="1055"/>
      <c r="F16" s="1055"/>
      <c r="G16" s="1055"/>
      <c r="H16" s="1055"/>
      <c r="I16" s="1055"/>
      <c r="J16" s="1055"/>
      <c r="K16" s="1056"/>
    </row>
    <row r="17" spans="1:11" s="105" customFormat="1" ht="13.5" thickBot="1" x14ac:dyDescent="0.25">
      <c r="A17" s="535" t="s">
        <v>2670</v>
      </c>
      <c r="B17" s="536" t="s">
        <v>2651</v>
      </c>
      <c r="C17" s="1053" t="s">
        <v>2691</v>
      </c>
      <c r="D17" s="1053"/>
      <c r="E17" s="1053"/>
      <c r="F17" s="1053"/>
      <c r="G17" s="1053"/>
      <c r="H17" s="537">
        <v>50000</v>
      </c>
      <c r="I17" s="538">
        <f t="shared" si="0"/>
        <v>131.57894736842104</v>
      </c>
      <c r="J17" s="539">
        <f t="shared" si="1"/>
        <v>49999.999999999993</v>
      </c>
      <c r="K17" s="531">
        <v>264000</v>
      </c>
    </row>
    <row r="18" spans="1:11" s="105" customFormat="1" ht="15.75" customHeight="1" thickBot="1" x14ac:dyDescent="0.25">
      <c r="A18" s="535" t="s">
        <v>2671</v>
      </c>
      <c r="B18" s="536" t="s">
        <v>2651</v>
      </c>
      <c r="C18" s="1053" t="s">
        <v>2692</v>
      </c>
      <c r="D18" s="1053"/>
      <c r="E18" s="1053"/>
      <c r="F18" s="1053"/>
      <c r="G18" s="1053"/>
      <c r="H18" s="537">
        <v>52000</v>
      </c>
      <c r="I18" s="538">
        <f t="shared" si="0"/>
        <v>136.84210526315789</v>
      </c>
      <c r="J18" s="539">
        <f t="shared" si="1"/>
        <v>52000</v>
      </c>
      <c r="K18" s="531">
        <v>275300</v>
      </c>
    </row>
    <row r="19" spans="1:11" s="105" customFormat="1" ht="15.75" customHeight="1" thickBot="1" x14ac:dyDescent="0.25">
      <c r="A19" s="535" t="s">
        <v>2672</v>
      </c>
      <c r="B19" s="536" t="s">
        <v>2684</v>
      </c>
      <c r="C19" s="1053" t="s">
        <v>2693</v>
      </c>
      <c r="D19" s="1053"/>
      <c r="E19" s="1053"/>
      <c r="F19" s="1053"/>
      <c r="G19" s="1053"/>
      <c r="H19" s="537">
        <v>72000</v>
      </c>
      <c r="I19" s="538">
        <f t="shared" si="0"/>
        <v>189.47368421052633</v>
      </c>
      <c r="J19" s="539">
        <f t="shared" si="1"/>
        <v>72000</v>
      </c>
      <c r="K19" s="531">
        <v>492000</v>
      </c>
    </row>
    <row r="20" spans="1:11" s="105" customFormat="1" ht="15.75" customHeight="1" thickBot="1" x14ac:dyDescent="0.25">
      <c r="A20" s="535" t="s">
        <v>2673</v>
      </c>
      <c r="B20" s="536" t="s">
        <v>2685</v>
      </c>
      <c r="C20" s="1053" t="s">
        <v>2694</v>
      </c>
      <c r="D20" s="1053"/>
      <c r="E20" s="1053"/>
      <c r="F20" s="1053"/>
      <c r="G20" s="1053"/>
      <c r="H20" s="537">
        <v>74000</v>
      </c>
      <c r="I20" s="538">
        <f t="shared" si="0"/>
        <v>194.73684210526315</v>
      </c>
      <c r="J20" s="539">
        <f t="shared" si="1"/>
        <v>74000</v>
      </c>
      <c r="K20" s="531">
        <v>571500</v>
      </c>
    </row>
    <row r="21" spans="1:11" s="105" customFormat="1" ht="15.75" customHeight="1" thickBot="1" x14ac:dyDescent="0.25">
      <c r="A21" s="535" t="s">
        <v>2674</v>
      </c>
      <c r="B21" s="536" t="s">
        <v>2686</v>
      </c>
      <c r="C21" s="1054" t="s">
        <v>2695</v>
      </c>
      <c r="D21" s="1054"/>
      <c r="E21" s="1054"/>
      <c r="F21" s="1054"/>
      <c r="G21" s="1054"/>
      <c r="H21" s="537">
        <v>76000</v>
      </c>
      <c r="I21" s="538">
        <f t="shared" si="0"/>
        <v>200</v>
      </c>
      <c r="J21" s="539">
        <f t="shared" si="1"/>
        <v>76000</v>
      </c>
      <c r="K21" s="531">
        <v>638500</v>
      </c>
    </row>
    <row r="22" spans="1:11" s="105" customFormat="1" ht="25.5" customHeight="1" thickBot="1" x14ac:dyDescent="0.25">
      <c r="A22" s="535" t="s">
        <v>2675</v>
      </c>
      <c r="B22" s="536" t="s">
        <v>2687</v>
      </c>
      <c r="C22" s="1053" t="s">
        <v>2696</v>
      </c>
      <c r="D22" s="1053"/>
      <c r="E22" s="1053"/>
      <c r="F22" s="1053"/>
      <c r="G22" s="1053"/>
      <c r="H22" s="537">
        <v>79000</v>
      </c>
      <c r="I22" s="538">
        <f t="shared" si="0"/>
        <v>207.89473684210526</v>
      </c>
      <c r="J22" s="539">
        <f t="shared" si="1"/>
        <v>79000</v>
      </c>
      <c r="K22" s="531">
        <v>1122000</v>
      </c>
    </row>
    <row r="23" spans="1:11" s="105" customFormat="1" ht="25.5" customHeight="1" thickBot="1" x14ac:dyDescent="0.25">
      <c r="A23" s="535" t="s">
        <v>2676</v>
      </c>
      <c r="B23" s="536" t="s">
        <v>2688</v>
      </c>
      <c r="C23" s="1053" t="s">
        <v>2697</v>
      </c>
      <c r="D23" s="1053"/>
      <c r="E23" s="1053"/>
      <c r="F23" s="1053"/>
      <c r="G23" s="1053"/>
      <c r="H23" s="537">
        <v>83000</v>
      </c>
      <c r="I23" s="538">
        <f t="shared" si="0"/>
        <v>218.42105263157896</v>
      </c>
      <c r="J23" s="539">
        <f t="shared" si="1"/>
        <v>83000</v>
      </c>
      <c r="K23" s="531">
        <v>1447000</v>
      </c>
    </row>
    <row r="24" spans="1:11" s="105" customFormat="1" ht="25.5" customHeight="1" thickBot="1" x14ac:dyDescent="0.25">
      <c r="A24" s="535" t="s">
        <v>2677</v>
      </c>
      <c r="B24" s="536" t="s">
        <v>2688</v>
      </c>
      <c r="C24" s="1053" t="s">
        <v>2698</v>
      </c>
      <c r="D24" s="1053"/>
      <c r="E24" s="1053"/>
      <c r="F24" s="1053"/>
      <c r="G24" s="1053"/>
      <c r="H24" s="537">
        <v>91000</v>
      </c>
      <c r="I24" s="538">
        <f t="shared" si="0"/>
        <v>239.47368421052633</v>
      </c>
      <c r="J24" s="539">
        <f t="shared" si="1"/>
        <v>91000</v>
      </c>
      <c r="K24" s="531">
        <v>1628000</v>
      </c>
    </row>
    <row r="25" spans="1:11" s="105" customFormat="1" ht="25.5" customHeight="1" thickBot="1" x14ac:dyDescent="0.25">
      <c r="A25" s="535" t="s">
        <v>2678</v>
      </c>
      <c r="B25" s="536" t="s">
        <v>2688</v>
      </c>
      <c r="C25" s="1053" t="s">
        <v>2699</v>
      </c>
      <c r="D25" s="1053"/>
      <c r="E25" s="1053"/>
      <c r="F25" s="1053"/>
      <c r="G25" s="1053"/>
      <c r="H25" s="537">
        <v>114000</v>
      </c>
      <c r="I25" s="538">
        <f t="shared" si="0"/>
        <v>300</v>
      </c>
      <c r="J25" s="539">
        <f t="shared" si="1"/>
        <v>114000</v>
      </c>
      <c r="K25" s="531">
        <v>1970000</v>
      </c>
    </row>
    <row r="26" spans="1:11" s="105" customFormat="1" ht="25.5" customHeight="1" thickBot="1" x14ac:dyDescent="0.25">
      <c r="A26" s="535" t="s">
        <v>2679</v>
      </c>
      <c r="B26" s="536" t="s">
        <v>2689</v>
      </c>
      <c r="C26" s="1053" t="s">
        <v>2700</v>
      </c>
      <c r="D26" s="1053"/>
      <c r="E26" s="1053"/>
      <c r="F26" s="1053"/>
      <c r="G26" s="1053"/>
      <c r="H26" s="537">
        <v>117000</v>
      </c>
      <c r="I26" s="538">
        <f t="shared" si="0"/>
        <v>307.89473684210526</v>
      </c>
      <c r="J26" s="539">
        <f t="shared" si="1"/>
        <v>117000</v>
      </c>
      <c r="K26" s="531">
        <v>1628000</v>
      </c>
    </row>
    <row r="27" spans="1:11" s="105" customFormat="1" ht="25.5" customHeight="1" thickBot="1" x14ac:dyDescent="0.25">
      <c r="A27" s="535" t="s">
        <v>2680</v>
      </c>
      <c r="B27" s="536" t="s">
        <v>2689</v>
      </c>
      <c r="C27" s="1053" t="s">
        <v>2701</v>
      </c>
      <c r="D27" s="1053"/>
      <c r="E27" s="1053"/>
      <c r="F27" s="1053"/>
      <c r="G27" s="1053"/>
      <c r="H27" s="540">
        <v>5500</v>
      </c>
      <c r="I27" s="538">
        <f t="shared" si="0"/>
        <v>14.473684210526315</v>
      </c>
      <c r="J27" s="539">
        <f t="shared" si="1"/>
        <v>5500</v>
      </c>
      <c r="K27" s="531">
        <v>2152000</v>
      </c>
    </row>
    <row r="28" spans="1:11" s="105" customFormat="1" ht="25.5" customHeight="1" thickBot="1" x14ac:dyDescent="0.25">
      <c r="A28" s="535" t="s">
        <v>2681</v>
      </c>
      <c r="B28" s="536" t="s">
        <v>2690</v>
      </c>
      <c r="C28" s="1053" t="s">
        <v>2702</v>
      </c>
      <c r="D28" s="1053"/>
      <c r="E28" s="1053"/>
      <c r="F28" s="1053"/>
      <c r="G28" s="1053"/>
      <c r="H28" s="540"/>
      <c r="I28" s="538"/>
      <c r="J28" s="539"/>
      <c r="K28" s="531">
        <v>1899300</v>
      </c>
    </row>
    <row r="29" spans="1:11" s="105" customFormat="1" ht="25.5" customHeight="1" thickBot="1" x14ac:dyDescent="0.25">
      <c r="A29" s="535" t="s">
        <v>2682</v>
      </c>
      <c r="B29" s="536" t="s">
        <v>2690</v>
      </c>
      <c r="C29" s="1053" t="s">
        <v>2703</v>
      </c>
      <c r="D29" s="1053"/>
      <c r="E29" s="1053"/>
      <c r="F29" s="1053"/>
      <c r="G29" s="1053"/>
      <c r="H29" s="540"/>
      <c r="I29" s="538"/>
      <c r="J29" s="539"/>
      <c r="K29" s="531">
        <v>2134800</v>
      </c>
    </row>
    <row r="30" spans="1:11" s="105" customFormat="1" ht="25.5" customHeight="1" thickBot="1" x14ac:dyDescent="0.25">
      <c r="A30" s="535" t="s">
        <v>2683</v>
      </c>
      <c r="B30" s="541">
        <v>220</v>
      </c>
      <c r="C30" s="1053" t="s">
        <v>2704</v>
      </c>
      <c r="D30" s="1053"/>
      <c r="E30" s="1053"/>
      <c r="F30" s="1053"/>
      <c r="G30" s="1053"/>
      <c r="H30" s="540"/>
      <c r="I30" s="538"/>
      <c r="J30" s="539"/>
      <c r="K30" s="531">
        <v>2517000</v>
      </c>
    </row>
    <row r="31" spans="1:11" s="139" customFormat="1" ht="13.5" customHeight="1" thickBot="1" x14ac:dyDescent="0.3">
      <c r="A31" s="1055" t="s">
        <v>2705</v>
      </c>
      <c r="B31" s="1055"/>
      <c r="C31" s="1055"/>
      <c r="D31" s="1055"/>
      <c r="E31" s="1055"/>
      <c r="F31" s="1055"/>
      <c r="G31" s="1055"/>
      <c r="H31" s="1055"/>
      <c r="I31" s="1055"/>
      <c r="J31" s="1055"/>
      <c r="K31" s="1056"/>
    </row>
    <row r="32" spans="1:11" s="105" customFormat="1" ht="13.5" thickBot="1" x14ac:dyDescent="0.25">
      <c r="A32" s="542" t="s">
        <v>2706</v>
      </c>
      <c r="B32" s="543" t="s">
        <v>2707</v>
      </c>
      <c r="C32" s="1060" t="s">
        <v>2708</v>
      </c>
      <c r="D32" s="1060"/>
      <c r="E32" s="1060"/>
      <c r="F32" s="1060"/>
      <c r="G32" s="1060"/>
      <c r="H32" s="544">
        <v>42000</v>
      </c>
      <c r="I32" s="538">
        <f t="shared" si="0"/>
        <v>110.52631578947368</v>
      </c>
      <c r="J32" s="539">
        <f t="shared" si="1"/>
        <v>42000</v>
      </c>
      <c r="K32" s="531">
        <v>503000</v>
      </c>
    </row>
    <row r="33" spans="1:11" s="139" customFormat="1" ht="12.75" customHeight="1" thickBot="1" x14ac:dyDescent="0.3">
      <c r="A33" s="1058" t="s">
        <v>2709</v>
      </c>
      <c r="B33" s="1058"/>
      <c r="C33" s="1058"/>
      <c r="D33" s="1058"/>
      <c r="E33" s="1058"/>
      <c r="F33" s="1058"/>
      <c r="G33" s="1058"/>
      <c r="H33" s="1058"/>
      <c r="I33" s="1058"/>
      <c r="J33" s="1058"/>
      <c r="K33" s="1058"/>
    </row>
    <row r="34" spans="1:11" s="105" customFormat="1" ht="13.5" thickBot="1" x14ac:dyDescent="0.25">
      <c r="A34" s="542" t="s">
        <v>2710</v>
      </c>
      <c r="B34" s="543" t="s">
        <v>2713</v>
      </c>
      <c r="C34" s="1059" t="s">
        <v>2715</v>
      </c>
      <c r="D34" s="1059"/>
      <c r="E34" s="1059"/>
      <c r="F34" s="1059"/>
      <c r="G34" s="1059"/>
      <c r="H34" s="544">
        <v>96000</v>
      </c>
      <c r="I34" s="538">
        <f t="shared" si="0"/>
        <v>252.63157894736841</v>
      </c>
      <c r="J34" s="539">
        <f t="shared" si="1"/>
        <v>96000</v>
      </c>
      <c r="K34" s="531">
        <v>218000</v>
      </c>
    </row>
    <row r="35" spans="1:11" s="105" customFormat="1" ht="13.5" thickBot="1" x14ac:dyDescent="0.25">
      <c r="A35" s="542" t="s">
        <v>2711</v>
      </c>
      <c r="B35" s="543" t="s">
        <v>2653</v>
      </c>
      <c r="C35" s="1059" t="s">
        <v>2716</v>
      </c>
      <c r="D35" s="1059"/>
      <c r="E35" s="1059"/>
      <c r="F35" s="1059"/>
      <c r="G35" s="1059"/>
      <c r="H35" s="545">
        <v>98000</v>
      </c>
      <c r="I35" s="538">
        <f t="shared" si="0"/>
        <v>257.89473684210526</v>
      </c>
      <c r="J35" s="539">
        <f t="shared" si="1"/>
        <v>98000</v>
      </c>
      <c r="K35" s="531">
        <v>655000</v>
      </c>
    </row>
    <row r="36" spans="1:11" s="105" customFormat="1" ht="13.5" thickBot="1" x14ac:dyDescent="0.25">
      <c r="A36" s="542" t="s">
        <v>2712</v>
      </c>
      <c r="B36" s="543" t="s">
        <v>2714</v>
      </c>
      <c r="C36" s="1059" t="s">
        <v>2716</v>
      </c>
      <c r="D36" s="1059"/>
      <c r="E36" s="1059"/>
      <c r="F36" s="1059"/>
      <c r="G36" s="1059"/>
      <c r="H36" s="545"/>
      <c r="I36" s="538"/>
      <c r="J36" s="539"/>
      <c r="K36" s="531">
        <v>615000</v>
      </c>
    </row>
    <row r="37" spans="1:11" s="139" customFormat="1" ht="13.5" customHeight="1" thickBot="1" x14ac:dyDescent="0.3">
      <c r="A37" s="1057" t="s">
        <v>2717</v>
      </c>
      <c r="B37" s="1057"/>
      <c r="C37" s="1057"/>
      <c r="D37" s="1057"/>
      <c r="E37" s="1057"/>
      <c r="F37" s="1057"/>
      <c r="G37" s="1057"/>
      <c r="H37" s="1057"/>
      <c r="I37" s="1057"/>
      <c r="J37" s="1057"/>
      <c r="K37" s="1057"/>
    </row>
    <row r="38" spans="1:11" s="105" customFormat="1" ht="15.75" customHeight="1" thickBot="1" x14ac:dyDescent="0.25">
      <c r="A38" s="546" t="s">
        <v>2718</v>
      </c>
      <c r="B38" s="543" t="s">
        <v>1672</v>
      </c>
      <c r="C38" s="1059" t="s">
        <v>2741</v>
      </c>
      <c r="D38" s="1059"/>
      <c r="E38" s="1059"/>
      <c r="F38" s="1059"/>
      <c r="G38" s="1059"/>
      <c r="H38" s="545">
        <v>269000</v>
      </c>
      <c r="I38" s="538">
        <f t="shared" si="0"/>
        <v>707.89473684210532</v>
      </c>
      <c r="J38" s="539">
        <f t="shared" si="1"/>
        <v>269000</v>
      </c>
      <c r="K38" s="531">
        <v>28300</v>
      </c>
    </row>
    <row r="39" spans="1:11" s="105" customFormat="1" ht="15.75" customHeight="1" thickBot="1" x14ac:dyDescent="0.25">
      <c r="A39" s="546" t="s">
        <v>2719</v>
      </c>
      <c r="B39" s="543" t="s">
        <v>2731</v>
      </c>
      <c r="C39" s="1059" t="s">
        <v>2741</v>
      </c>
      <c r="D39" s="1059"/>
      <c r="E39" s="1059"/>
      <c r="F39" s="1059"/>
      <c r="G39" s="1059"/>
      <c r="H39" s="545">
        <v>277000</v>
      </c>
      <c r="I39" s="538">
        <f t="shared" si="0"/>
        <v>728.9473684210526</v>
      </c>
      <c r="J39" s="539">
        <f t="shared" si="1"/>
        <v>277000</v>
      </c>
      <c r="K39" s="531">
        <v>38100</v>
      </c>
    </row>
    <row r="40" spans="1:11" s="105" customFormat="1" ht="15.75" customHeight="1" thickBot="1" x14ac:dyDescent="0.25">
      <c r="A40" s="546" t="s">
        <v>2720</v>
      </c>
      <c r="B40" s="543" t="s">
        <v>2732</v>
      </c>
      <c r="C40" s="1059" t="s">
        <v>2742</v>
      </c>
      <c r="D40" s="1059"/>
      <c r="E40" s="1059"/>
      <c r="F40" s="1059"/>
      <c r="G40" s="1059"/>
      <c r="H40" s="545">
        <v>387000</v>
      </c>
      <c r="I40" s="538">
        <f t="shared" si="0"/>
        <v>1018.421052631579</v>
      </c>
      <c r="J40" s="539">
        <f t="shared" si="1"/>
        <v>387000</v>
      </c>
      <c r="K40" s="531">
        <v>39900</v>
      </c>
    </row>
    <row r="41" spans="1:11" s="105" customFormat="1" ht="15.75" customHeight="1" thickBot="1" x14ac:dyDescent="0.25">
      <c r="A41" s="546" t="s">
        <v>2721</v>
      </c>
      <c r="B41" s="543" t="s">
        <v>2732</v>
      </c>
      <c r="C41" s="1059" t="s">
        <v>2743</v>
      </c>
      <c r="D41" s="1059"/>
      <c r="E41" s="1059"/>
      <c r="F41" s="1059"/>
      <c r="G41" s="1059"/>
      <c r="H41" s="545"/>
      <c r="I41" s="538"/>
      <c r="J41" s="539"/>
      <c r="K41" s="531">
        <v>108800</v>
      </c>
    </row>
    <row r="42" spans="1:11" s="105" customFormat="1" ht="15.75" customHeight="1" thickBot="1" x14ac:dyDescent="0.25">
      <c r="A42" s="546" t="s">
        <v>2722</v>
      </c>
      <c r="B42" s="543" t="s">
        <v>2733</v>
      </c>
      <c r="C42" s="1059" t="s">
        <v>2744</v>
      </c>
      <c r="D42" s="1059"/>
      <c r="E42" s="1059"/>
      <c r="F42" s="1059"/>
      <c r="G42" s="1059"/>
      <c r="H42" s="545"/>
      <c r="I42" s="538"/>
      <c r="J42" s="539"/>
      <c r="K42" s="531">
        <v>72000</v>
      </c>
    </row>
    <row r="43" spans="1:11" s="105" customFormat="1" ht="15.75" customHeight="1" thickBot="1" x14ac:dyDescent="0.25">
      <c r="A43" s="546" t="s">
        <v>2723</v>
      </c>
      <c r="B43" s="543" t="s">
        <v>2734</v>
      </c>
      <c r="C43" s="1059" t="s">
        <v>2745</v>
      </c>
      <c r="D43" s="1059"/>
      <c r="E43" s="1059"/>
      <c r="F43" s="1059"/>
      <c r="G43" s="1059"/>
      <c r="H43" s="545"/>
      <c r="I43" s="538"/>
      <c r="J43" s="539"/>
      <c r="K43" s="531">
        <v>114800</v>
      </c>
    </row>
    <row r="44" spans="1:11" s="105" customFormat="1" ht="15.75" customHeight="1" thickBot="1" x14ac:dyDescent="0.25">
      <c r="A44" s="546" t="s">
        <v>2724</v>
      </c>
      <c r="B44" s="543" t="s">
        <v>2735</v>
      </c>
      <c r="C44" s="1059" t="s">
        <v>2746</v>
      </c>
      <c r="D44" s="1059"/>
      <c r="E44" s="1059"/>
      <c r="F44" s="1059"/>
      <c r="G44" s="1059"/>
      <c r="H44" s="544">
        <v>402000</v>
      </c>
      <c r="I44" s="538">
        <f t="shared" si="0"/>
        <v>1057.8947368421052</v>
      </c>
      <c r="J44" s="539">
        <f t="shared" si="1"/>
        <v>402000</v>
      </c>
      <c r="K44" s="531">
        <v>129800</v>
      </c>
    </row>
    <row r="45" spans="1:11" s="105" customFormat="1" ht="15.75" customHeight="1" thickBot="1" x14ac:dyDescent="0.25">
      <c r="A45" s="546" t="s">
        <v>2725</v>
      </c>
      <c r="B45" s="547">
        <v>96.6</v>
      </c>
      <c r="C45" s="1064" t="s">
        <v>2747</v>
      </c>
      <c r="D45" s="1064"/>
      <c r="E45" s="1064"/>
      <c r="F45" s="1064"/>
      <c r="G45" s="1064"/>
      <c r="H45" s="544"/>
      <c r="I45" s="538"/>
      <c r="J45" s="539"/>
      <c r="K45" s="548">
        <v>268800</v>
      </c>
    </row>
    <row r="46" spans="1:11" s="105" customFormat="1" ht="24.75" customHeight="1" thickBot="1" x14ac:dyDescent="0.25">
      <c r="A46" s="546" t="s">
        <v>2726</v>
      </c>
      <c r="B46" s="543" t="s">
        <v>2736</v>
      </c>
      <c r="C46" s="1062" t="s">
        <v>2748</v>
      </c>
      <c r="D46" s="1062"/>
      <c r="E46" s="1062"/>
      <c r="F46" s="1062"/>
      <c r="G46" s="1062"/>
      <c r="H46" s="544"/>
      <c r="I46" s="538"/>
      <c r="J46" s="539"/>
      <c r="K46" s="548">
        <v>17200</v>
      </c>
    </row>
    <row r="47" spans="1:11" s="105" customFormat="1" ht="24.75" customHeight="1" thickBot="1" x14ac:dyDescent="0.25">
      <c r="A47" s="546" t="s">
        <v>2727</v>
      </c>
      <c r="B47" s="543" t="s">
        <v>2737</v>
      </c>
      <c r="C47" s="1062" t="s">
        <v>2749</v>
      </c>
      <c r="D47" s="1062"/>
      <c r="E47" s="1062"/>
      <c r="F47" s="1062"/>
      <c r="G47" s="1062"/>
      <c r="H47" s="544"/>
      <c r="I47" s="538"/>
      <c r="J47" s="539"/>
      <c r="K47" s="548">
        <v>30400</v>
      </c>
    </row>
    <row r="48" spans="1:11" s="105" customFormat="1" ht="15.75" customHeight="1" thickBot="1" x14ac:dyDescent="0.25">
      <c r="A48" s="546" t="s">
        <v>2728</v>
      </c>
      <c r="B48" s="543" t="s">
        <v>2738</v>
      </c>
      <c r="C48" s="1062" t="s">
        <v>2750</v>
      </c>
      <c r="D48" s="1062"/>
      <c r="E48" s="1062"/>
      <c r="F48" s="1062"/>
      <c r="G48" s="1062"/>
      <c r="H48" s="544"/>
      <c r="I48" s="538"/>
      <c r="J48" s="539"/>
      <c r="K48" s="548">
        <v>98000</v>
      </c>
    </row>
    <row r="49" spans="1:11" s="105" customFormat="1" ht="15.75" customHeight="1" thickBot="1" x14ac:dyDescent="0.25">
      <c r="A49" s="549" t="s">
        <v>2729</v>
      </c>
      <c r="B49" s="543" t="s">
        <v>2739</v>
      </c>
      <c r="C49" s="1063" t="s">
        <v>2751</v>
      </c>
      <c r="D49" s="1063"/>
      <c r="E49" s="1063"/>
      <c r="F49" s="1063"/>
      <c r="G49" s="1063"/>
      <c r="H49" s="544"/>
      <c r="I49" s="538"/>
      <c r="J49" s="539"/>
      <c r="K49" s="550">
        <v>826500</v>
      </c>
    </row>
    <row r="50" spans="1:11" s="105" customFormat="1" ht="15.75" customHeight="1" thickBot="1" x14ac:dyDescent="0.25">
      <c r="A50" s="549" t="s">
        <v>2730</v>
      </c>
      <c r="B50" s="543" t="s">
        <v>2740</v>
      </c>
      <c r="C50" s="1063" t="s">
        <v>2752</v>
      </c>
      <c r="D50" s="1063"/>
      <c r="E50" s="1063"/>
      <c r="F50" s="1063"/>
      <c r="G50" s="1063"/>
      <c r="H50" s="544">
        <v>544000</v>
      </c>
      <c r="I50" s="538">
        <f t="shared" si="0"/>
        <v>1431.578947368421</v>
      </c>
      <c r="J50" s="539">
        <f t="shared" si="1"/>
        <v>544000</v>
      </c>
      <c r="K50" s="550">
        <v>1140000</v>
      </c>
    </row>
    <row r="51" spans="1:11" s="105" customFormat="1" ht="15.75" customHeight="1" thickBot="1" x14ac:dyDescent="0.25">
      <c r="A51" s="549"/>
      <c r="B51" s="543"/>
      <c r="C51" s="1065"/>
      <c r="D51" s="1066"/>
      <c r="E51" s="1066"/>
      <c r="F51" s="1066"/>
      <c r="G51" s="1067"/>
      <c r="H51" s="544"/>
      <c r="I51" s="538"/>
      <c r="J51" s="539"/>
      <c r="K51" s="550"/>
    </row>
    <row r="52" spans="1:11" s="105" customFormat="1" ht="15.75" customHeight="1" thickBot="1" x14ac:dyDescent="0.25">
      <c r="A52" s="549"/>
      <c r="B52" s="543"/>
      <c r="C52" s="1065"/>
      <c r="D52" s="1066"/>
      <c r="E52" s="1066"/>
      <c r="F52" s="1066"/>
      <c r="G52" s="1067"/>
      <c r="H52" s="544"/>
      <c r="I52" s="538"/>
      <c r="J52" s="539"/>
      <c r="K52" s="550"/>
    </row>
    <row r="53" spans="1:11" s="139" customFormat="1" thickBot="1" x14ac:dyDescent="0.3">
      <c r="A53" s="1061" t="s">
        <v>2753</v>
      </c>
      <c r="B53" s="1061"/>
      <c r="C53" s="1061"/>
      <c r="D53" s="1061"/>
      <c r="E53" s="1061"/>
      <c r="F53" s="1061"/>
      <c r="G53" s="1061"/>
      <c r="H53" s="1061"/>
      <c r="I53" s="1061"/>
      <c r="J53" s="1061"/>
      <c r="K53" s="1061"/>
    </row>
    <row r="54" spans="1:11" s="105" customFormat="1" ht="13.5" thickBot="1" x14ac:dyDescent="0.25">
      <c r="A54" s="542" t="s">
        <v>2754</v>
      </c>
      <c r="B54" s="543" t="s">
        <v>2770</v>
      </c>
      <c r="C54" s="1059" t="s">
        <v>2783</v>
      </c>
      <c r="D54" s="1059"/>
      <c r="E54" s="1059"/>
      <c r="F54" s="1059"/>
      <c r="G54" s="1059"/>
      <c r="H54" s="544">
        <v>40000</v>
      </c>
      <c r="I54" s="538">
        <f t="shared" si="0"/>
        <v>105.26315789473684</v>
      </c>
      <c r="J54" s="539">
        <f t="shared" si="1"/>
        <v>40000</v>
      </c>
      <c r="K54" s="531">
        <v>18000</v>
      </c>
    </row>
    <row r="55" spans="1:11" s="105" customFormat="1" ht="13.5" thickBot="1" x14ac:dyDescent="0.25">
      <c r="A55" s="542" t="s">
        <v>2755</v>
      </c>
      <c r="B55" s="543" t="s">
        <v>2771</v>
      </c>
      <c r="C55" s="1059" t="s">
        <v>2784</v>
      </c>
      <c r="D55" s="1059"/>
      <c r="E55" s="1059"/>
      <c r="F55" s="1059"/>
      <c r="G55" s="1059"/>
      <c r="H55" s="544">
        <v>43000</v>
      </c>
      <c r="I55" s="538">
        <f t="shared" si="0"/>
        <v>113.15789473684211</v>
      </c>
      <c r="J55" s="539">
        <f t="shared" si="1"/>
        <v>43000</v>
      </c>
      <c r="K55" s="531">
        <v>18000</v>
      </c>
    </row>
    <row r="56" spans="1:11" s="105" customFormat="1" ht="13.5" thickBot="1" x14ac:dyDescent="0.25">
      <c r="A56" s="542" t="s">
        <v>2756</v>
      </c>
      <c r="B56" s="543" t="s">
        <v>2772</v>
      </c>
      <c r="C56" s="1059" t="s">
        <v>2784</v>
      </c>
      <c r="D56" s="1059"/>
      <c r="E56" s="1059"/>
      <c r="F56" s="1059"/>
      <c r="G56" s="1059"/>
      <c r="H56" s="544">
        <v>44000</v>
      </c>
      <c r="I56" s="538">
        <f t="shared" si="0"/>
        <v>115.78947368421052</v>
      </c>
      <c r="J56" s="539">
        <f t="shared" si="1"/>
        <v>44000</v>
      </c>
      <c r="K56" s="531">
        <v>25200</v>
      </c>
    </row>
    <row r="57" spans="1:11" s="105" customFormat="1" ht="13.5" thickBot="1" x14ac:dyDescent="0.25">
      <c r="A57" s="542" t="s">
        <v>2757</v>
      </c>
      <c r="B57" s="543" t="s">
        <v>2773</v>
      </c>
      <c r="C57" s="1059" t="s">
        <v>2785</v>
      </c>
      <c r="D57" s="1059"/>
      <c r="E57" s="1059"/>
      <c r="F57" s="1059"/>
      <c r="G57" s="1059"/>
      <c r="H57" s="544">
        <v>45000</v>
      </c>
      <c r="I57" s="538">
        <f t="shared" si="0"/>
        <v>118.42105263157895</v>
      </c>
      <c r="J57" s="539">
        <f t="shared" si="1"/>
        <v>45000</v>
      </c>
      <c r="K57" s="531">
        <v>31200</v>
      </c>
    </row>
    <row r="58" spans="1:11" s="105" customFormat="1" ht="13.5" thickBot="1" x14ac:dyDescent="0.25">
      <c r="A58" s="542" t="s">
        <v>2758</v>
      </c>
      <c r="B58" s="543" t="s">
        <v>2774</v>
      </c>
      <c r="C58" s="1059" t="s">
        <v>2786</v>
      </c>
      <c r="D58" s="1059"/>
      <c r="E58" s="1059"/>
      <c r="F58" s="1059"/>
      <c r="G58" s="1059"/>
      <c r="H58" s="544">
        <v>50000</v>
      </c>
      <c r="I58" s="538">
        <f t="shared" si="0"/>
        <v>131.57894736842104</v>
      </c>
      <c r="J58" s="539">
        <f t="shared" si="1"/>
        <v>49999.999999999993</v>
      </c>
      <c r="K58" s="531">
        <v>24000</v>
      </c>
    </row>
    <row r="59" spans="1:11" s="105" customFormat="1" ht="13.5" thickBot="1" x14ac:dyDescent="0.25">
      <c r="A59" s="542" t="s">
        <v>2759</v>
      </c>
      <c r="B59" s="543" t="s">
        <v>2775</v>
      </c>
      <c r="C59" s="1059" t="s">
        <v>2787</v>
      </c>
      <c r="D59" s="1059"/>
      <c r="E59" s="1059"/>
      <c r="F59" s="1059"/>
      <c r="G59" s="1059"/>
      <c r="H59" s="537">
        <v>71000</v>
      </c>
      <c r="I59" s="538">
        <f t="shared" ref="I59:I69" si="2">H59/380</f>
        <v>186.84210526315789</v>
      </c>
      <c r="J59" s="539">
        <f t="shared" ref="J59:J69" si="3">I59*$J$1</f>
        <v>71000</v>
      </c>
      <c r="K59" s="531">
        <v>34800</v>
      </c>
    </row>
    <row r="60" spans="1:11" s="105" customFormat="1" ht="13.5" thickBot="1" x14ac:dyDescent="0.25">
      <c r="A60" s="542" t="s">
        <v>2760</v>
      </c>
      <c r="B60" s="543" t="s">
        <v>2775</v>
      </c>
      <c r="C60" s="1059" t="s">
        <v>2788</v>
      </c>
      <c r="D60" s="1059"/>
      <c r="E60" s="1059"/>
      <c r="F60" s="1059"/>
      <c r="G60" s="1059"/>
      <c r="H60" s="537"/>
      <c r="I60" s="538"/>
      <c r="J60" s="539"/>
      <c r="K60" s="531">
        <v>47200</v>
      </c>
    </row>
    <row r="61" spans="1:11" s="105" customFormat="1" ht="13.5" thickBot="1" x14ac:dyDescent="0.25">
      <c r="A61" s="542" t="s">
        <v>2761</v>
      </c>
      <c r="B61" s="543" t="s">
        <v>2775</v>
      </c>
      <c r="C61" s="1059" t="s">
        <v>2787</v>
      </c>
      <c r="D61" s="1059"/>
      <c r="E61" s="1059"/>
      <c r="F61" s="1059"/>
      <c r="G61" s="1059"/>
      <c r="H61" s="537"/>
      <c r="I61" s="538"/>
      <c r="J61" s="539"/>
      <c r="K61" s="531">
        <v>47200</v>
      </c>
    </row>
    <row r="62" spans="1:11" s="105" customFormat="1" ht="13.5" thickBot="1" x14ac:dyDescent="0.25">
      <c r="A62" s="542" t="s">
        <v>2762</v>
      </c>
      <c r="B62" s="543" t="s">
        <v>2776</v>
      </c>
      <c r="C62" s="1059" t="s">
        <v>2789</v>
      </c>
      <c r="D62" s="1059"/>
      <c r="E62" s="1059"/>
      <c r="F62" s="1059"/>
      <c r="G62" s="1059"/>
      <c r="H62" s="537"/>
      <c r="I62" s="538"/>
      <c r="J62" s="539"/>
      <c r="K62" s="531">
        <v>48800</v>
      </c>
    </row>
    <row r="63" spans="1:11" s="105" customFormat="1" ht="13.5" thickBot="1" x14ac:dyDescent="0.25">
      <c r="A63" s="542" t="s">
        <v>2763</v>
      </c>
      <c r="B63" s="543" t="s">
        <v>2776</v>
      </c>
      <c r="C63" s="1059" t="s">
        <v>2790</v>
      </c>
      <c r="D63" s="1059"/>
      <c r="E63" s="1059"/>
      <c r="F63" s="1059"/>
      <c r="G63" s="1059"/>
      <c r="H63" s="537"/>
      <c r="I63" s="538"/>
      <c r="J63" s="539"/>
      <c r="K63" s="531">
        <v>59600</v>
      </c>
    </row>
    <row r="64" spans="1:11" s="105" customFormat="1" ht="13.5" thickBot="1" x14ac:dyDescent="0.25">
      <c r="A64" s="542" t="s">
        <v>2764</v>
      </c>
      <c r="B64" s="543" t="s">
        <v>2777</v>
      </c>
      <c r="C64" s="1059" t="s">
        <v>2791</v>
      </c>
      <c r="D64" s="1059"/>
      <c r="E64" s="1059"/>
      <c r="F64" s="1059"/>
      <c r="G64" s="1059"/>
      <c r="H64" s="537"/>
      <c r="I64" s="538"/>
      <c r="J64" s="539"/>
      <c r="K64" s="531">
        <v>103600</v>
      </c>
    </row>
    <row r="65" spans="1:11" s="105" customFormat="1" ht="13.5" thickBot="1" x14ac:dyDescent="0.25">
      <c r="A65" s="542" t="s">
        <v>2765</v>
      </c>
      <c r="B65" s="543" t="s">
        <v>2778</v>
      </c>
      <c r="C65" s="1059" t="s">
        <v>2792</v>
      </c>
      <c r="D65" s="1059"/>
      <c r="E65" s="1059"/>
      <c r="F65" s="1059"/>
      <c r="G65" s="1059"/>
      <c r="H65" s="537"/>
      <c r="I65" s="538"/>
      <c r="J65" s="539"/>
      <c r="K65" s="531">
        <v>237600</v>
      </c>
    </row>
    <row r="66" spans="1:11" s="105" customFormat="1" ht="13.5" thickBot="1" x14ac:dyDescent="0.25">
      <c r="A66" s="542" t="s">
        <v>2766</v>
      </c>
      <c r="B66" s="543" t="s">
        <v>2779</v>
      </c>
      <c r="C66" s="1059" t="s">
        <v>2793</v>
      </c>
      <c r="D66" s="1059"/>
      <c r="E66" s="1059"/>
      <c r="F66" s="1059"/>
      <c r="G66" s="1059"/>
      <c r="H66" s="537"/>
      <c r="I66" s="538"/>
      <c r="J66" s="539"/>
      <c r="K66" s="531">
        <v>148300</v>
      </c>
    </row>
    <row r="67" spans="1:11" s="105" customFormat="1" ht="13.5" thickBot="1" x14ac:dyDescent="0.25">
      <c r="A67" s="542" t="s">
        <v>2767</v>
      </c>
      <c r="B67" s="543" t="s">
        <v>2780</v>
      </c>
      <c r="C67" s="1059" t="s">
        <v>2794</v>
      </c>
      <c r="D67" s="1059"/>
      <c r="E67" s="1059"/>
      <c r="F67" s="1059"/>
      <c r="G67" s="1059"/>
      <c r="H67" s="537"/>
      <c r="I67" s="538"/>
      <c r="J67" s="539"/>
      <c r="K67" s="531">
        <v>442800</v>
      </c>
    </row>
    <row r="68" spans="1:11" s="105" customFormat="1" ht="13.5" thickBot="1" x14ac:dyDescent="0.25">
      <c r="A68" s="542" t="s">
        <v>2768</v>
      </c>
      <c r="B68" s="543" t="s">
        <v>2781</v>
      </c>
      <c r="C68" s="1059" t="s">
        <v>2795</v>
      </c>
      <c r="D68" s="1059"/>
      <c r="E68" s="1059"/>
      <c r="F68" s="1059"/>
      <c r="G68" s="1059"/>
      <c r="H68" s="537"/>
      <c r="I68" s="538"/>
      <c r="J68" s="539"/>
      <c r="K68" s="531">
        <v>398400</v>
      </c>
    </row>
    <row r="69" spans="1:11" s="105" customFormat="1" ht="13.5" thickBot="1" x14ac:dyDescent="0.25">
      <c r="A69" s="542" t="s">
        <v>2769</v>
      </c>
      <c r="B69" s="543" t="s">
        <v>2782</v>
      </c>
      <c r="C69" s="1059" t="s">
        <v>2796</v>
      </c>
      <c r="D69" s="1059"/>
      <c r="E69" s="1059"/>
      <c r="F69" s="1059"/>
      <c r="G69" s="1059"/>
      <c r="H69" s="544">
        <v>67000</v>
      </c>
      <c r="I69" s="538">
        <f t="shared" si="2"/>
        <v>176.31578947368422</v>
      </c>
      <c r="J69" s="539">
        <f t="shared" si="3"/>
        <v>67000</v>
      </c>
      <c r="K69" s="531">
        <v>437300</v>
      </c>
    </row>
    <row r="70" spans="1:11" ht="17.25" thickBot="1" x14ac:dyDescent="0.35">
      <c r="A70" s="1061" t="s">
        <v>2797</v>
      </c>
      <c r="B70" s="1061"/>
      <c r="C70" s="1061"/>
      <c r="D70" s="1061"/>
      <c r="E70" s="1061"/>
      <c r="F70" s="1061"/>
      <c r="G70" s="1061"/>
      <c r="H70" s="1061"/>
      <c r="I70" s="1061"/>
      <c r="J70" s="1061"/>
      <c r="K70" s="1061"/>
    </row>
    <row r="71" spans="1:11" s="105" customFormat="1" ht="13.5" thickBot="1" x14ac:dyDescent="0.25">
      <c r="A71" s="542" t="s">
        <v>2798</v>
      </c>
      <c r="B71" s="543" t="s">
        <v>2801</v>
      </c>
      <c r="C71" s="1059" t="s">
        <v>2802</v>
      </c>
      <c r="D71" s="1059"/>
      <c r="E71" s="1059"/>
      <c r="F71" s="1059"/>
      <c r="G71" s="1059"/>
      <c r="H71" s="544">
        <v>44000</v>
      </c>
      <c r="I71" s="538">
        <f t="shared" ref="I71:I73" si="4">H71/380</f>
        <v>115.78947368421052</v>
      </c>
      <c r="J71" s="539">
        <f t="shared" ref="J71:J73" si="5">I71*$J$1</f>
        <v>44000</v>
      </c>
      <c r="K71" s="531">
        <v>100000</v>
      </c>
    </row>
    <row r="72" spans="1:11" s="105" customFormat="1" ht="13.5" customHeight="1" thickBot="1" x14ac:dyDescent="0.25">
      <c r="A72" s="542" t="s">
        <v>2799</v>
      </c>
      <c r="B72" s="543">
        <v>1.5</v>
      </c>
      <c r="C72" s="1059" t="s">
        <v>2803</v>
      </c>
      <c r="D72" s="1059"/>
      <c r="E72" s="1059"/>
      <c r="F72" s="1059"/>
      <c r="G72" s="1059"/>
      <c r="H72" s="544">
        <v>45000</v>
      </c>
      <c r="I72" s="538">
        <f t="shared" si="4"/>
        <v>118.42105263157895</v>
      </c>
      <c r="J72" s="539">
        <f t="shared" si="5"/>
        <v>45000</v>
      </c>
      <c r="K72" s="551">
        <v>78800</v>
      </c>
    </row>
    <row r="73" spans="1:11" s="105" customFormat="1" ht="13.5" customHeight="1" thickBot="1" x14ac:dyDescent="0.25">
      <c r="A73" s="542" t="s">
        <v>2800</v>
      </c>
      <c r="B73" s="543" t="s">
        <v>2774</v>
      </c>
      <c r="C73" s="1059" t="s">
        <v>2804</v>
      </c>
      <c r="D73" s="1059"/>
      <c r="E73" s="1059"/>
      <c r="F73" s="1059"/>
      <c r="G73" s="1059"/>
      <c r="H73" s="544">
        <v>50000</v>
      </c>
      <c r="I73" s="538">
        <f t="shared" si="4"/>
        <v>131.57894736842104</v>
      </c>
      <c r="J73" s="539">
        <f t="shared" si="5"/>
        <v>49999.999999999993</v>
      </c>
      <c r="K73" s="551">
        <v>156000</v>
      </c>
    </row>
    <row r="74" spans="1:11" s="105" customFormat="1" ht="13.5" customHeight="1" thickBot="1" x14ac:dyDescent="0.25">
      <c r="A74" s="1061" t="s">
        <v>2805</v>
      </c>
      <c r="B74" s="1061"/>
      <c r="C74" s="1061"/>
      <c r="D74" s="1061"/>
      <c r="E74" s="1061"/>
      <c r="F74" s="1061"/>
      <c r="G74" s="1061"/>
      <c r="H74" s="1061"/>
      <c r="I74" s="1061"/>
      <c r="J74" s="1061"/>
      <c r="K74" s="1061"/>
    </row>
    <row r="75" spans="1:11" s="105" customFormat="1" ht="22.5" customHeight="1" thickBot="1" x14ac:dyDescent="0.25">
      <c r="A75" s="542" t="s">
        <v>2806</v>
      </c>
      <c r="B75" s="543" t="s">
        <v>2810</v>
      </c>
      <c r="C75" s="1059" t="s">
        <v>2814</v>
      </c>
      <c r="D75" s="1059"/>
      <c r="E75" s="1059"/>
      <c r="F75" s="1059"/>
      <c r="G75" s="1059"/>
      <c r="H75" s="537"/>
      <c r="I75" s="538"/>
      <c r="J75" s="539"/>
      <c r="K75" s="531">
        <v>245700</v>
      </c>
    </row>
    <row r="76" spans="1:11" s="105" customFormat="1" ht="22.5" customHeight="1" thickBot="1" x14ac:dyDescent="0.25">
      <c r="A76" s="542" t="s">
        <v>2807</v>
      </c>
      <c r="B76" s="543" t="s">
        <v>2811</v>
      </c>
      <c r="C76" s="1059" t="s">
        <v>2815</v>
      </c>
      <c r="D76" s="1059"/>
      <c r="E76" s="1059"/>
      <c r="F76" s="1059"/>
      <c r="G76" s="1059"/>
      <c r="H76" s="537"/>
      <c r="I76" s="538"/>
      <c r="J76" s="539"/>
      <c r="K76" s="551">
        <v>249300</v>
      </c>
    </row>
    <row r="77" spans="1:11" s="105" customFormat="1" ht="22.5" customHeight="1" thickBot="1" x14ac:dyDescent="0.25">
      <c r="A77" s="542" t="s">
        <v>2808</v>
      </c>
      <c r="B77" s="543" t="s">
        <v>2812</v>
      </c>
      <c r="C77" s="1059" t="s">
        <v>2816</v>
      </c>
      <c r="D77" s="1059"/>
      <c r="E77" s="1059"/>
      <c r="F77" s="1059"/>
      <c r="G77" s="1059"/>
      <c r="H77" s="537"/>
      <c r="I77" s="538"/>
      <c r="J77" s="539"/>
      <c r="K77" s="551">
        <v>445000</v>
      </c>
    </row>
    <row r="78" spans="1:11" s="105" customFormat="1" ht="22.5" customHeight="1" thickBot="1" x14ac:dyDescent="0.25">
      <c r="A78" s="542" t="s">
        <v>2809</v>
      </c>
      <c r="B78" s="543" t="s">
        <v>2813</v>
      </c>
      <c r="C78" s="1059" t="s">
        <v>2817</v>
      </c>
      <c r="D78" s="1059"/>
      <c r="E78" s="1059"/>
      <c r="F78" s="1059"/>
      <c r="G78" s="1059"/>
      <c r="H78" s="537"/>
      <c r="I78" s="538"/>
      <c r="J78" s="539"/>
      <c r="K78" s="551">
        <v>1135300</v>
      </c>
    </row>
    <row r="79" spans="1:11" s="105" customFormat="1" ht="13.5" customHeight="1" thickBot="1" x14ac:dyDescent="0.25">
      <c r="A79" s="1061" t="s">
        <v>2819</v>
      </c>
      <c r="B79" s="1061"/>
      <c r="C79" s="1061"/>
      <c r="D79" s="1061"/>
      <c r="E79" s="1061"/>
      <c r="F79" s="1061"/>
      <c r="G79" s="1061"/>
      <c r="H79" s="1061"/>
      <c r="I79" s="1061"/>
      <c r="J79" s="1061"/>
      <c r="K79" s="1061"/>
    </row>
    <row r="80" spans="1:11" s="105" customFormat="1" ht="13.5" thickBot="1" x14ac:dyDescent="0.25">
      <c r="A80" s="542" t="s">
        <v>2820</v>
      </c>
      <c r="B80" s="543" t="s">
        <v>2830</v>
      </c>
      <c r="C80" s="1068" t="s">
        <v>2838</v>
      </c>
      <c r="D80" s="1068"/>
      <c r="E80" s="1068"/>
      <c r="F80" s="1068"/>
      <c r="G80" s="1068"/>
      <c r="H80" s="537"/>
      <c r="I80" s="538"/>
      <c r="J80" s="539"/>
      <c r="K80" s="552">
        <v>57300</v>
      </c>
    </row>
    <row r="81" spans="1:11" s="105" customFormat="1" ht="13.5" thickBot="1" x14ac:dyDescent="0.25">
      <c r="A81" s="542" t="s">
        <v>2821</v>
      </c>
      <c r="B81" s="543" t="s">
        <v>2830</v>
      </c>
      <c r="C81" s="1068" t="s">
        <v>2839</v>
      </c>
      <c r="D81" s="1068"/>
      <c r="E81" s="1068"/>
      <c r="F81" s="1068"/>
      <c r="G81" s="1068"/>
      <c r="H81" s="537"/>
      <c r="I81" s="538"/>
      <c r="J81" s="539"/>
      <c r="K81" s="552">
        <v>84500</v>
      </c>
    </row>
    <row r="82" spans="1:11" s="105" customFormat="1" ht="13.5" thickBot="1" x14ac:dyDescent="0.25">
      <c r="A82" s="542" t="s">
        <v>2822</v>
      </c>
      <c r="B82" s="543" t="s">
        <v>2831</v>
      </c>
      <c r="C82" s="1068" t="s">
        <v>2840</v>
      </c>
      <c r="D82" s="1068"/>
      <c r="E82" s="1068"/>
      <c r="F82" s="1068"/>
      <c r="G82" s="1068"/>
      <c r="H82" s="537"/>
      <c r="I82" s="538"/>
      <c r="J82" s="539"/>
      <c r="K82" s="552">
        <v>104800</v>
      </c>
    </row>
    <row r="83" spans="1:11" s="105" customFormat="1" ht="13.5" thickBot="1" x14ac:dyDescent="0.25">
      <c r="A83" s="542" t="s">
        <v>2823</v>
      </c>
      <c r="B83" s="543" t="s">
        <v>2832</v>
      </c>
      <c r="C83" s="1068" t="s">
        <v>2841</v>
      </c>
      <c r="D83" s="1068"/>
      <c r="E83" s="1068"/>
      <c r="F83" s="1068"/>
      <c r="G83" s="1068"/>
      <c r="H83" s="537"/>
      <c r="I83" s="538"/>
      <c r="J83" s="539"/>
      <c r="K83" s="552">
        <v>112000</v>
      </c>
    </row>
    <row r="84" spans="1:11" s="105" customFormat="1" ht="13.5" thickBot="1" x14ac:dyDescent="0.25">
      <c r="A84" s="542" t="s">
        <v>2824</v>
      </c>
      <c r="B84" s="543" t="s">
        <v>2833</v>
      </c>
      <c r="C84" s="1068" t="s">
        <v>2842</v>
      </c>
      <c r="D84" s="1068"/>
      <c r="E84" s="1068"/>
      <c r="F84" s="1068"/>
      <c r="G84" s="1068"/>
      <c r="H84" s="537"/>
      <c r="I84" s="538"/>
      <c r="J84" s="539"/>
      <c r="K84" s="552">
        <v>121900</v>
      </c>
    </row>
    <row r="85" spans="1:11" s="105" customFormat="1" ht="13.5" thickBot="1" x14ac:dyDescent="0.25">
      <c r="A85" s="553" t="s">
        <v>2825</v>
      </c>
      <c r="B85" s="543" t="s">
        <v>2834</v>
      </c>
      <c r="C85" s="1068" t="s">
        <v>2843</v>
      </c>
      <c r="D85" s="1068"/>
      <c r="E85" s="1068"/>
      <c r="F85" s="1068"/>
      <c r="G85" s="1068"/>
      <c r="H85" s="537"/>
      <c r="I85" s="538"/>
      <c r="J85" s="539"/>
      <c r="K85" s="552">
        <v>158000</v>
      </c>
    </row>
    <row r="86" spans="1:11" s="105" customFormat="1" ht="13.5" thickBot="1" x14ac:dyDescent="0.25">
      <c r="A86" s="553" t="s">
        <v>2826</v>
      </c>
      <c r="B86" s="543" t="s">
        <v>2834</v>
      </c>
      <c r="C86" s="1068" t="s">
        <v>2843</v>
      </c>
      <c r="D86" s="1068"/>
      <c r="E86" s="1068"/>
      <c r="F86" s="1068"/>
      <c r="G86" s="1068"/>
      <c r="H86" s="537"/>
      <c r="I86" s="538"/>
      <c r="J86" s="539"/>
      <c r="K86" s="552">
        <v>186000</v>
      </c>
    </row>
    <row r="87" spans="1:11" s="105" customFormat="1" ht="13.5" thickBot="1" x14ac:dyDescent="0.25">
      <c r="A87" s="542" t="s">
        <v>2827</v>
      </c>
      <c r="B87" s="543" t="s">
        <v>2835</v>
      </c>
      <c r="C87" s="1068" t="s">
        <v>2844</v>
      </c>
      <c r="D87" s="1068"/>
      <c r="E87" s="1068"/>
      <c r="F87" s="1068"/>
      <c r="G87" s="1068"/>
      <c r="H87" s="537"/>
      <c r="I87" s="538"/>
      <c r="J87" s="539"/>
      <c r="K87" s="552">
        <v>178000</v>
      </c>
    </row>
    <row r="88" spans="1:11" s="105" customFormat="1" ht="13.5" thickBot="1" x14ac:dyDescent="0.25">
      <c r="A88" s="542" t="s">
        <v>2828</v>
      </c>
      <c r="B88" s="543" t="s">
        <v>2836</v>
      </c>
      <c r="C88" s="1068" t="s">
        <v>2845</v>
      </c>
      <c r="D88" s="1068"/>
      <c r="E88" s="1068"/>
      <c r="F88" s="1068"/>
      <c r="G88" s="1068"/>
      <c r="H88" s="537"/>
      <c r="I88" s="538"/>
      <c r="J88" s="539"/>
      <c r="K88" s="552">
        <v>279300</v>
      </c>
    </row>
    <row r="89" spans="1:11" s="105" customFormat="1" ht="13.5" thickBot="1" x14ac:dyDescent="0.25">
      <c r="A89" s="542" t="s">
        <v>2829</v>
      </c>
      <c r="B89" s="543" t="s">
        <v>2837</v>
      </c>
      <c r="C89" s="1059" t="s">
        <v>2846</v>
      </c>
      <c r="D89" s="1059"/>
      <c r="E89" s="1059"/>
      <c r="F89" s="1059"/>
      <c r="G89" s="1059"/>
      <c r="H89" s="537"/>
      <c r="I89" s="538"/>
      <c r="J89" s="539"/>
      <c r="K89" s="552">
        <v>417800</v>
      </c>
    </row>
    <row r="90" spans="1:11" s="105" customFormat="1" thickBot="1" x14ac:dyDescent="0.25">
      <c r="A90" s="1061" t="s">
        <v>2818</v>
      </c>
      <c r="B90" s="1061"/>
      <c r="C90" s="1061"/>
      <c r="D90" s="1061"/>
      <c r="E90" s="1061"/>
      <c r="F90" s="1061"/>
      <c r="G90" s="1061"/>
      <c r="H90" s="1061"/>
      <c r="I90" s="1061"/>
      <c r="J90" s="1061"/>
      <c r="K90" s="1061"/>
    </row>
    <row r="91" spans="1:11" s="105" customFormat="1" ht="13.5" thickBot="1" x14ac:dyDescent="0.25">
      <c r="A91" s="542" t="s">
        <v>2847</v>
      </c>
      <c r="B91" s="543" t="s">
        <v>2854</v>
      </c>
      <c r="C91" s="1068" t="s">
        <v>2861</v>
      </c>
      <c r="D91" s="1068"/>
      <c r="E91" s="1068"/>
      <c r="F91" s="1068"/>
      <c r="G91" s="1068"/>
      <c r="H91" s="537"/>
      <c r="I91" s="538"/>
      <c r="J91" s="539"/>
      <c r="K91" s="552">
        <v>289900</v>
      </c>
    </row>
    <row r="92" spans="1:11" s="105" customFormat="1" ht="13.5" thickBot="1" x14ac:dyDescent="0.25">
      <c r="A92" s="542" t="s">
        <v>2848</v>
      </c>
      <c r="B92" s="543" t="s">
        <v>2855</v>
      </c>
      <c r="C92" s="1069" t="s">
        <v>2862</v>
      </c>
      <c r="D92" s="1069"/>
      <c r="E92" s="1069"/>
      <c r="F92" s="1069"/>
      <c r="G92" s="1069"/>
      <c r="H92" s="537"/>
      <c r="I92" s="538"/>
      <c r="J92" s="539"/>
      <c r="K92" s="552">
        <v>391300</v>
      </c>
    </row>
    <row r="93" spans="1:11" s="105" customFormat="1" ht="22.5" customHeight="1" thickBot="1" x14ac:dyDescent="0.25">
      <c r="A93" s="542" t="s">
        <v>2849</v>
      </c>
      <c r="B93" s="543" t="s">
        <v>2856</v>
      </c>
      <c r="C93" s="1069" t="s">
        <v>2863</v>
      </c>
      <c r="D93" s="1069"/>
      <c r="E93" s="1069"/>
      <c r="F93" s="1069"/>
      <c r="G93" s="1069"/>
      <c r="H93" s="537"/>
      <c r="I93" s="538"/>
      <c r="J93" s="539"/>
      <c r="K93" s="552">
        <v>438500</v>
      </c>
    </row>
    <row r="94" spans="1:11" s="105" customFormat="1" ht="13.5" thickBot="1" x14ac:dyDescent="0.25">
      <c r="A94" s="542" t="s">
        <v>2850</v>
      </c>
      <c r="B94" s="543" t="s">
        <v>2857</v>
      </c>
      <c r="C94" s="1069" t="s">
        <v>2864</v>
      </c>
      <c r="D94" s="1069"/>
      <c r="E94" s="1069"/>
      <c r="F94" s="1069"/>
      <c r="G94" s="1069"/>
      <c r="H94" s="537"/>
      <c r="I94" s="538"/>
      <c r="J94" s="539"/>
      <c r="K94" s="552">
        <v>464000</v>
      </c>
    </row>
    <row r="95" spans="1:11" s="105" customFormat="1" ht="23.25" customHeight="1" thickBot="1" x14ac:dyDescent="0.25">
      <c r="A95" s="542" t="s">
        <v>2851</v>
      </c>
      <c r="B95" s="543" t="s">
        <v>2858</v>
      </c>
      <c r="C95" s="1069" t="s">
        <v>2865</v>
      </c>
      <c r="D95" s="1069"/>
      <c r="E95" s="1069"/>
      <c r="F95" s="1069"/>
      <c r="G95" s="1069"/>
      <c r="H95" s="537"/>
      <c r="I95" s="538"/>
      <c r="J95" s="539"/>
      <c r="K95" s="552">
        <v>471000</v>
      </c>
    </row>
    <row r="96" spans="1:11" s="105" customFormat="1" ht="13.5" thickBot="1" x14ac:dyDescent="0.25">
      <c r="A96" s="542" t="s">
        <v>2852</v>
      </c>
      <c r="B96" s="543" t="s">
        <v>2859</v>
      </c>
      <c r="C96" s="1069" t="s">
        <v>2866</v>
      </c>
      <c r="D96" s="1069"/>
      <c r="E96" s="1069"/>
      <c r="F96" s="1069"/>
      <c r="G96" s="1069"/>
      <c r="H96" s="537"/>
      <c r="I96" s="538"/>
      <c r="J96" s="539"/>
      <c r="K96" s="552">
        <v>613700</v>
      </c>
    </row>
    <row r="97" spans="1:11" s="105" customFormat="1" ht="24" customHeight="1" thickBot="1" x14ac:dyDescent="0.25">
      <c r="A97" s="542" t="s">
        <v>2853</v>
      </c>
      <c r="B97" s="543" t="s">
        <v>2860</v>
      </c>
      <c r="C97" s="1069" t="s">
        <v>2867</v>
      </c>
      <c r="D97" s="1069"/>
      <c r="E97" s="1069"/>
      <c r="F97" s="1069"/>
      <c r="G97" s="1069"/>
      <c r="H97" s="537"/>
      <c r="I97" s="538"/>
      <c r="J97" s="539"/>
      <c r="K97" s="552">
        <v>887700</v>
      </c>
    </row>
    <row r="98" spans="1:11" s="105" customFormat="1" thickBot="1" x14ac:dyDescent="0.25">
      <c r="A98" s="1061" t="s">
        <v>2868</v>
      </c>
      <c r="B98" s="1061"/>
      <c r="C98" s="1061"/>
      <c r="D98" s="1061"/>
      <c r="E98" s="1061"/>
      <c r="F98" s="1061"/>
      <c r="G98" s="1061"/>
      <c r="H98" s="1061"/>
      <c r="I98" s="1061"/>
      <c r="J98" s="1061"/>
      <c r="K98" s="1061"/>
    </row>
    <row r="99" spans="1:11" s="105" customFormat="1" ht="13.5" customHeight="1" thickBot="1" x14ac:dyDescent="0.25">
      <c r="A99" s="554" t="s">
        <v>2869</v>
      </c>
      <c r="B99" s="1068" t="s">
        <v>2877</v>
      </c>
      <c r="C99" s="1068"/>
      <c r="D99" s="1068"/>
      <c r="E99" s="1068"/>
      <c r="F99" s="1068"/>
      <c r="G99" s="1068"/>
      <c r="H99" s="537"/>
      <c r="I99" s="538"/>
      <c r="J99" s="539"/>
      <c r="K99" s="552">
        <v>47900</v>
      </c>
    </row>
    <row r="100" spans="1:11" s="105" customFormat="1" ht="13.5" customHeight="1" thickBot="1" x14ac:dyDescent="0.25">
      <c r="A100" s="554" t="s">
        <v>2870</v>
      </c>
      <c r="B100" s="1068" t="s">
        <v>2878</v>
      </c>
      <c r="C100" s="1068"/>
      <c r="D100" s="1068"/>
      <c r="E100" s="1068"/>
      <c r="F100" s="1068"/>
      <c r="G100" s="1068"/>
      <c r="H100" s="537"/>
      <c r="I100" s="538"/>
      <c r="J100" s="539"/>
      <c r="K100" s="552">
        <v>125000</v>
      </c>
    </row>
    <row r="101" spans="1:11" s="105" customFormat="1" ht="13.5" customHeight="1" thickBot="1" x14ac:dyDescent="0.25">
      <c r="A101" s="554" t="s">
        <v>2871</v>
      </c>
      <c r="B101" s="1068" t="s">
        <v>2879</v>
      </c>
      <c r="C101" s="1068"/>
      <c r="D101" s="1068"/>
      <c r="E101" s="1068"/>
      <c r="F101" s="1068"/>
      <c r="G101" s="1068"/>
      <c r="H101" s="537"/>
      <c r="I101" s="538"/>
      <c r="J101" s="539"/>
      <c r="K101" s="552">
        <v>253500</v>
      </c>
    </row>
    <row r="102" spans="1:11" s="105" customFormat="1" ht="13.5" customHeight="1" thickBot="1" x14ac:dyDescent="0.25">
      <c r="A102" s="554" t="s">
        <v>2872</v>
      </c>
      <c r="B102" s="1068" t="s">
        <v>2880</v>
      </c>
      <c r="C102" s="1068"/>
      <c r="D102" s="1068"/>
      <c r="E102" s="1068"/>
      <c r="F102" s="1068"/>
      <c r="G102" s="1068"/>
      <c r="H102" s="537"/>
      <c r="I102" s="538"/>
      <c r="J102" s="539"/>
      <c r="K102" s="552">
        <v>89700</v>
      </c>
    </row>
    <row r="103" spans="1:11" s="105" customFormat="1" ht="13.5" customHeight="1" thickBot="1" x14ac:dyDescent="0.25">
      <c r="A103" s="554" t="s">
        <v>2873</v>
      </c>
      <c r="B103" s="1068" t="s">
        <v>2881</v>
      </c>
      <c r="C103" s="1068"/>
      <c r="D103" s="1068"/>
      <c r="E103" s="1068"/>
      <c r="F103" s="1068"/>
      <c r="G103" s="1068"/>
      <c r="H103" s="537"/>
      <c r="I103" s="538"/>
      <c r="J103" s="539"/>
      <c r="K103" s="552">
        <v>59000</v>
      </c>
    </row>
    <row r="104" spans="1:11" s="105" customFormat="1" ht="13.5" customHeight="1" thickBot="1" x14ac:dyDescent="0.25">
      <c r="A104" s="554" t="s">
        <v>2874</v>
      </c>
      <c r="B104" s="1068" t="s">
        <v>2882</v>
      </c>
      <c r="C104" s="1068"/>
      <c r="D104" s="1068"/>
      <c r="E104" s="1068"/>
      <c r="F104" s="1068"/>
      <c r="G104" s="1068"/>
      <c r="H104" s="537"/>
      <c r="I104" s="538"/>
      <c r="J104" s="539"/>
      <c r="K104" s="552">
        <v>85000</v>
      </c>
    </row>
    <row r="105" spans="1:11" s="105" customFormat="1" ht="13.5" customHeight="1" thickBot="1" x14ac:dyDescent="0.25">
      <c r="A105" s="554" t="s">
        <v>2875</v>
      </c>
      <c r="B105" s="1068" t="s">
        <v>2883</v>
      </c>
      <c r="C105" s="1068"/>
      <c r="D105" s="1068"/>
      <c r="E105" s="1068"/>
      <c r="F105" s="1068"/>
      <c r="G105" s="1068"/>
      <c r="H105" s="537"/>
      <c r="I105" s="538"/>
      <c r="J105" s="539"/>
      <c r="K105" s="552">
        <v>109000</v>
      </c>
    </row>
    <row r="106" spans="1:11" s="105" customFormat="1" ht="13.5" customHeight="1" thickBot="1" x14ac:dyDescent="0.25">
      <c r="A106" s="554" t="s">
        <v>2876</v>
      </c>
      <c r="B106" s="1068" t="s">
        <v>2884</v>
      </c>
      <c r="C106" s="1068"/>
      <c r="D106" s="1068"/>
      <c r="E106" s="1068"/>
      <c r="F106" s="1068"/>
      <c r="G106" s="1068"/>
      <c r="H106" s="537"/>
      <c r="I106" s="538"/>
      <c r="J106" s="539"/>
      <c r="K106" s="552">
        <v>89000</v>
      </c>
    </row>
    <row r="107" spans="1:11" s="105" customFormat="1" thickBot="1" x14ac:dyDescent="0.25">
      <c r="A107" s="1061" t="s">
        <v>2885</v>
      </c>
      <c r="B107" s="1061"/>
      <c r="C107" s="1061"/>
      <c r="D107" s="1061"/>
      <c r="E107" s="1061"/>
      <c r="F107" s="1061"/>
      <c r="G107" s="1061"/>
      <c r="H107" s="1061"/>
      <c r="I107" s="1061"/>
      <c r="J107" s="1061"/>
      <c r="K107" s="1061"/>
    </row>
    <row r="108" spans="1:11" s="105" customFormat="1" ht="13.5" customHeight="1" thickBot="1" x14ac:dyDescent="0.25">
      <c r="A108" s="542" t="s">
        <v>2886</v>
      </c>
      <c r="B108" s="1059" t="s">
        <v>2897</v>
      </c>
      <c r="C108" s="1059"/>
      <c r="D108" s="1059"/>
      <c r="E108" s="1059"/>
      <c r="F108" s="1059"/>
      <c r="G108" s="1059"/>
      <c r="H108" s="537"/>
      <c r="I108" s="538"/>
      <c r="J108" s="539"/>
      <c r="K108" s="552">
        <v>19600</v>
      </c>
    </row>
    <row r="109" spans="1:11" s="105" customFormat="1" ht="13.5" customHeight="1" thickBot="1" x14ac:dyDescent="0.25">
      <c r="A109" s="542" t="s">
        <v>2887</v>
      </c>
      <c r="B109" s="1059" t="s">
        <v>2898</v>
      </c>
      <c r="C109" s="1059"/>
      <c r="D109" s="1059"/>
      <c r="E109" s="1059"/>
      <c r="F109" s="1059"/>
      <c r="G109" s="1059"/>
      <c r="H109" s="537"/>
      <c r="I109" s="538"/>
      <c r="J109" s="539"/>
      <c r="K109" s="552">
        <v>19600</v>
      </c>
    </row>
    <row r="110" spans="1:11" s="105" customFormat="1" ht="13.5" customHeight="1" thickBot="1" x14ac:dyDescent="0.25">
      <c r="A110" s="542" t="s">
        <v>2887</v>
      </c>
      <c r="B110" s="1059" t="s">
        <v>2899</v>
      </c>
      <c r="C110" s="1059"/>
      <c r="D110" s="1059"/>
      <c r="E110" s="1059"/>
      <c r="F110" s="1059"/>
      <c r="G110" s="1059"/>
      <c r="H110" s="537"/>
      <c r="I110" s="538"/>
      <c r="J110" s="539"/>
      <c r="K110" s="555">
        <v>28500</v>
      </c>
    </row>
    <row r="111" spans="1:11" s="105" customFormat="1" ht="13.5" customHeight="1" thickBot="1" x14ac:dyDescent="0.25">
      <c r="A111" s="542" t="s">
        <v>2888</v>
      </c>
      <c r="B111" s="1059" t="s">
        <v>2900</v>
      </c>
      <c r="C111" s="1059"/>
      <c r="D111" s="1059"/>
      <c r="E111" s="1059"/>
      <c r="F111" s="1059"/>
      <c r="G111" s="1059"/>
      <c r="H111" s="537"/>
      <c r="I111" s="538"/>
      <c r="J111" s="539"/>
      <c r="K111" s="556">
        <v>76800</v>
      </c>
    </row>
    <row r="112" spans="1:11" s="105" customFormat="1" ht="13.5" customHeight="1" thickBot="1" x14ac:dyDescent="0.25">
      <c r="A112" s="535" t="s">
        <v>2889</v>
      </c>
      <c r="B112" s="1070" t="s">
        <v>2901</v>
      </c>
      <c r="C112" s="1070"/>
      <c r="D112" s="1070"/>
      <c r="E112" s="1070"/>
      <c r="F112" s="1070"/>
      <c r="G112" s="1070"/>
      <c r="H112" s="537"/>
      <c r="I112" s="538"/>
      <c r="J112" s="539"/>
      <c r="K112" s="555">
        <v>373000</v>
      </c>
    </row>
    <row r="113" spans="1:11" s="105" customFormat="1" ht="13.5" customHeight="1" thickBot="1" x14ac:dyDescent="0.25">
      <c r="A113" s="535" t="s">
        <v>2889</v>
      </c>
      <c r="B113" s="1070" t="s">
        <v>2902</v>
      </c>
      <c r="C113" s="1070"/>
      <c r="D113" s="1070"/>
      <c r="E113" s="1070"/>
      <c r="F113" s="1070"/>
      <c r="G113" s="1070"/>
      <c r="H113" s="537"/>
      <c r="I113" s="538"/>
      <c r="J113" s="539"/>
      <c r="K113" s="555">
        <v>396000</v>
      </c>
    </row>
    <row r="114" spans="1:11" s="105" customFormat="1" ht="13.5" customHeight="1" thickBot="1" x14ac:dyDescent="0.25">
      <c r="A114" s="542" t="s">
        <v>2890</v>
      </c>
      <c r="B114" s="1059" t="s">
        <v>2903</v>
      </c>
      <c r="C114" s="1059"/>
      <c r="D114" s="1059"/>
      <c r="E114" s="1059"/>
      <c r="F114" s="1059"/>
      <c r="G114" s="1059"/>
      <c r="H114" s="537"/>
      <c r="I114" s="538"/>
      <c r="J114" s="539"/>
      <c r="K114" s="555">
        <v>17000</v>
      </c>
    </row>
    <row r="115" spans="1:11" s="105" customFormat="1" ht="13.5" customHeight="1" thickBot="1" x14ac:dyDescent="0.25">
      <c r="A115" s="542" t="s">
        <v>2890</v>
      </c>
      <c r="B115" s="1059" t="s">
        <v>2904</v>
      </c>
      <c r="C115" s="1059"/>
      <c r="D115" s="1059"/>
      <c r="E115" s="1059"/>
      <c r="F115" s="1059"/>
      <c r="G115" s="1059"/>
      <c r="H115" s="537"/>
      <c r="I115" s="538"/>
      <c r="J115" s="539"/>
      <c r="K115" s="556">
        <v>5200</v>
      </c>
    </row>
    <row r="116" spans="1:11" s="105" customFormat="1" ht="13.5" customHeight="1" thickBot="1" x14ac:dyDescent="0.25">
      <c r="A116" s="542" t="s">
        <v>2891</v>
      </c>
      <c r="B116" s="1059" t="s">
        <v>2905</v>
      </c>
      <c r="C116" s="1059"/>
      <c r="D116" s="1059"/>
      <c r="E116" s="1059"/>
      <c r="F116" s="1059"/>
      <c r="G116" s="1059"/>
      <c r="H116" s="537"/>
      <c r="I116" s="538"/>
      <c r="J116" s="539"/>
      <c r="K116" s="556">
        <v>14000</v>
      </c>
    </row>
    <row r="117" spans="1:11" s="105" customFormat="1" ht="13.5" customHeight="1" thickBot="1" x14ac:dyDescent="0.25">
      <c r="A117" s="542" t="s">
        <v>2892</v>
      </c>
      <c r="B117" s="1059" t="s">
        <v>2906</v>
      </c>
      <c r="C117" s="1059"/>
      <c r="D117" s="1059"/>
      <c r="E117" s="1059"/>
      <c r="F117" s="1059"/>
      <c r="G117" s="1059"/>
      <c r="H117" s="537"/>
      <c r="I117" s="538"/>
      <c r="J117" s="539"/>
      <c r="K117" s="556">
        <v>14350</v>
      </c>
    </row>
    <row r="118" spans="1:11" s="105" customFormat="1" ht="13.5" customHeight="1" thickBot="1" x14ac:dyDescent="0.25">
      <c r="A118" s="542" t="s">
        <v>2893</v>
      </c>
      <c r="B118" s="1059" t="s">
        <v>2907</v>
      </c>
      <c r="C118" s="1059"/>
      <c r="D118" s="1059"/>
      <c r="E118" s="1059"/>
      <c r="F118" s="1059"/>
      <c r="G118" s="1059"/>
      <c r="H118" s="537"/>
      <c r="I118" s="538"/>
      <c r="J118" s="539"/>
      <c r="K118" s="555">
        <v>43300</v>
      </c>
    </row>
    <row r="119" spans="1:11" s="105" customFormat="1" ht="13.5" customHeight="1" thickBot="1" x14ac:dyDescent="0.25">
      <c r="A119" s="542" t="s">
        <v>2894</v>
      </c>
      <c r="B119" s="1059" t="s">
        <v>2908</v>
      </c>
      <c r="C119" s="1059"/>
      <c r="D119" s="1059"/>
      <c r="E119" s="1059"/>
      <c r="F119" s="1059"/>
      <c r="G119" s="1059"/>
      <c r="H119" s="537"/>
      <c r="I119" s="538"/>
      <c r="J119" s="539"/>
      <c r="K119" s="555">
        <v>28000</v>
      </c>
    </row>
    <row r="120" spans="1:11" s="105" customFormat="1" ht="13.5" customHeight="1" thickBot="1" x14ac:dyDescent="0.25">
      <c r="A120" s="542" t="s">
        <v>2894</v>
      </c>
      <c r="B120" s="1059" t="s">
        <v>2909</v>
      </c>
      <c r="C120" s="1059"/>
      <c r="D120" s="1059"/>
      <c r="E120" s="1059"/>
      <c r="F120" s="1059"/>
      <c r="G120" s="1059"/>
      <c r="H120" s="537"/>
      <c r="I120" s="538"/>
      <c r="J120" s="539"/>
      <c r="K120" s="555">
        <v>47200</v>
      </c>
    </row>
    <row r="121" spans="1:11" s="105" customFormat="1" ht="13.5" customHeight="1" thickBot="1" x14ac:dyDescent="0.25">
      <c r="A121" s="542" t="s">
        <v>2894</v>
      </c>
      <c r="B121" s="1059" t="s">
        <v>2910</v>
      </c>
      <c r="C121" s="1059"/>
      <c r="D121" s="1059"/>
      <c r="E121" s="1059"/>
      <c r="F121" s="1059"/>
      <c r="G121" s="1059"/>
      <c r="H121" s="537"/>
      <c r="I121" s="538"/>
      <c r="J121" s="539"/>
      <c r="K121" s="555">
        <v>41000</v>
      </c>
    </row>
    <row r="122" spans="1:11" s="105" customFormat="1" ht="13.5" customHeight="1" thickBot="1" x14ac:dyDescent="0.25">
      <c r="A122" s="542" t="s">
        <v>2894</v>
      </c>
      <c r="B122" s="1059" t="s">
        <v>2911</v>
      </c>
      <c r="C122" s="1059"/>
      <c r="D122" s="1059"/>
      <c r="E122" s="1059"/>
      <c r="F122" s="1059"/>
      <c r="G122" s="1059"/>
      <c r="H122" s="537"/>
      <c r="I122" s="538"/>
      <c r="J122" s="539"/>
      <c r="K122" s="555">
        <v>47000</v>
      </c>
    </row>
    <row r="123" spans="1:11" s="105" customFormat="1" ht="21.75" customHeight="1" thickBot="1" x14ac:dyDescent="0.25">
      <c r="A123" s="542" t="s">
        <v>2894</v>
      </c>
      <c r="B123" s="1059" t="s">
        <v>2912</v>
      </c>
      <c r="C123" s="1059"/>
      <c r="D123" s="1059"/>
      <c r="E123" s="1059"/>
      <c r="F123" s="1059"/>
      <c r="G123" s="1059"/>
      <c r="H123" s="537"/>
      <c r="I123" s="538"/>
      <c r="J123" s="539"/>
      <c r="K123" s="555">
        <v>57700</v>
      </c>
    </row>
    <row r="124" spans="1:11" s="105" customFormat="1" ht="13.5" customHeight="1" thickBot="1" x14ac:dyDescent="0.25">
      <c r="A124" s="542" t="s">
        <v>2894</v>
      </c>
      <c r="B124" s="1059" t="s">
        <v>2913</v>
      </c>
      <c r="C124" s="1059"/>
      <c r="D124" s="1059"/>
      <c r="E124" s="1059"/>
      <c r="F124" s="1059"/>
      <c r="G124" s="1059"/>
      <c r="H124" s="537"/>
      <c r="I124" s="538"/>
      <c r="J124" s="539"/>
      <c r="K124" s="557">
        <v>26000</v>
      </c>
    </row>
    <row r="125" spans="1:11" s="105" customFormat="1" ht="19.5" customHeight="1" thickBot="1" x14ac:dyDescent="0.25">
      <c r="A125" s="542" t="s">
        <v>2894</v>
      </c>
      <c r="B125" s="1059" t="s">
        <v>2914</v>
      </c>
      <c r="C125" s="1059"/>
      <c r="D125" s="1059"/>
      <c r="E125" s="1059"/>
      <c r="F125" s="1059"/>
      <c r="G125" s="1059"/>
      <c r="H125" s="537"/>
      <c r="I125" s="538"/>
      <c r="J125" s="539"/>
      <c r="K125" s="557">
        <v>67000</v>
      </c>
    </row>
    <row r="126" spans="1:11" s="105" customFormat="1" ht="19.5" customHeight="1" thickBot="1" x14ac:dyDescent="0.25">
      <c r="A126" s="542" t="s">
        <v>2894</v>
      </c>
      <c r="B126" s="1059" t="s">
        <v>2915</v>
      </c>
      <c r="C126" s="1059"/>
      <c r="D126" s="1059"/>
      <c r="E126" s="1059"/>
      <c r="F126" s="1059"/>
      <c r="G126" s="1059"/>
      <c r="H126" s="537"/>
      <c r="I126" s="538"/>
      <c r="J126" s="539"/>
      <c r="K126" s="557">
        <v>73000</v>
      </c>
    </row>
    <row r="127" spans="1:11" s="105" customFormat="1" ht="19.5" customHeight="1" thickBot="1" x14ac:dyDescent="0.25">
      <c r="A127" s="542" t="s">
        <v>2894</v>
      </c>
      <c r="B127" s="1059" t="s">
        <v>2916</v>
      </c>
      <c r="C127" s="1059"/>
      <c r="D127" s="1059"/>
      <c r="E127" s="1059"/>
      <c r="F127" s="1059"/>
      <c r="G127" s="1059"/>
      <c r="H127" s="537"/>
      <c r="I127" s="538"/>
      <c r="J127" s="539"/>
      <c r="K127" s="557">
        <v>73000</v>
      </c>
    </row>
    <row r="128" spans="1:11" s="105" customFormat="1" ht="13.5" customHeight="1" thickBot="1" x14ac:dyDescent="0.25">
      <c r="A128" s="542" t="s">
        <v>2894</v>
      </c>
      <c r="B128" s="1059" t="s">
        <v>2917</v>
      </c>
      <c r="C128" s="1059"/>
      <c r="D128" s="1059"/>
      <c r="E128" s="1059"/>
      <c r="F128" s="1059"/>
      <c r="G128" s="1059"/>
      <c r="H128" s="537"/>
      <c r="I128" s="538"/>
      <c r="J128" s="539"/>
      <c r="K128" s="552">
        <v>119000</v>
      </c>
    </row>
    <row r="129" spans="1:11" s="105" customFormat="1" ht="13.5" customHeight="1" thickBot="1" x14ac:dyDescent="0.25">
      <c r="A129" s="542" t="s">
        <v>2894</v>
      </c>
      <c r="B129" s="1059" t="s">
        <v>2918</v>
      </c>
      <c r="C129" s="1059"/>
      <c r="D129" s="1059"/>
      <c r="E129" s="1059"/>
      <c r="F129" s="1059"/>
      <c r="G129" s="1059"/>
      <c r="H129" s="537"/>
      <c r="I129" s="538"/>
      <c r="J129" s="539"/>
      <c r="K129" s="557">
        <v>79500</v>
      </c>
    </row>
    <row r="130" spans="1:11" s="105" customFormat="1" ht="13.5" customHeight="1" thickBot="1" x14ac:dyDescent="0.25">
      <c r="A130" s="542" t="s">
        <v>2894</v>
      </c>
      <c r="B130" s="1059" t="s">
        <v>2919</v>
      </c>
      <c r="C130" s="1059"/>
      <c r="D130" s="1059"/>
      <c r="E130" s="1059"/>
      <c r="F130" s="1059"/>
      <c r="G130" s="1059"/>
      <c r="H130" s="537"/>
      <c r="I130" s="538"/>
      <c r="J130" s="539"/>
      <c r="K130" s="557">
        <v>55000</v>
      </c>
    </row>
    <row r="131" spans="1:11" s="105" customFormat="1" ht="22.5" customHeight="1" thickBot="1" x14ac:dyDescent="0.25">
      <c r="A131" s="542" t="s">
        <v>2894</v>
      </c>
      <c r="B131" s="1059" t="s">
        <v>2920</v>
      </c>
      <c r="C131" s="1059"/>
      <c r="D131" s="1059"/>
      <c r="E131" s="1059"/>
      <c r="F131" s="1059"/>
      <c r="G131" s="1059"/>
      <c r="H131" s="537"/>
      <c r="I131" s="538"/>
      <c r="J131" s="539"/>
      <c r="K131" s="557">
        <v>87500</v>
      </c>
    </row>
    <row r="132" spans="1:11" s="105" customFormat="1" ht="22.5" customHeight="1" thickBot="1" x14ac:dyDescent="0.25">
      <c r="A132" s="542" t="s">
        <v>2894</v>
      </c>
      <c r="B132" s="1059" t="s">
        <v>2921</v>
      </c>
      <c r="C132" s="1059"/>
      <c r="D132" s="1059"/>
      <c r="E132" s="1059"/>
      <c r="F132" s="1059"/>
      <c r="G132" s="1059"/>
      <c r="H132" s="537"/>
      <c r="I132" s="538"/>
      <c r="J132" s="539"/>
      <c r="K132" s="557">
        <v>87500</v>
      </c>
    </row>
    <row r="133" spans="1:11" s="105" customFormat="1" ht="22.5" customHeight="1" thickBot="1" x14ac:dyDescent="0.25">
      <c r="A133" s="542" t="s">
        <v>2894</v>
      </c>
      <c r="B133" s="1059" t="s">
        <v>2922</v>
      </c>
      <c r="C133" s="1059"/>
      <c r="D133" s="1059"/>
      <c r="E133" s="1059"/>
      <c r="F133" s="1059"/>
      <c r="G133" s="1059"/>
      <c r="H133" s="537"/>
      <c r="I133" s="538"/>
      <c r="J133" s="539"/>
      <c r="K133" s="557">
        <v>107000</v>
      </c>
    </row>
    <row r="134" spans="1:11" s="105" customFormat="1" ht="13.5" customHeight="1" thickBot="1" x14ac:dyDescent="0.25">
      <c r="A134" s="542" t="s">
        <v>2894</v>
      </c>
      <c r="B134" s="1059" t="s">
        <v>2923</v>
      </c>
      <c r="C134" s="1059"/>
      <c r="D134" s="1059"/>
      <c r="E134" s="1059"/>
      <c r="F134" s="1059"/>
      <c r="G134" s="1059"/>
      <c r="H134" s="537"/>
      <c r="I134" s="538"/>
      <c r="J134" s="539"/>
      <c r="K134" s="552">
        <v>129000</v>
      </c>
    </row>
    <row r="135" spans="1:11" s="105" customFormat="1" ht="13.5" customHeight="1" thickBot="1" x14ac:dyDescent="0.25">
      <c r="A135" s="542" t="s">
        <v>2895</v>
      </c>
      <c r="B135" s="1059" t="s">
        <v>2924</v>
      </c>
      <c r="C135" s="1059"/>
      <c r="D135" s="1059"/>
      <c r="E135" s="1059"/>
      <c r="F135" s="1059"/>
      <c r="G135" s="1059"/>
      <c r="H135" s="537"/>
      <c r="I135" s="538"/>
      <c r="J135" s="539"/>
      <c r="K135" s="552">
        <v>28500</v>
      </c>
    </row>
    <row r="136" spans="1:11" s="105" customFormat="1" ht="13.5" customHeight="1" thickBot="1" x14ac:dyDescent="0.25">
      <c r="A136" s="542" t="s">
        <v>2892</v>
      </c>
      <c r="B136" s="1059" t="s">
        <v>2925</v>
      </c>
      <c r="C136" s="1059"/>
      <c r="D136" s="1059"/>
      <c r="E136" s="1059"/>
      <c r="F136" s="1059"/>
      <c r="G136" s="1059"/>
      <c r="H136" s="537"/>
      <c r="I136" s="538"/>
      <c r="J136" s="539"/>
      <c r="K136" s="552">
        <v>6800</v>
      </c>
    </row>
    <row r="137" spans="1:11" s="105" customFormat="1" ht="13.5" customHeight="1" thickBot="1" x14ac:dyDescent="0.25">
      <c r="A137" s="542" t="s">
        <v>2892</v>
      </c>
      <c r="B137" s="1059" t="s">
        <v>2926</v>
      </c>
      <c r="C137" s="1059"/>
      <c r="D137" s="1059"/>
      <c r="E137" s="1059"/>
      <c r="F137" s="1059"/>
      <c r="G137" s="1059"/>
      <c r="H137" s="537"/>
      <c r="I137" s="538"/>
      <c r="J137" s="539"/>
      <c r="K137" s="552">
        <v>7200</v>
      </c>
    </row>
    <row r="138" spans="1:11" s="105" customFormat="1" ht="13.5" customHeight="1" thickBot="1" x14ac:dyDescent="0.25">
      <c r="A138" s="542" t="s">
        <v>2892</v>
      </c>
      <c r="B138" s="1059" t="s">
        <v>2927</v>
      </c>
      <c r="C138" s="1059"/>
      <c r="D138" s="1059"/>
      <c r="E138" s="1059"/>
      <c r="F138" s="1059"/>
      <c r="G138" s="1059"/>
      <c r="H138" s="537"/>
      <c r="I138" s="538"/>
      <c r="J138" s="539"/>
      <c r="K138" s="552">
        <v>13700</v>
      </c>
    </row>
    <row r="139" spans="1:11" s="105" customFormat="1" ht="13.5" customHeight="1" thickBot="1" x14ac:dyDescent="0.25">
      <c r="A139" s="542" t="s">
        <v>2892</v>
      </c>
      <c r="B139" s="1059" t="s">
        <v>2928</v>
      </c>
      <c r="C139" s="1059"/>
      <c r="D139" s="1059"/>
      <c r="E139" s="1059"/>
      <c r="F139" s="1059"/>
      <c r="G139" s="1059"/>
      <c r="H139" s="537"/>
      <c r="I139" s="538"/>
      <c r="J139" s="539"/>
      <c r="K139" s="558">
        <v>1835</v>
      </c>
    </row>
    <row r="140" spans="1:11" s="105" customFormat="1" ht="13.5" customHeight="1" thickBot="1" x14ac:dyDescent="0.25">
      <c r="A140" s="542" t="s">
        <v>2892</v>
      </c>
      <c r="B140" s="1059" t="s">
        <v>2896</v>
      </c>
      <c r="C140" s="1059"/>
      <c r="D140" s="1059"/>
      <c r="E140" s="1059"/>
      <c r="F140" s="1059"/>
      <c r="G140" s="1059"/>
      <c r="H140" s="537"/>
      <c r="I140" s="538"/>
      <c r="J140" s="539"/>
      <c r="K140" s="558">
        <v>2730</v>
      </c>
    </row>
  </sheetData>
  <sheetProtection password="CB3C" sheet="1"/>
  <mergeCells count="139">
    <mergeCell ref="B139:G139"/>
    <mergeCell ref="B140:G140"/>
    <mergeCell ref="B108:G108"/>
    <mergeCell ref="B109:G109"/>
    <mergeCell ref="B110:G110"/>
    <mergeCell ref="B111:G111"/>
    <mergeCell ref="B112:G112"/>
    <mergeCell ref="B113:G113"/>
    <mergeCell ref="B114:G114"/>
    <mergeCell ref="B115:G115"/>
    <mergeCell ref="B116:G116"/>
    <mergeCell ref="B117:G117"/>
    <mergeCell ref="B118:G118"/>
    <mergeCell ref="B119:G119"/>
    <mergeCell ref="B120:G120"/>
    <mergeCell ref="B121:G121"/>
    <mergeCell ref="B134:G134"/>
    <mergeCell ref="B135:G135"/>
    <mergeCell ref="B136:G136"/>
    <mergeCell ref="B137:G137"/>
    <mergeCell ref="B138:G138"/>
    <mergeCell ref="B129:G129"/>
    <mergeCell ref="B130:G130"/>
    <mergeCell ref="B131:G131"/>
    <mergeCell ref="B132:G132"/>
    <mergeCell ref="B133:G133"/>
    <mergeCell ref="B124:G124"/>
    <mergeCell ref="B125:G125"/>
    <mergeCell ref="B126:G126"/>
    <mergeCell ref="B127:G127"/>
    <mergeCell ref="B128:G128"/>
    <mergeCell ref="B122:G122"/>
    <mergeCell ref="B123:G123"/>
    <mergeCell ref="A107:K107"/>
    <mergeCell ref="B99:G99"/>
    <mergeCell ref="B100:G100"/>
    <mergeCell ref="B101:G101"/>
    <mergeCell ref="B102:G102"/>
    <mergeCell ref="B103:G103"/>
    <mergeCell ref="B104:G104"/>
    <mergeCell ref="B105:G105"/>
    <mergeCell ref="B106:G106"/>
    <mergeCell ref="A98:K98"/>
    <mergeCell ref="C93:G93"/>
    <mergeCell ref="C94:G94"/>
    <mergeCell ref="C95:G95"/>
    <mergeCell ref="C96:G96"/>
    <mergeCell ref="C97:G97"/>
    <mergeCell ref="C80:G80"/>
    <mergeCell ref="C81:G81"/>
    <mergeCell ref="C82:G82"/>
    <mergeCell ref="A90:K90"/>
    <mergeCell ref="C91:G91"/>
    <mergeCell ref="C92:G92"/>
    <mergeCell ref="A74:K74"/>
    <mergeCell ref="A79:K79"/>
    <mergeCell ref="C83:G83"/>
    <mergeCell ref="C84:G84"/>
    <mergeCell ref="C85:G85"/>
    <mergeCell ref="C86:G86"/>
    <mergeCell ref="C87:G87"/>
    <mergeCell ref="C88:G88"/>
    <mergeCell ref="C89:G89"/>
    <mergeCell ref="C75:G75"/>
    <mergeCell ref="C76:G76"/>
    <mergeCell ref="C77:G77"/>
    <mergeCell ref="C78:G78"/>
    <mergeCell ref="C47:G47"/>
    <mergeCell ref="C48:G48"/>
    <mergeCell ref="C49:G49"/>
    <mergeCell ref="C50:G50"/>
    <mergeCell ref="C60:G60"/>
    <mergeCell ref="C42:G42"/>
    <mergeCell ref="C43:G43"/>
    <mergeCell ref="C44:G44"/>
    <mergeCell ref="C45:G45"/>
    <mergeCell ref="C46:G46"/>
    <mergeCell ref="C51:G51"/>
    <mergeCell ref="C52:G52"/>
    <mergeCell ref="C38:G38"/>
    <mergeCell ref="C39:G39"/>
    <mergeCell ref="C40:G40"/>
    <mergeCell ref="C41:G41"/>
    <mergeCell ref="A70:K70"/>
    <mergeCell ref="C72:G72"/>
    <mergeCell ref="C73:G73"/>
    <mergeCell ref="C63:G63"/>
    <mergeCell ref="C64:G64"/>
    <mergeCell ref="C65:G65"/>
    <mergeCell ref="C66:G66"/>
    <mergeCell ref="C67:G67"/>
    <mergeCell ref="C68:G68"/>
    <mergeCell ref="C69:G69"/>
    <mergeCell ref="C71:G71"/>
    <mergeCell ref="C61:G61"/>
    <mergeCell ref="C62:G62"/>
    <mergeCell ref="C57:G57"/>
    <mergeCell ref="C58:G58"/>
    <mergeCell ref="C59:G59"/>
    <mergeCell ref="C56:G56"/>
    <mergeCell ref="A53:K53"/>
    <mergeCell ref="C54:G54"/>
    <mergeCell ref="C55:G55"/>
    <mergeCell ref="A37:K37"/>
    <mergeCell ref="A33:K33"/>
    <mergeCell ref="C34:G34"/>
    <mergeCell ref="C35:G35"/>
    <mergeCell ref="C36:G36"/>
    <mergeCell ref="A31:K31"/>
    <mergeCell ref="C32:G32"/>
    <mergeCell ref="C26:G26"/>
    <mergeCell ref="C27:G27"/>
    <mergeCell ref="C28:G28"/>
    <mergeCell ref="C29:G29"/>
    <mergeCell ref="C30:G30"/>
    <mergeCell ref="C23:G23"/>
    <mergeCell ref="C24:G24"/>
    <mergeCell ref="C25:G25"/>
    <mergeCell ref="C20:G20"/>
    <mergeCell ref="C21:G21"/>
    <mergeCell ref="C22:G22"/>
    <mergeCell ref="A16:K16"/>
    <mergeCell ref="C17:G17"/>
    <mergeCell ref="C18:G18"/>
    <mergeCell ref="C19:G19"/>
    <mergeCell ref="A2:K2"/>
    <mergeCell ref="A3:K3"/>
    <mergeCell ref="C4:G4"/>
    <mergeCell ref="C5:G5"/>
    <mergeCell ref="C15:G15"/>
    <mergeCell ref="C12:G12"/>
    <mergeCell ref="C13:G13"/>
    <mergeCell ref="C14:G14"/>
    <mergeCell ref="C9:G9"/>
    <mergeCell ref="C10:G10"/>
    <mergeCell ref="C11:G11"/>
    <mergeCell ref="C6:G6"/>
    <mergeCell ref="C7:G7"/>
    <mergeCell ref="C8:G8"/>
  </mergeCells>
  <pageMargins left="0.328125" right="0" top="0.81562500000000004" bottom="0.19685039370078741" header="0.15748031496062992" footer="0.15748031496062992"/>
  <pageSetup paperSize="9" scale="90" orientation="portrait" r:id="rId1"/>
  <headerFooter>
    <oddHeader>&amp;C&amp;G</oddHeader>
  </headerFooter>
  <ignoredErrors>
    <ignoredError sqref="B5:B15 B17:B30 B34:B36 B38:B39 B42:B50 B55" numberStoredAsText="1"/>
    <ignoredError sqref="B40:B41" twoDigitTextYear="1" numberStoredAsText="1"/>
    <ignoredError sqref="B65:B66" twoDigitTextYear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2"/>
  <sheetViews>
    <sheetView view="pageLayout" topLeftCell="A28" zoomScaleNormal="100" workbookViewId="0">
      <selection activeCell="H55" sqref="H55"/>
    </sheetView>
  </sheetViews>
  <sheetFormatPr defaultRowHeight="16.5" x14ac:dyDescent="0.3"/>
  <cols>
    <col min="1" max="1" width="21.5703125" style="25" customWidth="1"/>
    <col min="2" max="2" width="21.85546875" style="25" customWidth="1"/>
    <col min="3" max="3" width="38.7109375" style="25" customWidth="1"/>
    <col min="4" max="4" width="11.85546875" style="25" customWidth="1"/>
    <col min="5" max="5" width="10.28515625" style="25" hidden="1" customWidth="1"/>
    <col min="6" max="6" width="9" style="25" hidden="1" customWidth="1"/>
    <col min="7" max="7" width="11.7109375" style="25" hidden="1" customWidth="1"/>
    <col min="8" max="8" width="10.7109375" style="25" customWidth="1"/>
    <col min="9" max="16384" width="9.140625" style="25"/>
  </cols>
  <sheetData>
    <row r="1" spans="1:8" ht="13.5" customHeight="1" thickBot="1" x14ac:dyDescent="0.35">
      <c r="A1" s="181"/>
      <c r="B1" s="181"/>
      <c r="C1" s="1106" t="s">
        <v>35</v>
      </c>
      <c r="D1" s="1106"/>
      <c r="E1" s="1106"/>
      <c r="F1" s="1106"/>
      <c r="G1" s="39">
        <v>380</v>
      </c>
      <c r="H1" s="570" t="s">
        <v>3111</v>
      </c>
    </row>
    <row r="2" spans="1:8" s="139" customFormat="1" thickBot="1" x14ac:dyDescent="0.3">
      <c r="A2" s="1107" t="s">
        <v>808</v>
      </c>
      <c r="B2" s="1107"/>
      <c r="C2" s="1107"/>
      <c r="D2" s="1107"/>
      <c r="E2" s="1107"/>
      <c r="F2" s="1107"/>
      <c r="G2" s="1107"/>
      <c r="H2" s="1107"/>
    </row>
    <row r="3" spans="1:8" s="183" customFormat="1" thickBot="1" x14ac:dyDescent="0.3">
      <c r="A3" s="1108" t="s">
        <v>814</v>
      </c>
      <c r="B3" s="1108"/>
      <c r="C3" s="1108"/>
      <c r="D3" s="1108"/>
      <c r="E3" s="1108"/>
      <c r="F3" s="1108"/>
      <c r="G3" s="1108"/>
      <c r="H3" s="1108"/>
    </row>
    <row r="4" spans="1:8" s="149" customFormat="1" ht="12" customHeight="1" thickBot="1" x14ac:dyDescent="0.3">
      <c r="A4" s="640" t="s">
        <v>809</v>
      </c>
      <c r="B4" s="440" t="s">
        <v>2401</v>
      </c>
      <c r="C4" s="640" t="s">
        <v>810</v>
      </c>
      <c r="D4" s="640" t="s">
        <v>811</v>
      </c>
      <c r="E4" s="640" t="s">
        <v>812</v>
      </c>
      <c r="F4" s="638" t="s">
        <v>1532</v>
      </c>
      <c r="G4" s="638" t="s">
        <v>1531</v>
      </c>
      <c r="H4" s="638" t="s">
        <v>1531</v>
      </c>
    </row>
    <row r="5" spans="1:8" s="105" customFormat="1" ht="13.5" thickBot="1" x14ac:dyDescent="0.25">
      <c r="A5" s="639">
        <v>0.18</v>
      </c>
      <c r="B5" s="639">
        <v>11</v>
      </c>
      <c r="C5" s="639" t="s">
        <v>815</v>
      </c>
      <c r="D5" s="639">
        <v>4</v>
      </c>
      <c r="E5" s="18">
        <v>14800</v>
      </c>
      <c r="F5" s="445">
        <f>E5/380</f>
        <v>38.94736842105263</v>
      </c>
      <c r="G5" s="2">
        <f>F5*$G$1</f>
        <v>14800</v>
      </c>
      <c r="H5" s="49">
        <v>15000</v>
      </c>
    </row>
    <row r="6" spans="1:8" s="105" customFormat="1" ht="13.5" thickBot="1" x14ac:dyDescent="0.25">
      <c r="A6" s="639">
        <v>0.25</v>
      </c>
      <c r="B6" s="639">
        <v>11</v>
      </c>
      <c r="C6" s="639" t="s">
        <v>816</v>
      </c>
      <c r="D6" s="639">
        <v>4</v>
      </c>
      <c r="E6" s="18">
        <v>14800</v>
      </c>
      <c r="F6" s="445">
        <f t="shared" ref="F6:F70" si="0">E6/380</f>
        <v>38.94736842105263</v>
      </c>
      <c r="G6" s="2">
        <f t="shared" ref="G6:G70" si="1">F6*$G$1</f>
        <v>14800</v>
      </c>
      <c r="H6" s="49">
        <v>17000</v>
      </c>
    </row>
    <row r="7" spans="1:8" s="105" customFormat="1" ht="13.5" thickBot="1" x14ac:dyDescent="0.25">
      <c r="A7" s="639">
        <v>0.37</v>
      </c>
      <c r="B7" s="639">
        <v>14</v>
      </c>
      <c r="C7" s="639" t="s">
        <v>817</v>
      </c>
      <c r="D7" s="639">
        <v>4.9000000000000004</v>
      </c>
      <c r="E7" s="18">
        <v>16510</v>
      </c>
      <c r="F7" s="445">
        <f t="shared" si="0"/>
        <v>43.44736842105263</v>
      </c>
      <c r="G7" s="2">
        <f t="shared" si="1"/>
        <v>16510</v>
      </c>
      <c r="H7" s="49">
        <v>18000</v>
      </c>
    </row>
    <row r="8" spans="1:8" s="105" customFormat="1" ht="13.5" thickBot="1" x14ac:dyDescent="0.25">
      <c r="A8" s="639">
        <v>0.55000000000000004</v>
      </c>
      <c r="B8" s="639">
        <v>14</v>
      </c>
      <c r="C8" s="639" t="s">
        <v>818</v>
      </c>
      <c r="D8" s="639">
        <v>6.3</v>
      </c>
      <c r="E8" s="18">
        <v>17230</v>
      </c>
      <c r="F8" s="445">
        <f t="shared" si="0"/>
        <v>45.342105263157897</v>
      </c>
      <c r="G8" s="2">
        <f t="shared" si="1"/>
        <v>17230</v>
      </c>
      <c r="H8" s="49">
        <v>21000</v>
      </c>
    </row>
    <row r="9" spans="1:8" s="105" customFormat="1" ht="13.5" thickBot="1" x14ac:dyDescent="0.25">
      <c r="A9" s="639">
        <v>0.75</v>
      </c>
      <c r="B9" s="639">
        <v>19</v>
      </c>
      <c r="C9" s="639" t="s">
        <v>819</v>
      </c>
      <c r="D9" s="639">
        <v>8.1</v>
      </c>
      <c r="E9" s="18">
        <v>20600</v>
      </c>
      <c r="F9" s="445">
        <f t="shared" si="0"/>
        <v>54.210526315789473</v>
      </c>
      <c r="G9" s="2">
        <f t="shared" si="1"/>
        <v>20600</v>
      </c>
      <c r="H9" s="49">
        <v>25000</v>
      </c>
    </row>
    <row r="10" spans="1:8" s="105" customFormat="1" ht="13.5" thickBot="1" x14ac:dyDescent="0.25">
      <c r="A10" s="637">
        <v>1.1000000000000001</v>
      </c>
      <c r="B10" s="637">
        <v>19</v>
      </c>
      <c r="C10" s="637" t="s">
        <v>820</v>
      </c>
      <c r="D10" s="637">
        <v>8.9</v>
      </c>
      <c r="E10" s="19">
        <v>21320</v>
      </c>
      <c r="F10" s="445">
        <f t="shared" si="0"/>
        <v>56.10526315789474</v>
      </c>
      <c r="G10" s="2">
        <f t="shared" si="1"/>
        <v>21320</v>
      </c>
      <c r="H10" s="49">
        <v>28000</v>
      </c>
    </row>
    <row r="11" spans="1:8" s="105" customFormat="1" ht="13.5" thickBot="1" x14ac:dyDescent="0.25">
      <c r="A11" s="637">
        <v>1.5</v>
      </c>
      <c r="B11" s="637">
        <v>22</v>
      </c>
      <c r="C11" s="637" t="s">
        <v>821</v>
      </c>
      <c r="D11" s="637">
        <v>17.600000000000001</v>
      </c>
      <c r="E11" s="19">
        <v>28570</v>
      </c>
      <c r="F11" s="445">
        <f t="shared" si="0"/>
        <v>75.184210526315795</v>
      </c>
      <c r="G11" s="2">
        <f t="shared" si="1"/>
        <v>28570.000000000004</v>
      </c>
      <c r="H11" s="49">
        <v>32000</v>
      </c>
    </row>
    <row r="12" spans="1:8" s="105" customFormat="1" ht="13.5" thickBot="1" x14ac:dyDescent="0.25">
      <c r="A12" s="637">
        <v>2.2000000000000002</v>
      </c>
      <c r="B12" s="637">
        <v>22</v>
      </c>
      <c r="C12" s="637" t="s">
        <v>822</v>
      </c>
      <c r="D12" s="637">
        <v>19.100000000000001</v>
      </c>
      <c r="E12" s="19">
        <v>29645</v>
      </c>
      <c r="F12" s="445">
        <f t="shared" si="0"/>
        <v>78.013157894736835</v>
      </c>
      <c r="G12" s="2">
        <f t="shared" si="1"/>
        <v>29644.999999999996</v>
      </c>
      <c r="H12" s="49">
        <v>35000</v>
      </c>
    </row>
    <row r="13" spans="1:8" s="105" customFormat="1" ht="13.5" thickBot="1" x14ac:dyDescent="0.25">
      <c r="A13" s="637">
        <v>3</v>
      </c>
      <c r="B13" s="637">
        <v>24</v>
      </c>
      <c r="C13" s="637" t="s">
        <v>823</v>
      </c>
      <c r="D13" s="637">
        <v>27.4</v>
      </c>
      <c r="E13" s="19">
        <v>41060</v>
      </c>
      <c r="F13" s="445">
        <f t="shared" si="0"/>
        <v>108.05263157894737</v>
      </c>
      <c r="G13" s="2">
        <f t="shared" si="1"/>
        <v>41060</v>
      </c>
      <c r="H13" s="49">
        <v>46500</v>
      </c>
    </row>
    <row r="14" spans="1:8" s="105" customFormat="1" ht="13.5" thickBot="1" x14ac:dyDescent="0.25">
      <c r="A14" s="637">
        <v>4</v>
      </c>
      <c r="B14" s="637">
        <v>28</v>
      </c>
      <c r="C14" s="637" t="s">
        <v>824</v>
      </c>
      <c r="D14" s="637">
        <v>32</v>
      </c>
      <c r="E14" s="19">
        <v>49745</v>
      </c>
      <c r="F14" s="445">
        <f t="shared" si="0"/>
        <v>130.90789473684211</v>
      </c>
      <c r="G14" s="2">
        <f t="shared" si="1"/>
        <v>49745</v>
      </c>
      <c r="H14" s="49">
        <v>59500</v>
      </c>
    </row>
    <row r="15" spans="1:8" s="105" customFormat="1" ht="13.5" thickBot="1" x14ac:dyDescent="0.25">
      <c r="A15" s="637">
        <v>5.5</v>
      </c>
      <c r="B15" s="637">
        <v>28</v>
      </c>
      <c r="C15" s="637" t="s">
        <v>825</v>
      </c>
      <c r="D15" s="637">
        <v>39.4</v>
      </c>
      <c r="E15" s="19">
        <v>55200</v>
      </c>
      <c r="F15" s="445">
        <f t="shared" si="0"/>
        <v>145.26315789473685</v>
      </c>
      <c r="G15" s="2">
        <f t="shared" si="1"/>
        <v>55200</v>
      </c>
      <c r="H15" s="49">
        <v>63700</v>
      </c>
    </row>
    <row r="16" spans="1:8" s="105" customFormat="1" ht="13.5" thickBot="1" x14ac:dyDescent="0.25">
      <c r="A16" s="637">
        <v>7.5</v>
      </c>
      <c r="B16" s="637">
        <v>32</v>
      </c>
      <c r="C16" s="637" t="s">
        <v>826</v>
      </c>
      <c r="D16" s="637">
        <v>50.7</v>
      </c>
      <c r="E16" s="19">
        <v>73860</v>
      </c>
      <c r="F16" s="445">
        <f t="shared" si="0"/>
        <v>194.36842105263159</v>
      </c>
      <c r="G16" s="2">
        <f t="shared" si="1"/>
        <v>73860</v>
      </c>
      <c r="H16" s="49">
        <v>84000</v>
      </c>
    </row>
    <row r="17" spans="1:8" s="105" customFormat="1" ht="13.5" thickBot="1" x14ac:dyDescent="0.25">
      <c r="A17" s="637">
        <v>11</v>
      </c>
      <c r="B17" s="637">
        <v>38</v>
      </c>
      <c r="C17" s="637" t="s">
        <v>827</v>
      </c>
      <c r="D17" s="637">
        <v>74</v>
      </c>
      <c r="E17" s="19">
        <v>105875</v>
      </c>
      <c r="F17" s="445">
        <f t="shared" si="0"/>
        <v>278.61842105263156</v>
      </c>
      <c r="G17" s="2">
        <f t="shared" si="1"/>
        <v>105875</v>
      </c>
      <c r="H17" s="49">
        <v>119200</v>
      </c>
    </row>
    <row r="18" spans="1:8" s="105" customFormat="1" ht="13.5" thickBot="1" x14ac:dyDescent="0.25">
      <c r="A18" s="637">
        <v>15</v>
      </c>
      <c r="B18" s="637">
        <v>42</v>
      </c>
      <c r="C18" s="637" t="s">
        <v>828</v>
      </c>
      <c r="D18" s="637">
        <v>108</v>
      </c>
      <c r="E18" s="19">
        <v>152030</v>
      </c>
      <c r="F18" s="445">
        <f t="shared" si="0"/>
        <v>400.07894736842104</v>
      </c>
      <c r="G18" s="2">
        <f t="shared" si="1"/>
        <v>152030</v>
      </c>
      <c r="H18" s="49">
        <v>170000</v>
      </c>
    </row>
    <row r="19" spans="1:8" s="105" customFormat="1" ht="13.5" thickBot="1" x14ac:dyDescent="0.25">
      <c r="A19" s="637">
        <v>18.5</v>
      </c>
      <c r="B19" s="637">
        <v>42</v>
      </c>
      <c r="C19" s="637" t="s">
        <v>829</v>
      </c>
      <c r="D19" s="637">
        <v>120</v>
      </c>
      <c r="E19" s="19">
        <v>160360</v>
      </c>
      <c r="F19" s="445">
        <f t="shared" si="0"/>
        <v>422</v>
      </c>
      <c r="G19" s="2">
        <f t="shared" si="1"/>
        <v>160360</v>
      </c>
      <c r="H19" s="49">
        <v>186500</v>
      </c>
    </row>
    <row r="20" spans="1:8" s="105" customFormat="1" ht="13.5" thickBot="1" x14ac:dyDescent="0.25">
      <c r="A20" s="637">
        <v>22</v>
      </c>
      <c r="B20" s="637">
        <v>48</v>
      </c>
      <c r="C20" s="637" t="s">
        <v>830</v>
      </c>
      <c r="D20" s="637">
        <v>164</v>
      </c>
      <c r="E20" s="19">
        <v>196970</v>
      </c>
      <c r="F20" s="445">
        <f t="shared" si="0"/>
        <v>518.34210526315792</v>
      </c>
      <c r="G20" s="2">
        <f t="shared" si="1"/>
        <v>196970</v>
      </c>
      <c r="H20" s="49">
        <v>258500</v>
      </c>
    </row>
    <row r="21" spans="1:8" s="105" customFormat="1" ht="13.5" thickBot="1" x14ac:dyDescent="0.25">
      <c r="A21" s="637">
        <v>30</v>
      </c>
      <c r="B21" s="637">
        <v>48</v>
      </c>
      <c r="C21" s="637" t="s">
        <v>831</v>
      </c>
      <c r="D21" s="637">
        <v>200</v>
      </c>
      <c r="E21" s="19">
        <v>237595</v>
      </c>
      <c r="F21" s="445">
        <f t="shared" si="0"/>
        <v>625.25</v>
      </c>
      <c r="G21" s="2">
        <f t="shared" si="1"/>
        <v>237595</v>
      </c>
      <c r="H21" s="49">
        <v>291500</v>
      </c>
    </row>
    <row r="22" spans="1:8" s="105" customFormat="1" ht="13.5" thickBot="1" x14ac:dyDescent="0.25">
      <c r="A22" s="637">
        <v>37</v>
      </c>
      <c r="B22" s="637">
        <v>55</v>
      </c>
      <c r="C22" s="637" t="s">
        <v>832</v>
      </c>
      <c r="D22" s="637">
        <v>235</v>
      </c>
      <c r="E22" s="19">
        <v>320066</v>
      </c>
      <c r="F22" s="445">
        <f t="shared" si="0"/>
        <v>842.27894736842109</v>
      </c>
      <c r="G22" s="2">
        <f t="shared" si="1"/>
        <v>320066</v>
      </c>
      <c r="H22" s="49">
        <v>380500</v>
      </c>
    </row>
    <row r="23" spans="1:8" s="105" customFormat="1" ht="13.5" thickBot="1" x14ac:dyDescent="0.25">
      <c r="A23" s="637">
        <v>45</v>
      </c>
      <c r="B23" s="637">
        <v>55</v>
      </c>
      <c r="C23" s="637" t="s">
        <v>833</v>
      </c>
      <c r="D23" s="637">
        <v>254</v>
      </c>
      <c r="E23" s="19">
        <v>349210</v>
      </c>
      <c r="F23" s="445">
        <f t="shared" si="0"/>
        <v>918.97368421052636</v>
      </c>
      <c r="G23" s="2">
        <f t="shared" si="1"/>
        <v>349210</v>
      </c>
      <c r="H23" s="49">
        <v>408100</v>
      </c>
    </row>
    <row r="24" spans="1:8" s="105" customFormat="1" ht="13.5" thickBot="1" x14ac:dyDescent="0.25">
      <c r="A24" s="637">
        <v>55</v>
      </c>
      <c r="B24" s="637">
        <v>55</v>
      </c>
      <c r="C24" s="637" t="s">
        <v>834</v>
      </c>
      <c r="D24" s="637">
        <v>324</v>
      </c>
      <c r="E24" s="19">
        <v>418910</v>
      </c>
      <c r="F24" s="445">
        <f t="shared" si="0"/>
        <v>1102.3947368421052</v>
      </c>
      <c r="G24" s="2">
        <f t="shared" si="1"/>
        <v>418910</v>
      </c>
      <c r="H24" s="49">
        <v>510000</v>
      </c>
    </row>
    <row r="25" spans="1:8" s="105" customFormat="1" ht="13.5" thickBot="1" x14ac:dyDescent="0.25">
      <c r="A25" s="637">
        <v>75</v>
      </c>
      <c r="B25" s="637">
        <v>65</v>
      </c>
      <c r="C25" s="637" t="s">
        <v>835</v>
      </c>
      <c r="D25" s="637">
        <v>446</v>
      </c>
      <c r="E25" s="19">
        <v>553710</v>
      </c>
      <c r="F25" s="445">
        <f t="shared" si="0"/>
        <v>1457.1315789473683</v>
      </c>
      <c r="G25" s="2">
        <f t="shared" si="1"/>
        <v>553710</v>
      </c>
      <c r="H25" s="49">
        <v>688000</v>
      </c>
    </row>
    <row r="26" spans="1:8" s="105" customFormat="1" ht="13.5" thickBot="1" x14ac:dyDescent="0.25">
      <c r="A26" s="637">
        <v>90</v>
      </c>
      <c r="B26" s="637">
        <v>65</v>
      </c>
      <c r="C26" s="637" t="s">
        <v>836</v>
      </c>
      <c r="D26" s="637">
        <v>476</v>
      </c>
      <c r="E26" s="19">
        <v>603815</v>
      </c>
      <c r="F26" s="445">
        <f t="shared" si="0"/>
        <v>1588.9868421052631</v>
      </c>
      <c r="G26" s="2">
        <f t="shared" si="1"/>
        <v>603815</v>
      </c>
      <c r="H26" s="49">
        <v>699000</v>
      </c>
    </row>
    <row r="27" spans="1:8" s="105" customFormat="1" ht="13.5" thickBot="1" x14ac:dyDescent="0.25">
      <c r="A27" s="637">
        <v>110</v>
      </c>
      <c r="B27" s="637">
        <v>70</v>
      </c>
      <c r="C27" s="637" t="s">
        <v>837</v>
      </c>
      <c r="D27" s="637">
        <v>594</v>
      </c>
      <c r="E27" s="19">
        <v>743500</v>
      </c>
      <c r="F27" s="445">
        <f t="shared" si="0"/>
        <v>1956.578947368421</v>
      </c>
      <c r="G27" s="2">
        <f t="shared" si="1"/>
        <v>743500</v>
      </c>
      <c r="H27" s="49">
        <v>866625</v>
      </c>
    </row>
    <row r="28" spans="1:8" s="105" customFormat="1" ht="13.5" thickBot="1" x14ac:dyDescent="0.25">
      <c r="A28" s="637">
        <v>132</v>
      </c>
      <c r="B28" s="637">
        <v>70</v>
      </c>
      <c r="C28" s="637" t="s">
        <v>838</v>
      </c>
      <c r="D28" s="637">
        <v>676</v>
      </c>
      <c r="E28" s="19">
        <v>833505</v>
      </c>
      <c r="F28" s="445">
        <f t="shared" si="0"/>
        <v>2193.4342105263158</v>
      </c>
      <c r="G28" s="2">
        <f t="shared" si="1"/>
        <v>833505</v>
      </c>
      <c r="H28" s="49">
        <v>1029300</v>
      </c>
    </row>
    <row r="29" spans="1:8" s="105" customFormat="1" ht="13.5" thickBot="1" x14ac:dyDescent="0.25">
      <c r="A29" s="637">
        <v>160</v>
      </c>
      <c r="B29" s="637">
        <v>75</v>
      </c>
      <c r="C29" s="637" t="s">
        <v>839</v>
      </c>
      <c r="D29" s="637">
        <v>945</v>
      </c>
      <c r="E29" s="19">
        <v>1357066</v>
      </c>
      <c r="F29" s="445">
        <f t="shared" si="0"/>
        <v>3571.2263157894736</v>
      </c>
      <c r="G29" s="2">
        <f t="shared" si="1"/>
        <v>1357066</v>
      </c>
      <c r="H29" s="49">
        <v>1573300</v>
      </c>
    </row>
    <row r="30" spans="1:8" s="105" customFormat="1" ht="13.5" thickBot="1" x14ac:dyDescent="0.25">
      <c r="A30" s="637">
        <v>200</v>
      </c>
      <c r="B30" s="637">
        <v>75</v>
      </c>
      <c r="C30" s="637" t="s">
        <v>840</v>
      </c>
      <c r="D30" s="69">
        <v>1175</v>
      </c>
      <c r="E30" s="19">
        <v>1480675</v>
      </c>
      <c r="F30" s="445">
        <f t="shared" si="0"/>
        <v>3896.5131578947367</v>
      </c>
      <c r="G30" s="2">
        <f t="shared" si="1"/>
        <v>1480675</v>
      </c>
      <c r="H30" s="49">
        <v>1760000</v>
      </c>
    </row>
    <row r="31" spans="1:8" s="105" customFormat="1" ht="13.5" thickBot="1" x14ac:dyDescent="0.25">
      <c r="A31" s="637">
        <v>250</v>
      </c>
      <c r="B31" s="637">
        <v>75</v>
      </c>
      <c r="C31" s="637" t="s">
        <v>3123</v>
      </c>
      <c r="D31" s="69">
        <v>1900</v>
      </c>
      <c r="E31" s="19"/>
      <c r="F31" s="445"/>
      <c r="G31" s="2"/>
      <c r="H31" s="49">
        <v>2350000</v>
      </c>
    </row>
    <row r="32" spans="1:8" s="642" customFormat="1" ht="13.5" thickBot="1" x14ac:dyDescent="0.25">
      <c r="A32" s="637">
        <v>250</v>
      </c>
      <c r="B32" s="637">
        <v>85</v>
      </c>
      <c r="C32" s="637" t="s">
        <v>2624</v>
      </c>
      <c r="D32" s="69">
        <v>1700</v>
      </c>
      <c r="E32" s="19">
        <v>2356170</v>
      </c>
      <c r="F32" s="445">
        <f t="shared" si="0"/>
        <v>6200.4473684210525</v>
      </c>
      <c r="G32" s="2">
        <f t="shared" si="1"/>
        <v>2356170</v>
      </c>
      <c r="H32" s="49">
        <v>2731700</v>
      </c>
    </row>
    <row r="33" spans="1:8" s="105" customFormat="1" thickBot="1" x14ac:dyDescent="0.3">
      <c r="A33" s="1110" t="s">
        <v>841</v>
      </c>
      <c r="B33" s="1110"/>
      <c r="C33" s="1110"/>
      <c r="D33" s="1110"/>
      <c r="E33" s="1110"/>
      <c r="F33" s="1110"/>
      <c r="G33" s="1110"/>
      <c r="H33" s="1110"/>
    </row>
    <row r="34" spans="1:8" s="105" customFormat="1" ht="13.5" thickBot="1" x14ac:dyDescent="0.25">
      <c r="A34" s="639">
        <v>0.18</v>
      </c>
      <c r="B34" s="639">
        <v>11</v>
      </c>
      <c r="C34" s="639" t="s">
        <v>842</v>
      </c>
      <c r="D34" s="639">
        <v>4</v>
      </c>
      <c r="E34" s="18">
        <v>14800</v>
      </c>
      <c r="F34" s="445">
        <f t="shared" si="0"/>
        <v>38.94736842105263</v>
      </c>
      <c r="G34" s="2">
        <f t="shared" si="1"/>
        <v>14800</v>
      </c>
      <c r="H34" s="49">
        <v>17000</v>
      </c>
    </row>
    <row r="35" spans="1:8" s="105" customFormat="1" ht="13.5" thickBot="1" x14ac:dyDescent="0.25">
      <c r="A35" s="639">
        <v>0.25</v>
      </c>
      <c r="B35" s="639">
        <v>14</v>
      </c>
      <c r="C35" s="639" t="s">
        <v>2402</v>
      </c>
      <c r="D35" s="639">
        <v>4.9000000000000004</v>
      </c>
      <c r="E35" s="18">
        <v>16510</v>
      </c>
      <c r="F35" s="445">
        <f t="shared" si="0"/>
        <v>43.44736842105263</v>
      </c>
      <c r="G35" s="2">
        <f t="shared" si="1"/>
        <v>16510</v>
      </c>
      <c r="H35" s="49">
        <v>19000</v>
      </c>
    </row>
    <row r="36" spans="1:8" s="105" customFormat="1" ht="13.5" thickBot="1" x14ac:dyDescent="0.25">
      <c r="A36" s="639">
        <v>0.37</v>
      </c>
      <c r="B36" s="639">
        <v>14</v>
      </c>
      <c r="C36" s="639" t="s">
        <v>843</v>
      </c>
      <c r="D36" s="639">
        <v>5.2</v>
      </c>
      <c r="E36" s="18">
        <v>17230</v>
      </c>
      <c r="F36" s="445">
        <f t="shared" si="0"/>
        <v>45.342105263157897</v>
      </c>
      <c r="G36" s="2">
        <f t="shared" si="1"/>
        <v>17230</v>
      </c>
      <c r="H36" s="49">
        <v>21000</v>
      </c>
    </row>
    <row r="37" spans="1:8" s="105" customFormat="1" ht="13.5" thickBot="1" x14ac:dyDescent="0.25">
      <c r="A37" s="639">
        <v>0.55000000000000004</v>
      </c>
      <c r="B37" s="639">
        <v>19</v>
      </c>
      <c r="C37" s="639" t="s">
        <v>844</v>
      </c>
      <c r="D37" s="639">
        <v>8.6999999999999993</v>
      </c>
      <c r="E37" s="18">
        <v>20600</v>
      </c>
      <c r="F37" s="445">
        <f t="shared" si="0"/>
        <v>54.210526315789473</v>
      </c>
      <c r="G37" s="2">
        <f t="shared" si="1"/>
        <v>20600</v>
      </c>
      <c r="H37" s="49">
        <v>25000</v>
      </c>
    </row>
    <row r="38" spans="1:8" s="105" customFormat="1" ht="13.5" thickBot="1" x14ac:dyDescent="0.25">
      <c r="A38" s="637">
        <v>0.75</v>
      </c>
      <c r="B38" s="637">
        <v>19</v>
      </c>
      <c r="C38" s="637" t="s">
        <v>845</v>
      </c>
      <c r="D38" s="637">
        <v>9</v>
      </c>
      <c r="E38" s="70">
        <v>21320</v>
      </c>
      <c r="F38" s="445">
        <f t="shared" si="0"/>
        <v>56.10526315789474</v>
      </c>
      <c r="G38" s="2">
        <f t="shared" si="1"/>
        <v>21320</v>
      </c>
      <c r="H38" s="49">
        <v>28000</v>
      </c>
    </row>
    <row r="39" spans="1:8" s="105" customFormat="1" ht="13.5" thickBot="1" x14ac:dyDescent="0.25">
      <c r="A39" s="637">
        <v>1.1000000000000001</v>
      </c>
      <c r="B39" s="637">
        <v>22</v>
      </c>
      <c r="C39" s="637" t="s">
        <v>846</v>
      </c>
      <c r="D39" s="637">
        <v>16.399999999999999</v>
      </c>
      <c r="E39" s="70">
        <v>28570</v>
      </c>
      <c r="F39" s="445">
        <f t="shared" si="0"/>
        <v>75.184210526315795</v>
      </c>
      <c r="G39" s="2">
        <f t="shared" si="1"/>
        <v>28570.000000000004</v>
      </c>
      <c r="H39" s="49">
        <v>30500</v>
      </c>
    </row>
    <row r="40" spans="1:8" s="105" customFormat="1" ht="13.5" thickBot="1" x14ac:dyDescent="0.25">
      <c r="A40" s="637">
        <v>1.5</v>
      </c>
      <c r="B40" s="637">
        <v>22</v>
      </c>
      <c r="C40" s="637" t="s">
        <v>847</v>
      </c>
      <c r="D40" s="637">
        <v>18.600000000000001</v>
      </c>
      <c r="E40" s="70">
        <v>29645</v>
      </c>
      <c r="F40" s="445">
        <f t="shared" si="0"/>
        <v>78.013157894736835</v>
      </c>
      <c r="G40" s="2">
        <f t="shared" si="1"/>
        <v>29644.999999999996</v>
      </c>
      <c r="H40" s="49">
        <v>34500</v>
      </c>
    </row>
    <row r="41" spans="1:8" s="105" customFormat="1" ht="13.5" thickBot="1" x14ac:dyDescent="0.25">
      <c r="A41" s="637">
        <v>2.2000000000000002</v>
      </c>
      <c r="B41" s="637">
        <v>24</v>
      </c>
      <c r="C41" s="637" t="s">
        <v>848</v>
      </c>
      <c r="D41" s="637">
        <v>26.2</v>
      </c>
      <c r="E41" s="70">
        <v>41060</v>
      </c>
      <c r="F41" s="445">
        <f t="shared" si="0"/>
        <v>108.05263157894737</v>
      </c>
      <c r="G41" s="2">
        <f t="shared" si="1"/>
        <v>41060</v>
      </c>
      <c r="H41" s="49">
        <v>52000</v>
      </c>
    </row>
    <row r="42" spans="1:8" s="105" customFormat="1" ht="13.5" thickBot="1" x14ac:dyDescent="0.25">
      <c r="A42" s="637">
        <v>3</v>
      </c>
      <c r="B42" s="637">
        <v>28</v>
      </c>
      <c r="C42" s="637" t="s">
        <v>849</v>
      </c>
      <c r="D42" s="637">
        <v>32.5</v>
      </c>
      <c r="E42" s="70">
        <v>49745</v>
      </c>
      <c r="F42" s="445">
        <f t="shared" si="0"/>
        <v>130.90789473684211</v>
      </c>
      <c r="G42" s="2">
        <f t="shared" si="1"/>
        <v>49745</v>
      </c>
      <c r="H42" s="49">
        <v>58700</v>
      </c>
    </row>
    <row r="43" spans="1:8" s="105" customFormat="1" ht="13.5" thickBot="1" x14ac:dyDescent="0.25">
      <c r="A43" s="637">
        <v>4</v>
      </c>
      <c r="B43" s="637">
        <v>28</v>
      </c>
      <c r="C43" s="637" t="s">
        <v>850</v>
      </c>
      <c r="D43" s="637">
        <v>37</v>
      </c>
      <c r="E43" s="70">
        <v>52615</v>
      </c>
      <c r="F43" s="445">
        <f t="shared" si="0"/>
        <v>138.46052631578948</v>
      </c>
      <c r="G43" s="2">
        <f t="shared" si="1"/>
        <v>52615</v>
      </c>
      <c r="H43" s="49">
        <v>65500</v>
      </c>
    </row>
    <row r="44" spans="1:8" s="105" customFormat="1" ht="13.5" thickBot="1" x14ac:dyDescent="0.25">
      <c r="A44" s="637">
        <v>5.5</v>
      </c>
      <c r="B44" s="637">
        <v>32</v>
      </c>
      <c r="C44" s="637" t="s">
        <v>851</v>
      </c>
      <c r="D44" s="637">
        <v>47</v>
      </c>
      <c r="E44" s="70">
        <v>80915</v>
      </c>
      <c r="F44" s="445">
        <f t="shared" si="0"/>
        <v>212.93421052631578</v>
      </c>
      <c r="G44" s="2">
        <f t="shared" si="1"/>
        <v>80915</v>
      </c>
      <c r="H44" s="49">
        <v>84000</v>
      </c>
    </row>
    <row r="45" spans="1:8" s="105" customFormat="1" ht="13.5" thickBot="1" x14ac:dyDescent="0.25">
      <c r="A45" s="637">
        <v>7.5</v>
      </c>
      <c r="B45" s="637">
        <v>38</v>
      </c>
      <c r="C45" s="637" t="s">
        <v>852</v>
      </c>
      <c r="D45" s="637">
        <v>75</v>
      </c>
      <c r="E45" s="70">
        <v>92380</v>
      </c>
      <c r="F45" s="445">
        <f t="shared" si="0"/>
        <v>243.10526315789474</v>
      </c>
      <c r="G45" s="2">
        <f t="shared" si="1"/>
        <v>92380</v>
      </c>
      <c r="H45" s="49">
        <v>111000</v>
      </c>
    </row>
    <row r="46" spans="1:8" s="105" customFormat="1" ht="13.5" thickBot="1" x14ac:dyDescent="0.25">
      <c r="A46" s="637">
        <v>11</v>
      </c>
      <c r="B46" s="637">
        <v>38</v>
      </c>
      <c r="C46" s="637" t="s">
        <v>853</v>
      </c>
      <c r="D46" s="637">
        <v>87</v>
      </c>
      <c r="E46" s="70">
        <v>113270</v>
      </c>
      <c r="F46" s="445">
        <f t="shared" si="0"/>
        <v>298.07894736842104</v>
      </c>
      <c r="G46" s="2">
        <f t="shared" si="1"/>
        <v>113270</v>
      </c>
      <c r="H46" s="49">
        <v>130000</v>
      </c>
    </row>
    <row r="47" spans="1:8" s="105" customFormat="1" ht="13.5" thickBot="1" x14ac:dyDescent="0.25">
      <c r="A47" s="637">
        <v>15</v>
      </c>
      <c r="B47" s="637">
        <v>48</v>
      </c>
      <c r="C47" s="637" t="s">
        <v>1833</v>
      </c>
      <c r="D47" s="637">
        <v>126</v>
      </c>
      <c r="E47" s="70">
        <v>149805</v>
      </c>
      <c r="F47" s="445">
        <f t="shared" si="0"/>
        <v>394.2236842105263</v>
      </c>
      <c r="G47" s="2">
        <f t="shared" si="1"/>
        <v>149805</v>
      </c>
      <c r="H47" s="49">
        <v>185000</v>
      </c>
    </row>
    <row r="48" spans="1:8" s="105" customFormat="1" ht="13.5" thickBot="1" x14ac:dyDescent="0.25">
      <c r="A48" s="637">
        <v>18.5</v>
      </c>
      <c r="B48" s="637">
        <v>48</v>
      </c>
      <c r="C48" s="637" t="s">
        <v>854</v>
      </c>
      <c r="D48" s="637">
        <v>146</v>
      </c>
      <c r="E48" s="70">
        <v>161650</v>
      </c>
      <c r="F48" s="445">
        <f t="shared" si="0"/>
        <v>425.39473684210526</v>
      </c>
      <c r="G48" s="2">
        <f t="shared" si="1"/>
        <v>161650</v>
      </c>
      <c r="H48" s="49">
        <v>205500</v>
      </c>
    </row>
    <row r="49" spans="1:8" s="105" customFormat="1" ht="13.5" thickBot="1" x14ac:dyDescent="0.25">
      <c r="A49" s="637">
        <v>22</v>
      </c>
      <c r="B49" s="637">
        <v>55</v>
      </c>
      <c r="C49" s="637" t="s">
        <v>855</v>
      </c>
      <c r="D49" s="637">
        <v>166</v>
      </c>
      <c r="E49" s="70">
        <v>203140</v>
      </c>
      <c r="F49" s="445">
        <f t="shared" si="0"/>
        <v>534.57894736842104</v>
      </c>
      <c r="G49" s="2">
        <f t="shared" si="1"/>
        <v>203140</v>
      </c>
      <c r="H49" s="49">
        <v>253000</v>
      </c>
    </row>
    <row r="50" spans="1:8" s="105" customFormat="1" ht="13.5" thickBot="1" x14ac:dyDescent="0.25">
      <c r="A50" s="637">
        <v>30</v>
      </c>
      <c r="B50" s="637">
        <v>55</v>
      </c>
      <c r="C50" s="637" t="s">
        <v>856</v>
      </c>
      <c r="D50" s="637">
        <v>194</v>
      </c>
      <c r="E50" s="70">
        <v>241395</v>
      </c>
      <c r="F50" s="445">
        <f t="shared" si="0"/>
        <v>635.25</v>
      </c>
      <c r="G50" s="2">
        <f t="shared" si="1"/>
        <v>241395</v>
      </c>
      <c r="H50" s="49">
        <v>279400</v>
      </c>
    </row>
    <row r="51" spans="1:8" s="105" customFormat="1" ht="13.5" thickBot="1" x14ac:dyDescent="0.25">
      <c r="A51" s="637">
        <v>37</v>
      </c>
      <c r="B51" s="637">
        <v>60</v>
      </c>
      <c r="C51" s="637" t="s">
        <v>857</v>
      </c>
      <c r="D51" s="637">
        <v>264</v>
      </c>
      <c r="E51" s="70">
        <v>327965</v>
      </c>
      <c r="F51" s="445">
        <f t="shared" si="0"/>
        <v>863.06578947368416</v>
      </c>
      <c r="G51" s="2">
        <f t="shared" si="1"/>
        <v>327965</v>
      </c>
      <c r="H51" s="49">
        <v>390000</v>
      </c>
    </row>
    <row r="52" spans="1:8" s="105" customFormat="1" ht="13.5" thickBot="1" x14ac:dyDescent="0.25">
      <c r="A52" s="637">
        <v>45</v>
      </c>
      <c r="B52" s="637">
        <v>60</v>
      </c>
      <c r="C52" s="637" t="s">
        <v>858</v>
      </c>
      <c r="D52" s="637">
        <v>292</v>
      </c>
      <c r="E52" s="70">
        <v>367515</v>
      </c>
      <c r="F52" s="445">
        <f t="shared" si="0"/>
        <v>967.14473684210532</v>
      </c>
      <c r="G52" s="2">
        <f t="shared" si="1"/>
        <v>367515</v>
      </c>
      <c r="H52" s="49">
        <v>436000</v>
      </c>
    </row>
    <row r="53" spans="1:8" s="105" customFormat="1" ht="13.5" thickBot="1" x14ac:dyDescent="0.25">
      <c r="A53" s="637">
        <v>55</v>
      </c>
      <c r="B53" s="637">
        <v>65</v>
      </c>
      <c r="C53" s="637" t="s">
        <v>859</v>
      </c>
      <c r="D53" s="637">
        <v>342</v>
      </c>
      <c r="E53" s="70">
        <v>434195</v>
      </c>
      <c r="F53" s="445">
        <f t="shared" si="0"/>
        <v>1142.6184210526317</v>
      </c>
      <c r="G53" s="2">
        <f t="shared" si="1"/>
        <v>434195.00000000006</v>
      </c>
      <c r="H53" s="49">
        <v>550000</v>
      </c>
    </row>
    <row r="54" spans="1:8" s="105" customFormat="1" ht="13.5" thickBot="1" x14ac:dyDescent="0.25">
      <c r="A54" s="637">
        <v>75</v>
      </c>
      <c r="B54" s="637">
        <v>75</v>
      </c>
      <c r="C54" s="637" t="s">
        <v>860</v>
      </c>
      <c r="D54" s="637">
        <v>464</v>
      </c>
      <c r="E54" s="70">
        <v>572230</v>
      </c>
      <c r="F54" s="445">
        <f t="shared" si="0"/>
        <v>1505.8684210526317</v>
      </c>
      <c r="G54" s="2">
        <f t="shared" si="1"/>
        <v>572230</v>
      </c>
      <c r="H54" s="49">
        <v>741500</v>
      </c>
    </row>
    <row r="55" spans="1:8" s="105" customFormat="1" ht="13.5" thickBot="1" x14ac:dyDescent="0.25">
      <c r="A55" s="637">
        <v>90</v>
      </c>
      <c r="B55" s="637">
        <v>75</v>
      </c>
      <c r="C55" s="637" t="s">
        <v>861</v>
      </c>
      <c r="D55" s="637">
        <v>498</v>
      </c>
      <c r="E55" s="70">
        <v>662960</v>
      </c>
      <c r="F55" s="445">
        <f t="shared" si="0"/>
        <v>1744.6315789473683</v>
      </c>
      <c r="G55" s="2">
        <f t="shared" si="1"/>
        <v>662960</v>
      </c>
      <c r="H55" s="49">
        <v>801700</v>
      </c>
    </row>
    <row r="56" spans="1:8" s="105" customFormat="1" ht="13.5" thickBot="1" x14ac:dyDescent="0.25">
      <c r="A56" s="637">
        <v>110</v>
      </c>
      <c r="B56" s="637">
        <v>80</v>
      </c>
      <c r="C56" s="637" t="s">
        <v>862</v>
      </c>
      <c r="D56" s="637">
        <v>638</v>
      </c>
      <c r="E56" s="70">
        <v>848365</v>
      </c>
      <c r="F56" s="445">
        <f t="shared" si="0"/>
        <v>2232.5394736842104</v>
      </c>
      <c r="G56" s="2">
        <f t="shared" si="1"/>
        <v>848365</v>
      </c>
      <c r="H56" s="49">
        <v>1035500</v>
      </c>
    </row>
    <row r="57" spans="1:8" s="105" customFormat="1" ht="13.5" thickBot="1" x14ac:dyDescent="0.25">
      <c r="A57" s="637">
        <v>132</v>
      </c>
      <c r="B57" s="637">
        <v>80</v>
      </c>
      <c r="C57" s="637" t="s">
        <v>863</v>
      </c>
      <c r="D57" s="637">
        <v>708</v>
      </c>
      <c r="E57" s="70">
        <v>942255</v>
      </c>
      <c r="F57" s="445">
        <f t="shared" si="0"/>
        <v>2479.6184210526317</v>
      </c>
      <c r="G57" s="2">
        <f t="shared" si="1"/>
        <v>942255</v>
      </c>
      <c r="H57" s="49">
        <v>1065000</v>
      </c>
    </row>
    <row r="58" spans="1:8" s="105" customFormat="1" ht="13.5" thickBot="1" x14ac:dyDescent="0.25">
      <c r="A58" s="637">
        <v>160</v>
      </c>
      <c r="B58" s="637">
        <v>90</v>
      </c>
      <c r="C58" s="637" t="s">
        <v>864</v>
      </c>
      <c r="D58" s="637">
        <v>1000</v>
      </c>
      <c r="E58" s="70">
        <v>1411765</v>
      </c>
      <c r="F58" s="445">
        <f t="shared" si="0"/>
        <v>3715.1710526315787</v>
      </c>
      <c r="G58" s="2">
        <f t="shared" si="1"/>
        <v>1411765</v>
      </c>
      <c r="H58" s="49">
        <v>1801000</v>
      </c>
    </row>
    <row r="59" spans="1:8" s="105" customFormat="1" ht="13.5" thickBot="1" x14ac:dyDescent="0.25">
      <c r="A59" s="637">
        <v>200</v>
      </c>
      <c r="B59" s="637">
        <v>90</v>
      </c>
      <c r="C59" s="637" t="s">
        <v>865</v>
      </c>
      <c r="D59" s="637">
        <v>1200</v>
      </c>
      <c r="E59" s="70">
        <v>1517280</v>
      </c>
      <c r="F59" s="445">
        <f t="shared" si="0"/>
        <v>3992.8421052631579</v>
      </c>
      <c r="G59" s="2">
        <f t="shared" si="1"/>
        <v>1517280</v>
      </c>
      <c r="H59" s="49">
        <v>1805200</v>
      </c>
    </row>
    <row r="60" spans="1:8" s="105" customFormat="1" ht="13.5" thickBot="1" x14ac:dyDescent="0.25">
      <c r="A60" s="637">
        <v>250</v>
      </c>
      <c r="B60" s="637">
        <v>100</v>
      </c>
      <c r="C60" s="637" t="s">
        <v>866</v>
      </c>
      <c r="D60" s="637">
        <v>1700</v>
      </c>
      <c r="E60" s="70">
        <v>2217565</v>
      </c>
      <c r="F60" s="445">
        <f t="shared" si="0"/>
        <v>5835.6973684210525</v>
      </c>
      <c r="G60" s="2">
        <f t="shared" si="1"/>
        <v>2217565</v>
      </c>
      <c r="H60" s="49">
        <v>2936500</v>
      </c>
    </row>
    <row r="61" spans="1:8" s="183" customFormat="1" thickBot="1" x14ac:dyDescent="0.3">
      <c r="A61" s="1109" t="s">
        <v>813</v>
      </c>
      <c r="B61" s="1109"/>
      <c r="C61" s="1109"/>
      <c r="D61" s="1109"/>
      <c r="E61" s="1109"/>
      <c r="F61" s="1109"/>
      <c r="G61" s="1109"/>
      <c r="H61" s="1109"/>
    </row>
    <row r="62" spans="1:8" s="149" customFormat="1" thickBot="1" x14ac:dyDescent="0.3">
      <c r="A62" s="1110" t="s">
        <v>1534</v>
      </c>
      <c r="B62" s="1110"/>
      <c r="C62" s="1110"/>
      <c r="D62" s="1110"/>
      <c r="E62" s="1110"/>
      <c r="F62" s="1110"/>
      <c r="G62" s="1110"/>
      <c r="H62" s="1110"/>
    </row>
    <row r="63" spans="1:8" s="105" customFormat="1" ht="14.25" thickBot="1" x14ac:dyDescent="0.3">
      <c r="A63" s="182" t="s">
        <v>809</v>
      </c>
      <c r="B63" s="182" t="s">
        <v>2401</v>
      </c>
      <c r="C63" s="640" t="s">
        <v>810</v>
      </c>
      <c r="D63" s="182" t="s">
        <v>185</v>
      </c>
      <c r="E63" s="182" t="s">
        <v>298</v>
      </c>
      <c r="F63" s="491" t="s">
        <v>1532</v>
      </c>
      <c r="G63" s="491" t="s">
        <v>1531</v>
      </c>
      <c r="H63" s="636" t="s">
        <v>1531</v>
      </c>
    </row>
    <row r="64" spans="1:8" s="105" customFormat="1" ht="13.5" thickBot="1" x14ac:dyDescent="0.25">
      <c r="A64" s="639">
        <v>0.18</v>
      </c>
      <c r="B64" s="639">
        <v>14</v>
      </c>
      <c r="C64" s="639" t="s">
        <v>1535</v>
      </c>
      <c r="D64" s="639">
        <v>4.9000000000000004</v>
      </c>
      <c r="E64" s="18">
        <v>16510</v>
      </c>
      <c r="F64" s="445">
        <f t="shared" si="0"/>
        <v>43.44736842105263</v>
      </c>
      <c r="G64" s="2">
        <f t="shared" si="1"/>
        <v>16510</v>
      </c>
      <c r="H64" s="49">
        <v>17000</v>
      </c>
    </row>
    <row r="65" spans="1:8" s="105" customFormat="1" ht="13.5" thickBot="1" x14ac:dyDescent="0.25">
      <c r="A65" s="639">
        <v>0.25</v>
      </c>
      <c r="B65" s="639">
        <v>14</v>
      </c>
      <c r="C65" s="639" t="s">
        <v>1536</v>
      </c>
      <c r="D65" s="639">
        <v>5.4</v>
      </c>
      <c r="E65" s="18">
        <v>17230</v>
      </c>
      <c r="F65" s="445">
        <f t="shared" si="0"/>
        <v>45.342105263157897</v>
      </c>
      <c r="G65" s="2">
        <f t="shared" si="1"/>
        <v>17230</v>
      </c>
      <c r="H65" s="49">
        <v>24500</v>
      </c>
    </row>
    <row r="66" spans="1:8" s="105" customFormat="1" ht="13.5" thickBot="1" x14ac:dyDescent="0.25">
      <c r="A66" s="639">
        <v>0.37</v>
      </c>
      <c r="B66" s="639">
        <v>19</v>
      </c>
      <c r="C66" s="639" t="s">
        <v>1537</v>
      </c>
      <c r="D66" s="639">
        <v>8</v>
      </c>
      <c r="E66" s="18">
        <v>20600</v>
      </c>
      <c r="F66" s="445">
        <f t="shared" si="0"/>
        <v>54.210526315789473</v>
      </c>
      <c r="G66" s="2">
        <f t="shared" si="1"/>
        <v>20600</v>
      </c>
      <c r="H66" s="49">
        <v>27300</v>
      </c>
    </row>
    <row r="67" spans="1:8" s="105" customFormat="1" ht="13.5" thickBot="1" x14ac:dyDescent="0.25">
      <c r="A67" s="639">
        <v>0.55000000000000004</v>
      </c>
      <c r="B67" s="639">
        <v>19</v>
      </c>
      <c r="C67" s="639" t="s">
        <v>1538</v>
      </c>
      <c r="D67" s="639">
        <v>9</v>
      </c>
      <c r="E67" s="18">
        <v>21320</v>
      </c>
      <c r="F67" s="445">
        <f t="shared" si="0"/>
        <v>56.10526315789474</v>
      </c>
      <c r="G67" s="2">
        <f t="shared" si="1"/>
        <v>21320</v>
      </c>
      <c r="H67" s="49">
        <v>28500</v>
      </c>
    </row>
    <row r="68" spans="1:8" s="105" customFormat="1" ht="13.5" thickBot="1" x14ac:dyDescent="0.25">
      <c r="A68" s="637">
        <v>0.75</v>
      </c>
      <c r="B68" s="637">
        <v>22</v>
      </c>
      <c r="C68" s="637" t="s">
        <v>1539</v>
      </c>
      <c r="D68" s="637">
        <v>16.899999999999999</v>
      </c>
      <c r="E68" s="70">
        <v>28570</v>
      </c>
      <c r="F68" s="445">
        <f t="shared" si="0"/>
        <v>75.184210526315795</v>
      </c>
      <c r="G68" s="2">
        <f t="shared" si="1"/>
        <v>28570.000000000004</v>
      </c>
      <c r="H68" s="49">
        <v>33000</v>
      </c>
    </row>
    <row r="69" spans="1:8" s="105" customFormat="1" ht="13.5" thickBot="1" x14ac:dyDescent="0.25">
      <c r="A69" s="637">
        <v>1.1000000000000001</v>
      </c>
      <c r="B69" s="637">
        <v>22</v>
      </c>
      <c r="C69" s="637" t="s">
        <v>1540</v>
      </c>
      <c r="D69" s="637">
        <v>18.100000000000001</v>
      </c>
      <c r="E69" s="70">
        <v>29645</v>
      </c>
      <c r="F69" s="445">
        <f t="shared" si="0"/>
        <v>78.013157894736835</v>
      </c>
      <c r="G69" s="2">
        <f t="shared" si="1"/>
        <v>29644.999999999996</v>
      </c>
      <c r="H69" s="49">
        <v>36000</v>
      </c>
    </row>
    <row r="70" spans="1:8" s="105" customFormat="1" ht="13.5" thickBot="1" x14ac:dyDescent="0.25">
      <c r="A70" s="637">
        <v>1.5</v>
      </c>
      <c r="B70" s="639">
        <v>24</v>
      </c>
      <c r="C70" s="637" t="s">
        <v>1541</v>
      </c>
      <c r="D70" s="637">
        <v>26.4</v>
      </c>
      <c r="E70" s="70">
        <v>41060</v>
      </c>
      <c r="F70" s="445">
        <f t="shared" si="0"/>
        <v>108.05263157894737</v>
      </c>
      <c r="G70" s="2">
        <f t="shared" si="1"/>
        <v>41060</v>
      </c>
      <c r="H70" s="49">
        <v>50000</v>
      </c>
    </row>
    <row r="71" spans="1:8" s="105" customFormat="1" ht="13.5" thickBot="1" x14ac:dyDescent="0.25">
      <c r="A71" s="637">
        <v>2.2000000000000002</v>
      </c>
      <c r="B71" s="637">
        <v>28</v>
      </c>
      <c r="C71" s="637" t="s">
        <v>1542</v>
      </c>
      <c r="D71" s="637">
        <v>35.200000000000003</v>
      </c>
      <c r="E71" s="70">
        <v>52615</v>
      </c>
      <c r="F71" s="445">
        <f t="shared" ref="F71:F122" si="2">E71/380</f>
        <v>138.46052631578948</v>
      </c>
      <c r="G71" s="2">
        <f t="shared" ref="G71:G122" si="3">F71*$G$1</f>
        <v>52615</v>
      </c>
      <c r="H71" s="49">
        <v>56200</v>
      </c>
    </row>
    <row r="72" spans="1:8" s="105" customFormat="1" ht="13.5" thickBot="1" x14ac:dyDescent="0.25">
      <c r="A72" s="637">
        <v>3</v>
      </c>
      <c r="B72" s="637">
        <v>32</v>
      </c>
      <c r="C72" s="637" t="s">
        <v>1543</v>
      </c>
      <c r="D72" s="637">
        <v>45.6</v>
      </c>
      <c r="E72" s="70">
        <v>74650</v>
      </c>
      <c r="F72" s="445">
        <f t="shared" si="2"/>
        <v>196.44736842105263</v>
      </c>
      <c r="G72" s="2">
        <f t="shared" si="3"/>
        <v>74650</v>
      </c>
      <c r="H72" s="49">
        <v>79200</v>
      </c>
    </row>
    <row r="73" spans="1:8" s="105" customFormat="1" ht="13.5" thickBot="1" x14ac:dyDescent="0.25">
      <c r="A73" s="637">
        <v>4</v>
      </c>
      <c r="B73" s="637">
        <v>32</v>
      </c>
      <c r="C73" s="637" t="s">
        <v>1544</v>
      </c>
      <c r="D73" s="637">
        <v>50.3</v>
      </c>
      <c r="E73" s="70">
        <v>77525</v>
      </c>
      <c r="F73" s="445">
        <f t="shared" si="2"/>
        <v>204.01315789473685</v>
      </c>
      <c r="G73" s="2">
        <f t="shared" si="3"/>
        <v>77525</v>
      </c>
      <c r="H73" s="49">
        <v>85500</v>
      </c>
    </row>
    <row r="74" spans="1:8" s="105" customFormat="1" ht="13.5" thickBot="1" x14ac:dyDescent="0.25">
      <c r="A74" s="637">
        <v>5.5</v>
      </c>
      <c r="B74" s="637">
        <v>38</v>
      </c>
      <c r="C74" s="637" t="s">
        <v>1545</v>
      </c>
      <c r="D74" s="637">
        <v>70</v>
      </c>
      <c r="E74" s="70">
        <v>98200</v>
      </c>
      <c r="F74" s="445">
        <f t="shared" si="2"/>
        <v>258.42105263157896</v>
      </c>
      <c r="G74" s="2">
        <f t="shared" si="3"/>
        <v>98200</v>
      </c>
      <c r="H74" s="49">
        <v>115000</v>
      </c>
    </row>
    <row r="75" spans="1:8" s="105" customFormat="1" ht="13.5" thickBot="1" x14ac:dyDescent="0.25">
      <c r="A75" s="637">
        <v>7.5</v>
      </c>
      <c r="B75" s="637">
        <v>38</v>
      </c>
      <c r="C75" s="637" t="s">
        <v>1546</v>
      </c>
      <c r="D75" s="637">
        <v>86</v>
      </c>
      <c r="E75" s="70">
        <v>112120</v>
      </c>
      <c r="F75" s="445">
        <f t="shared" si="2"/>
        <v>295.05263157894734</v>
      </c>
      <c r="G75" s="2">
        <f t="shared" si="3"/>
        <v>112119.99999999999</v>
      </c>
      <c r="H75" s="49">
        <v>133000</v>
      </c>
    </row>
    <row r="76" spans="1:8" s="105" customFormat="1" ht="13.5" thickBot="1" x14ac:dyDescent="0.25">
      <c r="A76" s="637">
        <v>11</v>
      </c>
      <c r="B76" s="637">
        <v>48</v>
      </c>
      <c r="C76" s="637" t="s">
        <v>1547</v>
      </c>
      <c r="D76" s="637">
        <v>122</v>
      </c>
      <c r="E76" s="70">
        <v>148800</v>
      </c>
      <c r="F76" s="445">
        <f t="shared" si="2"/>
        <v>391.57894736842104</v>
      </c>
      <c r="G76" s="2">
        <f t="shared" si="3"/>
        <v>148800</v>
      </c>
      <c r="H76" s="49">
        <v>186000</v>
      </c>
    </row>
    <row r="77" spans="1:8" s="105" customFormat="1" ht="13.5" thickBot="1" x14ac:dyDescent="0.25">
      <c r="A77" s="637">
        <v>15</v>
      </c>
      <c r="B77" s="637">
        <v>48</v>
      </c>
      <c r="C77" s="637" t="s">
        <v>1548</v>
      </c>
      <c r="D77" s="637">
        <v>155</v>
      </c>
      <c r="E77" s="70">
        <v>164235</v>
      </c>
      <c r="F77" s="445">
        <f t="shared" si="2"/>
        <v>432.19736842105266</v>
      </c>
      <c r="G77" s="2">
        <f t="shared" si="3"/>
        <v>164235</v>
      </c>
      <c r="H77" s="49">
        <v>214000</v>
      </c>
    </row>
    <row r="78" spans="1:8" s="105" customFormat="1" ht="13.5" thickBot="1" x14ac:dyDescent="0.25">
      <c r="A78" s="637">
        <v>18.5</v>
      </c>
      <c r="B78" s="637">
        <v>55</v>
      </c>
      <c r="C78" s="637" t="s">
        <v>1549</v>
      </c>
      <c r="D78" s="637">
        <v>160</v>
      </c>
      <c r="E78" s="70">
        <v>205865</v>
      </c>
      <c r="F78" s="445">
        <f t="shared" si="2"/>
        <v>541.75</v>
      </c>
      <c r="G78" s="2">
        <f t="shared" si="3"/>
        <v>205865</v>
      </c>
      <c r="H78" s="49">
        <v>248500</v>
      </c>
    </row>
    <row r="79" spans="1:8" s="105" customFormat="1" ht="13.5" thickBot="1" x14ac:dyDescent="0.25">
      <c r="A79" s="637">
        <v>22</v>
      </c>
      <c r="B79" s="637">
        <v>60</v>
      </c>
      <c r="C79" s="637" t="s">
        <v>1550</v>
      </c>
      <c r="D79" s="637">
        <v>195</v>
      </c>
      <c r="E79" s="70">
        <v>277430</v>
      </c>
      <c r="F79" s="445">
        <f t="shared" si="2"/>
        <v>730.07894736842104</v>
      </c>
      <c r="G79" s="2">
        <f t="shared" si="3"/>
        <v>277430</v>
      </c>
      <c r="H79" s="49">
        <v>325500</v>
      </c>
    </row>
    <row r="80" spans="1:8" s="105" customFormat="1" ht="13.5" thickBot="1" x14ac:dyDescent="0.25">
      <c r="A80" s="637">
        <v>30</v>
      </c>
      <c r="B80" s="637">
        <v>60</v>
      </c>
      <c r="C80" s="637" t="s">
        <v>1551</v>
      </c>
      <c r="D80" s="637">
        <v>225</v>
      </c>
      <c r="E80" s="70">
        <v>329850</v>
      </c>
      <c r="F80" s="445">
        <f t="shared" si="2"/>
        <v>868.02631578947364</v>
      </c>
      <c r="G80" s="2">
        <f t="shared" si="3"/>
        <v>329850</v>
      </c>
      <c r="H80" s="49">
        <v>384250</v>
      </c>
    </row>
    <row r="81" spans="1:8" s="105" customFormat="1" ht="13.5" thickBot="1" x14ac:dyDescent="0.25">
      <c r="A81" s="637">
        <v>37</v>
      </c>
      <c r="B81" s="637">
        <v>65</v>
      </c>
      <c r="C81" s="637" t="s">
        <v>1552</v>
      </c>
      <c r="D81" s="637">
        <v>360</v>
      </c>
      <c r="E81" s="70">
        <v>416825</v>
      </c>
      <c r="F81" s="445">
        <f t="shared" si="2"/>
        <v>1096.9078947368421</v>
      </c>
      <c r="G81" s="2">
        <f t="shared" si="3"/>
        <v>416825</v>
      </c>
      <c r="H81" s="49">
        <v>480000</v>
      </c>
    </row>
    <row r="82" spans="1:8" s="105" customFormat="1" ht="13.5" thickBot="1" x14ac:dyDescent="0.25">
      <c r="A82" s="637">
        <v>45</v>
      </c>
      <c r="B82" s="637">
        <v>75</v>
      </c>
      <c r="C82" s="637" t="s">
        <v>1553</v>
      </c>
      <c r="D82" s="637">
        <v>465</v>
      </c>
      <c r="E82" s="70">
        <v>498295</v>
      </c>
      <c r="F82" s="445">
        <f t="shared" si="2"/>
        <v>1311.3026315789473</v>
      </c>
      <c r="G82" s="2">
        <f t="shared" si="3"/>
        <v>498294.99999999994</v>
      </c>
      <c r="H82" s="49">
        <v>591800</v>
      </c>
    </row>
    <row r="83" spans="1:8" s="105" customFormat="1" ht="13.5" thickBot="1" x14ac:dyDescent="0.25">
      <c r="A83" s="637">
        <v>55</v>
      </c>
      <c r="B83" s="637">
        <v>75</v>
      </c>
      <c r="C83" s="637" t="s">
        <v>1554</v>
      </c>
      <c r="D83" s="637">
        <v>520</v>
      </c>
      <c r="E83" s="70">
        <v>563320</v>
      </c>
      <c r="F83" s="445">
        <f t="shared" si="2"/>
        <v>1482.421052631579</v>
      </c>
      <c r="G83" s="2">
        <f t="shared" si="3"/>
        <v>563320</v>
      </c>
      <c r="H83" s="49">
        <v>651000</v>
      </c>
    </row>
    <row r="84" spans="1:8" s="105" customFormat="1" ht="13.5" thickBot="1" x14ac:dyDescent="0.25">
      <c r="A84" s="637">
        <v>75</v>
      </c>
      <c r="B84" s="637">
        <v>80</v>
      </c>
      <c r="C84" s="637" t="s">
        <v>1555</v>
      </c>
      <c r="D84" s="637">
        <v>690</v>
      </c>
      <c r="E84" s="70">
        <v>727775</v>
      </c>
      <c r="F84" s="445">
        <f t="shared" si="2"/>
        <v>1915.1973684210527</v>
      </c>
      <c r="G84" s="2">
        <f t="shared" si="3"/>
        <v>727775</v>
      </c>
      <c r="H84" s="49">
        <v>890500</v>
      </c>
    </row>
    <row r="85" spans="1:8" s="105" customFormat="1" ht="13.5" thickBot="1" x14ac:dyDescent="0.25">
      <c r="A85" s="637">
        <v>90</v>
      </c>
      <c r="B85" s="637">
        <v>80</v>
      </c>
      <c r="C85" s="637" t="s">
        <v>1556</v>
      </c>
      <c r="D85" s="637">
        <v>705</v>
      </c>
      <c r="E85" s="70">
        <v>817500</v>
      </c>
      <c r="F85" s="445">
        <f t="shared" si="2"/>
        <v>2151.3157894736842</v>
      </c>
      <c r="G85" s="2">
        <f t="shared" si="3"/>
        <v>817500</v>
      </c>
      <c r="H85" s="49">
        <v>982200</v>
      </c>
    </row>
    <row r="86" spans="1:8" s="105" customFormat="1" ht="13.5" thickBot="1" x14ac:dyDescent="0.25">
      <c r="A86" s="637">
        <v>110</v>
      </c>
      <c r="B86" s="637">
        <v>90</v>
      </c>
      <c r="C86" s="637" t="s">
        <v>1557</v>
      </c>
      <c r="D86" s="637">
        <v>880</v>
      </c>
      <c r="E86" s="70">
        <v>1312655</v>
      </c>
      <c r="F86" s="445">
        <f t="shared" si="2"/>
        <v>3454.3552631578946</v>
      </c>
      <c r="G86" s="2">
        <f t="shared" si="3"/>
        <v>1312655</v>
      </c>
      <c r="H86" s="49">
        <v>1650900</v>
      </c>
    </row>
    <row r="87" spans="1:8" s="105" customFormat="1" ht="13.5" thickBot="1" x14ac:dyDescent="0.25">
      <c r="A87" s="637">
        <v>132</v>
      </c>
      <c r="B87" s="637">
        <v>90</v>
      </c>
      <c r="C87" s="637" t="s">
        <v>1558</v>
      </c>
      <c r="D87" s="637">
        <v>1050</v>
      </c>
      <c r="E87" s="70">
        <v>1459640</v>
      </c>
      <c r="F87" s="445">
        <f t="shared" si="2"/>
        <v>3841.1578947368421</v>
      </c>
      <c r="G87" s="2">
        <f t="shared" si="3"/>
        <v>1459640</v>
      </c>
      <c r="H87" s="49">
        <v>1821400</v>
      </c>
    </row>
    <row r="88" spans="1:8" s="105" customFormat="1" ht="13.5" thickBot="1" x14ac:dyDescent="0.25">
      <c r="A88" s="637">
        <v>160</v>
      </c>
      <c r="B88" s="637">
        <v>100</v>
      </c>
      <c r="C88" s="637" t="s">
        <v>2403</v>
      </c>
      <c r="D88" s="69">
        <v>1550</v>
      </c>
      <c r="E88" s="70">
        <v>1965665</v>
      </c>
      <c r="F88" s="445">
        <f t="shared" si="2"/>
        <v>5172.8026315789475</v>
      </c>
      <c r="G88" s="2">
        <f t="shared" si="3"/>
        <v>1965665</v>
      </c>
      <c r="H88" s="49">
        <v>2163800</v>
      </c>
    </row>
    <row r="89" spans="1:8" s="642" customFormat="1" ht="13.5" thickBot="1" x14ac:dyDescent="0.25">
      <c r="A89" s="637">
        <v>200</v>
      </c>
      <c r="B89" s="637">
        <v>100</v>
      </c>
      <c r="C89" s="637" t="s">
        <v>2404</v>
      </c>
      <c r="D89" s="69">
        <v>1600</v>
      </c>
      <c r="E89" s="70">
        <v>2323440</v>
      </c>
      <c r="F89" s="445">
        <f t="shared" si="2"/>
        <v>6114.3157894736842</v>
      </c>
      <c r="G89" s="2">
        <f t="shared" si="3"/>
        <v>2323440</v>
      </c>
      <c r="H89" s="49">
        <v>2627300</v>
      </c>
    </row>
    <row r="90" spans="1:8" s="105" customFormat="1" thickBot="1" x14ac:dyDescent="0.3">
      <c r="A90" s="1110" t="s">
        <v>1559</v>
      </c>
      <c r="B90" s="1110"/>
      <c r="C90" s="1110"/>
      <c r="D90" s="1110"/>
      <c r="E90" s="1110"/>
      <c r="F90" s="1110"/>
      <c r="G90" s="1110"/>
      <c r="H90" s="1110"/>
    </row>
    <row r="91" spans="1:8" s="105" customFormat="1" ht="13.5" thickBot="1" x14ac:dyDescent="0.25">
      <c r="A91" s="639">
        <v>0.25</v>
      </c>
      <c r="B91" s="639">
        <v>19</v>
      </c>
      <c r="C91" s="639" t="s">
        <v>1560</v>
      </c>
      <c r="D91" s="639">
        <v>9</v>
      </c>
      <c r="E91" s="18">
        <v>21320</v>
      </c>
      <c r="F91" s="445">
        <f t="shared" si="2"/>
        <v>56.10526315789474</v>
      </c>
      <c r="G91" s="2">
        <f t="shared" si="3"/>
        <v>21320</v>
      </c>
      <c r="H91" s="49">
        <v>33000</v>
      </c>
    </row>
    <row r="92" spans="1:8" s="105" customFormat="1" ht="13.5" thickBot="1" x14ac:dyDescent="0.25">
      <c r="A92" s="639">
        <v>0.37</v>
      </c>
      <c r="B92" s="639">
        <v>22</v>
      </c>
      <c r="C92" s="639" t="s">
        <v>1561</v>
      </c>
      <c r="D92" s="639">
        <v>15</v>
      </c>
      <c r="E92" s="18">
        <v>28570</v>
      </c>
      <c r="F92" s="445">
        <f t="shared" si="2"/>
        <v>75.184210526315795</v>
      </c>
      <c r="G92" s="2">
        <f t="shared" si="3"/>
        <v>28570.000000000004</v>
      </c>
      <c r="H92" s="49">
        <v>34000</v>
      </c>
    </row>
    <row r="93" spans="1:8" s="105" customFormat="1" ht="13.5" thickBot="1" x14ac:dyDescent="0.25">
      <c r="A93" s="639">
        <v>0.55000000000000004</v>
      </c>
      <c r="B93" s="639">
        <v>22</v>
      </c>
      <c r="C93" s="639" t="s">
        <v>1562</v>
      </c>
      <c r="D93" s="639">
        <v>18</v>
      </c>
      <c r="E93" s="18">
        <v>29645</v>
      </c>
      <c r="F93" s="445">
        <f t="shared" si="2"/>
        <v>78.013157894736835</v>
      </c>
      <c r="G93" s="2">
        <f t="shared" si="3"/>
        <v>29644.999999999996</v>
      </c>
      <c r="H93" s="49">
        <v>40000</v>
      </c>
    </row>
    <row r="94" spans="1:8" s="105" customFormat="1" ht="13.5" thickBot="1" x14ac:dyDescent="0.25">
      <c r="A94" s="639">
        <v>0.75</v>
      </c>
      <c r="B94" s="639">
        <v>24</v>
      </c>
      <c r="C94" s="639" t="s">
        <v>1563</v>
      </c>
      <c r="D94" s="639">
        <v>23</v>
      </c>
      <c r="E94" s="18">
        <v>40560</v>
      </c>
      <c r="F94" s="445">
        <f t="shared" si="2"/>
        <v>106.73684210526316</v>
      </c>
      <c r="G94" s="2">
        <f t="shared" si="3"/>
        <v>40560</v>
      </c>
      <c r="H94" s="49">
        <v>46000</v>
      </c>
    </row>
    <row r="95" spans="1:8" s="105" customFormat="1" ht="13.5" thickBot="1" x14ac:dyDescent="0.25">
      <c r="A95" s="639">
        <v>1.1000000000000001</v>
      </c>
      <c r="B95" s="639">
        <v>24</v>
      </c>
      <c r="C95" s="639" t="s">
        <v>1563</v>
      </c>
      <c r="D95" s="639">
        <v>28</v>
      </c>
      <c r="E95" s="18">
        <v>40560</v>
      </c>
      <c r="F95" s="445">
        <f t="shared" si="2"/>
        <v>106.73684210526316</v>
      </c>
      <c r="G95" s="2">
        <f t="shared" si="3"/>
        <v>40560</v>
      </c>
      <c r="H95" s="49">
        <v>53000</v>
      </c>
    </row>
    <row r="96" spans="1:8" s="105" customFormat="1" ht="13.5" thickBot="1" x14ac:dyDescent="0.25">
      <c r="A96" s="639">
        <v>1.5</v>
      </c>
      <c r="B96" s="639">
        <v>28</v>
      </c>
      <c r="C96" s="639" t="s">
        <v>1564</v>
      </c>
      <c r="D96" s="639">
        <v>33.5</v>
      </c>
      <c r="E96" s="18">
        <v>52615</v>
      </c>
      <c r="F96" s="445">
        <f t="shared" si="2"/>
        <v>138.46052631578948</v>
      </c>
      <c r="G96" s="2">
        <f t="shared" si="3"/>
        <v>52615</v>
      </c>
      <c r="H96" s="49">
        <v>59500</v>
      </c>
    </row>
    <row r="97" spans="1:8" s="105" customFormat="1" ht="13.5" thickBot="1" x14ac:dyDescent="0.25">
      <c r="A97" s="637">
        <v>2.2000000000000002</v>
      </c>
      <c r="B97" s="637">
        <v>32</v>
      </c>
      <c r="C97" s="637" t="s">
        <v>1565</v>
      </c>
      <c r="D97" s="637">
        <v>46</v>
      </c>
      <c r="E97" s="70">
        <v>72500</v>
      </c>
      <c r="F97" s="445">
        <f t="shared" si="2"/>
        <v>190.78947368421052</v>
      </c>
      <c r="G97" s="2">
        <f t="shared" si="3"/>
        <v>72500</v>
      </c>
      <c r="H97" s="49">
        <v>83500</v>
      </c>
    </row>
    <row r="98" spans="1:8" s="105" customFormat="1" ht="13.5" thickBot="1" x14ac:dyDescent="0.25">
      <c r="A98" s="637">
        <v>3</v>
      </c>
      <c r="B98" s="637">
        <v>32</v>
      </c>
      <c r="C98" s="637" t="s">
        <v>1566</v>
      </c>
      <c r="D98" s="637">
        <v>53</v>
      </c>
      <c r="E98" s="70">
        <v>76230</v>
      </c>
      <c r="F98" s="445">
        <f t="shared" si="2"/>
        <v>200.60526315789474</v>
      </c>
      <c r="G98" s="2">
        <f t="shared" si="3"/>
        <v>76230</v>
      </c>
      <c r="H98" s="49">
        <v>91600</v>
      </c>
    </row>
    <row r="99" spans="1:8" s="105" customFormat="1" ht="13.5" thickBot="1" x14ac:dyDescent="0.25">
      <c r="A99" s="637">
        <v>4</v>
      </c>
      <c r="B99" s="637">
        <v>38</v>
      </c>
      <c r="C99" s="637" t="s">
        <v>1567</v>
      </c>
      <c r="D99" s="637">
        <v>70</v>
      </c>
      <c r="E99" s="70">
        <v>87070</v>
      </c>
      <c r="F99" s="445">
        <f t="shared" si="2"/>
        <v>229.13157894736841</v>
      </c>
      <c r="G99" s="2">
        <f t="shared" si="3"/>
        <v>87070</v>
      </c>
      <c r="H99" s="49">
        <v>114900</v>
      </c>
    </row>
    <row r="100" spans="1:8" s="105" customFormat="1" ht="13.5" thickBot="1" x14ac:dyDescent="0.25">
      <c r="A100" s="637">
        <v>5.5</v>
      </c>
      <c r="B100" s="637">
        <v>38</v>
      </c>
      <c r="C100" s="637" t="s">
        <v>1568</v>
      </c>
      <c r="D100" s="637">
        <v>86</v>
      </c>
      <c r="E100" s="70">
        <v>111690</v>
      </c>
      <c r="F100" s="445">
        <f t="shared" si="2"/>
        <v>293.92105263157896</v>
      </c>
      <c r="G100" s="2">
        <f t="shared" si="3"/>
        <v>111690</v>
      </c>
      <c r="H100" s="49">
        <v>130000</v>
      </c>
    </row>
    <row r="101" spans="1:8" s="105" customFormat="1" ht="13.5" thickBot="1" x14ac:dyDescent="0.25">
      <c r="A101" s="637">
        <v>7.5</v>
      </c>
      <c r="B101" s="637">
        <v>48</v>
      </c>
      <c r="C101" s="637" t="s">
        <v>1569</v>
      </c>
      <c r="D101" s="637">
        <v>125</v>
      </c>
      <c r="E101" s="70">
        <v>146215</v>
      </c>
      <c r="F101" s="445">
        <f t="shared" si="2"/>
        <v>384.7763157894737</v>
      </c>
      <c r="G101" s="2">
        <f t="shared" si="3"/>
        <v>146215</v>
      </c>
      <c r="H101" s="49">
        <v>185000</v>
      </c>
    </row>
    <row r="102" spans="1:8" s="105" customFormat="1" ht="13.5" thickBot="1" x14ac:dyDescent="0.25">
      <c r="A102" s="637">
        <v>11</v>
      </c>
      <c r="B102" s="637">
        <v>48</v>
      </c>
      <c r="C102" s="637" t="s">
        <v>1570</v>
      </c>
      <c r="D102" s="637">
        <v>150</v>
      </c>
      <c r="E102" s="70">
        <v>171265</v>
      </c>
      <c r="F102" s="445">
        <f t="shared" si="2"/>
        <v>450.69736842105266</v>
      </c>
      <c r="G102" s="2">
        <f t="shared" si="3"/>
        <v>171265</v>
      </c>
      <c r="H102" s="49">
        <v>215900</v>
      </c>
    </row>
    <row r="103" spans="1:8" s="105" customFormat="1" ht="13.5" thickBot="1" x14ac:dyDescent="0.25">
      <c r="A103" s="637">
        <v>15</v>
      </c>
      <c r="B103" s="637">
        <v>55</v>
      </c>
      <c r="C103" s="637" t="s">
        <v>1571</v>
      </c>
      <c r="D103" s="637">
        <v>172</v>
      </c>
      <c r="E103" s="70">
        <v>217135</v>
      </c>
      <c r="F103" s="445">
        <f t="shared" si="2"/>
        <v>571.40789473684208</v>
      </c>
      <c r="G103" s="2">
        <f t="shared" si="3"/>
        <v>217135</v>
      </c>
      <c r="H103" s="49">
        <v>266000</v>
      </c>
    </row>
    <row r="104" spans="1:8" s="105" customFormat="1" ht="13.5" thickBot="1" x14ac:dyDescent="0.25">
      <c r="A104" s="637">
        <v>18.5</v>
      </c>
      <c r="B104" s="637">
        <v>60</v>
      </c>
      <c r="C104" s="637" t="s">
        <v>1572</v>
      </c>
      <c r="D104" s="637">
        <v>210</v>
      </c>
      <c r="E104" s="70">
        <v>310600</v>
      </c>
      <c r="F104" s="445">
        <f t="shared" si="2"/>
        <v>817.36842105263156</v>
      </c>
      <c r="G104" s="2">
        <f t="shared" si="3"/>
        <v>310600</v>
      </c>
      <c r="H104" s="49">
        <v>333000</v>
      </c>
    </row>
    <row r="105" spans="1:8" s="105" customFormat="1" ht="13.5" thickBot="1" x14ac:dyDescent="0.25">
      <c r="A105" s="637">
        <v>22</v>
      </c>
      <c r="B105" s="637">
        <v>60</v>
      </c>
      <c r="C105" s="637" t="s">
        <v>1573</v>
      </c>
      <c r="D105" s="637">
        <v>225</v>
      </c>
      <c r="E105" s="70">
        <v>337225</v>
      </c>
      <c r="F105" s="445">
        <f t="shared" si="2"/>
        <v>887.43421052631584</v>
      </c>
      <c r="G105" s="2">
        <f t="shared" si="3"/>
        <v>337225</v>
      </c>
      <c r="H105" s="49">
        <v>392100</v>
      </c>
    </row>
    <row r="106" spans="1:8" s="105" customFormat="1" ht="13.5" thickBot="1" x14ac:dyDescent="0.25">
      <c r="A106" s="637">
        <v>30</v>
      </c>
      <c r="B106" s="637">
        <v>65</v>
      </c>
      <c r="C106" s="637" t="s">
        <v>1574</v>
      </c>
      <c r="D106" s="637">
        <v>360</v>
      </c>
      <c r="E106" s="70">
        <v>415535</v>
      </c>
      <c r="F106" s="445">
        <f t="shared" si="2"/>
        <v>1093.5131578947369</v>
      </c>
      <c r="G106" s="2">
        <f t="shared" si="3"/>
        <v>415535</v>
      </c>
      <c r="H106" s="49">
        <v>477000</v>
      </c>
    </row>
    <row r="107" spans="1:8" s="105" customFormat="1" ht="13.5" thickBot="1" x14ac:dyDescent="0.25">
      <c r="A107" s="637">
        <v>37</v>
      </c>
      <c r="B107" s="637">
        <v>75</v>
      </c>
      <c r="C107" s="637" t="s">
        <v>1575</v>
      </c>
      <c r="D107" s="637">
        <v>465</v>
      </c>
      <c r="E107" s="70">
        <v>537275</v>
      </c>
      <c r="F107" s="445">
        <f t="shared" si="2"/>
        <v>1413.8815789473683</v>
      </c>
      <c r="G107" s="2">
        <f t="shared" si="3"/>
        <v>537275</v>
      </c>
      <c r="H107" s="49">
        <v>665800</v>
      </c>
    </row>
    <row r="108" spans="1:8" s="105" customFormat="1" ht="13.5" thickBot="1" x14ac:dyDescent="0.25">
      <c r="A108" s="637">
        <v>45</v>
      </c>
      <c r="B108" s="637">
        <v>75</v>
      </c>
      <c r="C108" s="637" t="s">
        <v>1576</v>
      </c>
      <c r="D108" s="637">
        <v>520</v>
      </c>
      <c r="E108" s="70">
        <v>599075</v>
      </c>
      <c r="F108" s="445">
        <f t="shared" si="2"/>
        <v>1576.5131578947369</v>
      </c>
      <c r="G108" s="2">
        <f t="shared" si="3"/>
        <v>599075</v>
      </c>
      <c r="H108" s="49">
        <v>708250</v>
      </c>
    </row>
    <row r="109" spans="1:8" s="105" customFormat="1" ht="13.5" thickBot="1" x14ac:dyDescent="0.25">
      <c r="A109" s="637">
        <v>55</v>
      </c>
      <c r="B109" s="637">
        <v>80</v>
      </c>
      <c r="C109" s="637" t="s">
        <v>1577</v>
      </c>
      <c r="D109" s="637">
        <v>690</v>
      </c>
      <c r="E109" s="70">
        <v>727775</v>
      </c>
      <c r="F109" s="445">
        <f t="shared" si="2"/>
        <v>1915.1973684210527</v>
      </c>
      <c r="G109" s="2">
        <f t="shared" si="3"/>
        <v>727775</v>
      </c>
      <c r="H109" s="49">
        <v>809500</v>
      </c>
    </row>
    <row r="110" spans="1:8" s="105" customFormat="1" ht="13.5" thickBot="1" x14ac:dyDescent="0.25">
      <c r="A110" s="637">
        <v>75</v>
      </c>
      <c r="B110" s="637">
        <v>80</v>
      </c>
      <c r="C110" s="637" t="s">
        <v>1578</v>
      </c>
      <c r="D110" s="637">
        <v>800</v>
      </c>
      <c r="E110" s="70">
        <v>848580</v>
      </c>
      <c r="F110" s="445">
        <f t="shared" si="2"/>
        <v>2233.1052631578946</v>
      </c>
      <c r="G110" s="2">
        <f t="shared" si="3"/>
        <v>848579.99999999988</v>
      </c>
      <c r="H110" s="49">
        <v>1048850</v>
      </c>
    </row>
    <row r="111" spans="1:8" s="105" customFormat="1" ht="13.5" thickBot="1" x14ac:dyDescent="0.25">
      <c r="A111" s="637">
        <v>90</v>
      </c>
      <c r="B111" s="637">
        <v>90</v>
      </c>
      <c r="C111" s="637" t="s">
        <v>1579</v>
      </c>
      <c r="D111" s="637">
        <v>1055</v>
      </c>
      <c r="E111" s="70">
        <v>1240285</v>
      </c>
      <c r="F111" s="445">
        <f t="shared" si="2"/>
        <v>3263.9078947368421</v>
      </c>
      <c r="G111" s="2">
        <f t="shared" si="3"/>
        <v>1240285</v>
      </c>
      <c r="H111" s="49">
        <v>1410000</v>
      </c>
    </row>
    <row r="112" spans="1:8" s="105" customFormat="1" ht="13.5" thickBot="1" x14ac:dyDescent="0.25">
      <c r="A112" s="637">
        <v>110</v>
      </c>
      <c r="B112" s="637">
        <v>90</v>
      </c>
      <c r="C112" s="637" t="s">
        <v>1580</v>
      </c>
      <c r="D112" s="637">
        <v>1050</v>
      </c>
      <c r="E112" s="70">
        <v>1444495</v>
      </c>
      <c r="F112" s="445">
        <f t="shared" si="2"/>
        <v>3801.3026315789475</v>
      </c>
      <c r="G112" s="2">
        <f t="shared" si="3"/>
        <v>1444495</v>
      </c>
      <c r="H112" s="49">
        <v>1605000</v>
      </c>
    </row>
    <row r="113" spans="1:8" s="105" customFormat="1" ht="13.5" thickBot="1" x14ac:dyDescent="0.25">
      <c r="A113" s="637">
        <v>132</v>
      </c>
      <c r="B113" s="637">
        <v>90</v>
      </c>
      <c r="C113" s="637" t="s">
        <v>1581</v>
      </c>
      <c r="D113" s="637">
        <v>1200</v>
      </c>
      <c r="E113" s="70">
        <v>2293285</v>
      </c>
      <c r="F113" s="445">
        <f t="shared" si="2"/>
        <v>6034.9605263157891</v>
      </c>
      <c r="G113" s="2">
        <f t="shared" si="3"/>
        <v>2293285</v>
      </c>
      <c r="H113" s="49">
        <v>2122200</v>
      </c>
    </row>
    <row r="114" spans="1:8" s="105" customFormat="1" ht="13.5" thickBot="1" x14ac:dyDescent="0.25">
      <c r="A114" s="637">
        <v>132</v>
      </c>
      <c r="B114" s="637">
        <v>100</v>
      </c>
      <c r="C114" s="637" t="s">
        <v>3124</v>
      </c>
      <c r="D114" s="637">
        <v>1800</v>
      </c>
      <c r="E114" s="70"/>
      <c r="F114" s="445"/>
      <c r="G114" s="2"/>
      <c r="H114" s="49">
        <v>2598500</v>
      </c>
    </row>
    <row r="115" spans="1:8" s="105" customFormat="1" ht="13.5" thickBot="1" x14ac:dyDescent="0.25">
      <c r="A115" s="637">
        <v>160</v>
      </c>
      <c r="B115" s="637">
        <v>100</v>
      </c>
      <c r="C115" s="637" t="s">
        <v>1582</v>
      </c>
      <c r="D115" s="637">
        <v>2150</v>
      </c>
      <c r="E115" s="70"/>
      <c r="F115" s="445"/>
      <c r="G115" s="2"/>
      <c r="H115" s="49">
        <v>2767400</v>
      </c>
    </row>
    <row r="116" spans="1:8" s="642" customFormat="1" ht="13.5" thickBot="1" x14ac:dyDescent="0.25">
      <c r="A116" s="637">
        <v>200</v>
      </c>
      <c r="B116" s="637">
        <v>100</v>
      </c>
      <c r="C116" s="637" t="s">
        <v>2405</v>
      </c>
      <c r="D116" s="637">
        <v>2250</v>
      </c>
      <c r="E116" s="70">
        <v>2309230</v>
      </c>
      <c r="F116" s="445">
        <f t="shared" si="2"/>
        <v>6076.9210526315792</v>
      </c>
      <c r="G116" s="2">
        <f t="shared" si="3"/>
        <v>2309230</v>
      </c>
      <c r="H116" s="49">
        <v>3424500</v>
      </c>
    </row>
    <row r="117" spans="1:8" s="189" customFormat="1" ht="12.75" customHeight="1" thickBot="1" x14ac:dyDescent="0.3">
      <c r="A117" s="1111" t="s">
        <v>2206</v>
      </c>
      <c r="B117" s="1111"/>
      <c r="C117" s="1111"/>
      <c r="D117" s="1111"/>
      <c r="E117" s="1111"/>
      <c r="F117" s="1111"/>
      <c r="G117" s="1111"/>
      <c r="H117" s="1111"/>
    </row>
    <row r="118" spans="1:8" s="105" customFormat="1" thickBot="1" x14ac:dyDescent="0.3">
      <c r="A118" s="1105" t="s">
        <v>1583</v>
      </c>
      <c r="B118" s="1105"/>
      <c r="C118" s="1105"/>
      <c r="D118" s="1105"/>
      <c r="E118" s="1105"/>
      <c r="F118" s="1105"/>
      <c r="G118" s="1105"/>
      <c r="H118" s="1105"/>
    </row>
    <row r="119" spans="1:8" s="105" customFormat="1" ht="14.25" thickBot="1" x14ac:dyDescent="0.3">
      <c r="A119" s="641" t="s">
        <v>809</v>
      </c>
      <c r="B119" s="641" t="s">
        <v>2401</v>
      </c>
      <c r="C119" s="641" t="s">
        <v>901</v>
      </c>
      <c r="D119" s="641" t="s">
        <v>1584</v>
      </c>
      <c r="E119" s="188" t="s">
        <v>812</v>
      </c>
      <c r="F119" s="291" t="s">
        <v>1532</v>
      </c>
      <c r="G119" s="291" t="s">
        <v>1531</v>
      </c>
      <c r="H119" s="291" t="s">
        <v>1531</v>
      </c>
    </row>
    <row r="120" spans="1:8" s="105" customFormat="1" ht="13.5" thickBot="1" x14ac:dyDescent="0.25">
      <c r="A120" s="637">
        <v>3</v>
      </c>
      <c r="B120" s="637">
        <v>24</v>
      </c>
      <c r="C120" s="637" t="s">
        <v>1834</v>
      </c>
      <c r="D120" s="637">
        <v>19</v>
      </c>
      <c r="E120" s="637">
        <v>27077</v>
      </c>
      <c r="F120" s="3">
        <f t="shared" si="2"/>
        <v>71.255263157894731</v>
      </c>
      <c r="G120" s="635">
        <f t="shared" si="3"/>
        <v>27076.999999999996</v>
      </c>
      <c r="H120" s="49">
        <v>31000</v>
      </c>
    </row>
    <row r="121" spans="1:8" s="642" customFormat="1" ht="13.5" thickBot="1" x14ac:dyDescent="0.25">
      <c r="A121" s="637">
        <v>11</v>
      </c>
      <c r="B121" s="637">
        <v>38</v>
      </c>
      <c r="C121" s="637" t="s">
        <v>1835</v>
      </c>
      <c r="D121" s="637">
        <v>78</v>
      </c>
      <c r="E121" s="637">
        <v>66654</v>
      </c>
      <c r="F121" s="3">
        <f t="shared" si="2"/>
        <v>175.40526315789472</v>
      </c>
      <c r="G121" s="635">
        <f t="shared" si="3"/>
        <v>66654</v>
      </c>
      <c r="H121" s="49">
        <v>83700</v>
      </c>
    </row>
    <row r="122" spans="1:8" s="105" customFormat="1" ht="13.5" thickBot="1" x14ac:dyDescent="0.25">
      <c r="A122" s="637">
        <v>18.5</v>
      </c>
      <c r="B122" s="637">
        <v>42</v>
      </c>
      <c r="C122" s="637" t="s">
        <v>1585</v>
      </c>
      <c r="D122" s="637">
        <v>124</v>
      </c>
      <c r="E122" s="637">
        <v>124330</v>
      </c>
      <c r="F122" s="3">
        <f t="shared" si="2"/>
        <v>327.18421052631578</v>
      </c>
      <c r="G122" s="635">
        <f t="shared" si="3"/>
        <v>124330</v>
      </c>
      <c r="H122" s="49">
        <v>131600</v>
      </c>
    </row>
    <row r="123" spans="1:8" s="105" customFormat="1" thickBot="1" x14ac:dyDescent="0.3">
      <c r="A123" s="1105" t="s">
        <v>1586</v>
      </c>
      <c r="B123" s="1105"/>
      <c r="C123" s="1105"/>
      <c r="D123" s="1105"/>
      <c r="E123" s="1105"/>
      <c r="F123" s="1105"/>
      <c r="G123" s="1105"/>
      <c r="H123" s="1105"/>
    </row>
    <row r="124" spans="1:8" s="105" customFormat="1" ht="13.5" thickBot="1" x14ac:dyDescent="0.25">
      <c r="A124" s="637">
        <v>3</v>
      </c>
      <c r="B124" s="637">
        <v>28</v>
      </c>
      <c r="C124" s="637" t="s">
        <v>1587</v>
      </c>
      <c r="D124" s="637">
        <v>23</v>
      </c>
      <c r="E124" s="637">
        <v>33376</v>
      </c>
      <c r="F124" s="3">
        <f t="shared" ref="F124:F126" si="4">E124/380</f>
        <v>87.831578947368428</v>
      </c>
      <c r="G124" s="635">
        <f t="shared" ref="G124:G126" si="5">F124*$G$1</f>
        <v>33376</v>
      </c>
      <c r="H124" s="49">
        <v>39000</v>
      </c>
    </row>
    <row r="125" spans="1:8" s="105" customFormat="1" ht="13.5" thickBot="1" x14ac:dyDescent="0.25">
      <c r="A125" s="637">
        <v>11</v>
      </c>
      <c r="B125" s="637">
        <v>38</v>
      </c>
      <c r="C125" s="637" t="s">
        <v>1588</v>
      </c>
      <c r="D125" s="637">
        <v>84</v>
      </c>
      <c r="E125" s="637">
        <v>73830</v>
      </c>
      <c r="F125" s="3">
        <f t="shared" si="4"/>
        <v>194.28947368421052</v>
      </c>
      <c r="G125" s="635">
        <f t="shared" si="5"/>
        <v>73830</v>
      </c>
      <c r="H125" s="49">
        <v>79800</v>
      </c>
    </row>
    <row r="126" spans="1:8" s="105" customFormat="1" ht="13.5" thickBot="1" x14ac:dyDescent="0.25">
      <c r="A126" s="637">
        <v>15</v>
      </c>
      <c r="B126" s="637">
        <v>48</v>
      </c>
      <c r="C126" s="637" t="s">
        <v>1589</v>
      </c>
      <c r="D126" s="637">
        <v>121</v>
      </c>
      <c r="E126" s="637">
        <v>107526</v>
      </c>
      <c r="F126" s="3">
        <f t="shared" si="4"/>
        <v>282.96315789473687</v>
      </c>
      <c r="G126" s="635">
        <f t="shared" si="5"/>
        <v>107526.00000000001</v>
      </c>
      <c r="H126" s="49">
        <v>122000</v>
      </c>
    </row>
    <row r="127" spans="1:8" s="646" customFormat="1" ht="12.75" x14ac:dyDescent="0.2">
      <c r="A127" s="643"/>
      <c r="B127" s="643"/>
      <c r="C127" s="643"/>
      <c r="D127" s="643"/>
      <c r="E127" s="643"/>
      <c r="F127" s="644"/>
      <c r="G127" s="647"/>
      <c r="H127" s="648"/>
    </row>
    <row r="128" spans="1:8" s="646" customFormat="1" ht="12.75" x14ac:dyDescent="0.2">
      <c r="A128" s="643"/>
      <c r="B128" s="643"/>
      <c r="C128" s="643"/>
      <c r="D128" s="643"/>
      <c r="E128" s="643"/>
      <c r="F128" s="644"/>
      <c r="G128" s="647"/>
      <c r="H128" s="648"/>
    </row>
    <row r="129" spans="1:8" ht="17.25" thickBot="1" x14ac:dyDescent="0.35">
      <c r="A129" s="1071" t="s">
        <v>3125</v>
      </c>
      <c r="B129" s="1072"/>
      <c r="C129" s="1072"/>
      <c r="D129" s="1072"/>
      <c r="E129" s="1072"/>
      <c r="F129" s="1072"/>
      <c r="G129" s="1072"/>
      <c r="H129" s="1073"/>
    </row>
    <row r="130" spans="1:8" ht="17.25" thickBot="1" x14ac:dyDescent="0.35">
      <c r="A130" s="645" t="s">
        <v>2933</v>
      </c>
      <c r="B130" s="645" t="s">
        <v>814</v>
      </c>
      <c r="C130" s="1112" t="s">
        <v>841</v>
      </c>
      <c r="D130" s="1113"/>
      <c r="E130" s="662" t="s">
        <v>1559</v>
      </c>
      <c r="F130" s="663"/>
      <c r="G130" s="663"/>
      <c r="H130" s="664" t="s">
        <v>1534</v>
      </c>
    </row>
    <row r="131" spans="1:8" s="646" customFormat="1" ht="12.75" x14ac:dyDescent="0.2">
      <c r="A131" s="655" t="s">
        <v>3126</v>
      </c>
      <c r="B131" s="655">
        <v>15150</v>
      </c>
      <c r="C131" s="1114">
        <v>16650</v>
      </c>
      <c r="D131" s="1115"/>
      <c r="E131" s="649">
        <v>18750</v>
      </c>
      <c r="F131" s="650"/>
      <c r="G131" s="650"/>
      <c r="H131" s="665">
        <v>17700</v>
      </c>
    </row>
    <row r="132" spans="1:8" s="646" customFormat="1" ht="12.75" x14ac:dyDescent="0.2">
      <c r="A132" s="653" t="s">
        <v>3127</v>
      </c>
      <c r="B132" s="653">
        <v>16050</v>
      </c>
      <c r="C132" s="1080">
        <v>18300</v>
      </c>
      <c r="D132" s="1081"/>
      <c r="E132" s="649">
        <v>20700</v>
      </c>
      <c r="F132" s="650"/>
      <c r="G132" s="650"/>
      <c r="H132" s="665">
        <v>19500</v>
      </c>
    </row>
    <row r="133" spans="1:8" s="646" customFormat="1" ht="12.75" x14ac:dyDescent="0.2">
      <c r="A133" s="653" t="s">
        <v>3128</v>
      </c>
      <c r="B133" s="653">
        <v>21750</v>
      </c>
      <c r="C133" s="1080">
        <v>22500</v>
      </c>
      <c r="D133" s="1081"/>
      <c r="E133" s="649">
        <v>25050</v>
      </c>
      <c r="F133" s="650"/>
      <c r="G133" s="650"/>
      <c r="H133" s="665">
        <v>22800</v>
      </c>
    </row>
    <row r="134" spans="1:8" s="646" customFormat="1" ht="12.75" x14ac:dyDescent="0.2">
      <c r="A134" s="653" t="s">
        <v>3129</v>
      </c>
      <c r="B134" s="653">
        <v>23550</v>
      </c>
      <c r="C134" s="1080">
        <v>25800</v>
      </c>
      <c r="D134" s="1081"/>
      <c r="E134" s="649">
        <v>28650</v>
      </c>
      <c r="F134" s="650"/>
      <c r="G134" s="650"/>
      <c r="H134" s="665">
        <v>27450</v>
      </c>
    </row>
    <row r="135" spans="1:8" s="646" customFormat="1" ht="12.75" x14ac:dyDescent="0.2">
      <c r="A135" s="653" t="s">
        <v>3130</v>
      </c>
      <c r="B135" s="653">
        <v>30900</v>
      </c>
      <c r="C135" s="1080">
        <v>33150</v>
      </c>
      <c r="D135" s="1081"/>
      <c r="E135" s="649">
        <v>38850</v>
      </c>
      <c r="F135" s="650"/>
      <c r="G135" s="650"/>
      <c r="H135" s="665">
        <v>36450</v>
      </c>
    </row>
    <row r="136" spans="1:8" s="646" customFormat="1" ht="13.5" thickBot="1" x14ac:dyDescent="0.25">
      <c r="A136" s="654" t="s">
        <v>3131</v>
      </c>
      <c r="B136" s="653">
        <v>39000</v>
      </c>
      <c r="C136" s="1074">
        <v>39750</v>
      </c>
      <c r="D136" s="1075"/>
      <c r="E136" s="651">
        <v>42300</v>
      </c>
      <c r="F136" s="650"/>
      <c r="G136" s="650"/>
      <c r="H136" s="665">
        <v>41100</v>
      </c>
    </row>
    <row r="137" spans="1:8" s="646" customFormat="1" ht="12.75" x14ac:dyDescent="0.2">
      <c r="A137" s="657" t="s">
        <v>3132</v>
      </c>
      <c r="B137" s="669">
        <v>41400</v>
      </c>
      <c r="C137" s="1074">
        <v>43650</v>
      </c>
      <c r="D137" s="1075"/>
      <c r="E137" s="651">
        <v>52500</v>
      </c>
      <c r="F137" s="650"/>
      <c r="G137" s="650"/>
      <c r="H137" s="665">
        <v>50100</v>
      </c>
    </row>
    <row r="138" spans="1:8" s="646" customFormat="1" ht="12.75" x14ac:dyDescent="0.2">
      <c r="A138" s="658" t="s">
        <v>3133</v>
      </c>
      <c r="B138" s="669">
        <v>58050</v>
      </c>
      <c r="C138" s="1074">
        <v>59250</v>
      </c>
      <c r="D138" s="1075"/>
      <c r="E138" s="651">
        <v>66150</v>
      </c>
      <c r="F138" s="650"/>
      <c r="G138" s="650"/>
      <c r="H138" s="665">
        <v>63900</v>
      </c>
    </row>
    <row r="139" spans="1:8" s="646" customFormat="1" ht="12.75" x14ac:dyDescent="0.2">
      <c r="A139" s="659" t="s">
        <v>3134</v>
      </c>
      <c r="B139" s="665">
        <v>82050</v>
      </c>
      <c r="C139" s="1074">
        <v>84450</v>
      </c>
      <c r="D139" s="1075"/>
      <c r="E139" s="651">
        <v>94800</v>
      </c>
      <c r="F139" s="650"/>
      <c r="G139" s="650"/>
      <c r="H139" s="665">
        <v>91200</v>
      </c>
    </row>
    <row r="140" spans="1:8" s="646" customFormat="1" ht="13.5" thickBot="1" x14ac:dyDescent="0.25">
      <c r="A140" s="666" t="s">
        <v>3135</v>
      </c>
      <c r="B140" s="668">
        <v>111750</v>
      </c>
      <c r="C140" s="1078">
        <v>118500</v>
      </c>
      <c r="D140" s="1079"/>
      <c r="E140" s="671">
        <v>125250</v>
      </c>
      <c r="F140" s="667"/>
      <c r="G140" s="667"/>
      <c r="H140" s="668">
        <v>120600</v>
      </c>
    </row>
    <row r="141" spans="1:8" s="646" customFormat="1" ht="12.75" x14ac:dyDescent="0.2">
      <c r="A141" s="652" t="s">
        <v>3136</v>
      </c>
      <c r="B141" s="670">
        <v>125250</v>
      </c>
      <c r="C141" s="1076">
        <v>134400</v>
      </c>
      <c r="D141" s="1077"/>
      <c r="E141" s="656">
        <v>143550</v>
      </c>
      <c r="F141" s="661"/>
      <c r="G141" s="661"/>
      <c r="H141" s="672">
        <v>138900</v>
      </c>
    </row>
    <row r="142" spans="1:8" s="646" customFormat="1" ht="12.75" x14ac:dyDescent="0.2">
      <c r="A142" s="649" t="s">
        <v>3137</v>
      </c>
      <c r="B142" s="665">
        <v>138900</v>
      </c>
      <c r="C142" s="1074">
        <v>150450</v>
      </c>
      <c r="D142" s="1075"/>
      <c r="E142" s="651">
        <v>161700</v>
      </c>
      <c r="F142" s="650"/>
      <c r="G142" s="650"/>
      <c r="H142" s="665">
        <v>159450</v>
      </c>
    </row>
    <row r="143" spans="1:8" s="646" customFormat="1" ht="12.75" x14ac:dyDescent="0.2">
      <c r="A143" s="649" t="s">
        <v>3138</v>
      </c>
      <c r="B143" s="665">
        <v>213150</v>
      </c>
      <c r="C143" s="1074">
        <v>215400</v>
      </c>
      <c r="D143" s="1075"/>
      <c r="E143" s="651">
        <v>220800</v>
      </c>
      <c r="F143" s="650"/>
      <c r="G143" s="650"/>
      <c r="H143" s="665">
        <v>217350</v>
      </c>
    </row>
    <row r="144" spans="1:8" s="646" customFormat="1" ht="12.75" x14ac:dyDescent="0.2">
      <c r="A144" s="649" t="s">
        <v>3139</v>
      </c>
      <c r="B144" s="665">
        <v>232500</v>
      </c>
      <c r="C144" s="1074">
        <v>236700</v>
      </c>
      <c r="D144" s="1075"/>
      <c r="E144" s="651">
        <v>255150</v>
      </c>
      <c r="F144" s="650"/>
      <c r="G144" s="650"/>
      <c r="H144" s="665">
        <v>245850</v>
      </c>
    </row>
    <row r="145" spans="1:8" s="646" customFormat="1" ht="12.75" x14ac:dyDescent="0.2">
      <c r="A145" s="649" t="s">
        <v>3140</v>
      </c>
      <c r="B145" s="665">
        <v>284700</v>
      </c>
      <c r="C145" s="1074">
        <v>289350</v>
      </c>
      <c r="D145" s="1075"/>
      <c r="E145" s="651">
        <v>312000</v>
      </c>
      <c r="F145" s="650"/>
      <c r="G145" s="650"/>
      <c r="H145" s="665">
        <v>296100</v>
      </c>
    </row>
    <row r="146" spans="1:8" s="646" customFormat="1" ht="12.75" x14ac:dyDescent="0.2">
      <c r="A146" s="649" t="s">
        <v>3141</v>
      </c>
      <c r="B146" s="665">
        <v>350700</v>
      </c>
      <c r="C146" s="1074">
        <v>359850</v>
      </c>
      <c r="D146" s="1075"/>
      <c r="E146" s="651">
        <v>387150</v>
      </c>
      <c r="F146" s="650"/>
      <c r="G146" s="650"/>
      <c r="H146" s="665">
        <v>362250</v>
      </c>
    </row>
    <row r="147" spans="1:8" s="646" customFormat="1" ht="12.75" x14ac:dyDescent="0.2">
      <c r="A147" s="649" t="s">
        <v>3142</v>
      </c>
      <c r="B147" s="665">
        <v>455400</v>
      </c>
      <c r="C147" s="1074">
        <v>462300</v>
      </c>
      <c r="D147" s="1075"/>
      <c r="E147" s="651">
        <v>498700</v>
      </c>
      <c r="F147" s="650"/>
      <c r="G147" s="650"/>
      <c r="H147" s="665">
        <v>493950</v>
      </c>
    </row>
    <row r="148" spans="1:8" s="646" customFormat="1" ht="12.75" x14ac:dyDescent="0.2">
      <c r="A148" s="649" t="s">
        <v>3143</v>
      </c>
      <c r="B148" s="665">
        <v>592950</v>
      </c>
      <c r="C148" s="1074">
        <v>612600</v>
      </c>
      <c r="D148" s="1075"/>
      <c r="E148" s="651">
        <v>635400</v>
      </c>
      <c r="F148" s="650"/>
      <c r="G148" s="650"/>
      <c r="H148" s="665">
        <v>621750</v>
      </c>
    </row>
    <row r="149" spans="1:8" s="646" customFormat="1" ht="12.75" x14ac:dyDescent="0.2">
      <c r="A149" s="649" t="s">
        <v>3144</v>
      </c>
      <c r="B149" s="665">
        <v>705900</v>
      </c>
      <c r="C149" s="1074">
        <v>717300</v>
      </c>
      <c r="D149" s="1075"/>
      <c r="E149" s="651">
        <v>762900</v>
      </c>
      <c r="F149" s="650"/>
      <c r="G149" s="650"/>
      <c r="H149" s="665">
        <v>728700</v>
      </c>
    </row>
    <row r="150" spans="1:8" s="646" customFormat="1" ht="12.75" x14ac:dyDescent="0.2">
      <c r="A150" s="649" t="s">
        <v>3145</v>
      </c>
      <c r="B150" s="665">
        <v>828900</v>
      </c>
      <c r="C150" s="1074">
        <v>840150</v>
      </c>
      <c r="D150" s="1075"/>
      <c r="E150" s="651">
        <v>865350</v>
      </c>
      <c r="F150" s="650"/>
      <c r="G150" s="650"/>
      <c r="H150" s="665">
        <v>850650</v>
      </c>
    </row>
    <row r="151" spans="1:8" s="646" customFormat="1" ht="13.5" thickBot="1" x14ac:dyDescent="0.25">
      <c r="A151" s="673" t="s">
        <v>3146</v>
      </c>
      <c r="B151" s="674">
        <v>910800</v>
      </c>
      <c r="C151" s="1082">
        <v>917700</v>
      </c>
      <c r="D151" s="1083"/>
      <c r="E151" s="675">
        <v>949650</v>
      </c>
      <c r="F151" s="676"/>
      <c r="G151" s="676"/>
      <c r="H151" s="674">
        <v>938250</v>
      </c>
    </row>
    <row r="152" spans="1:8" ht="17.25" thickBot="1" x14ac:dyDescent="0.35">
      <c r="A152" s="1116" t="s">
        <v>3147</v>
      </c>
      <c r="B152" s="1116"/>
      <c r="C152" s="1116"/>
      <c r="D152" s="1116"/>
      <c r="E152" s="1116"/>
      <c r="F152" s="1116"/>
      <c r="G152" s="1116"/>
      <c r="H152" s="1116"/>
    </row>
    <row r="153" spans="1:8" ht="16.5" customHeight="1" thickBot="1" x14ac:dyDescent="0.35">
      <c r="A153" s="1084" t="s">
        <v>3170</v>
      </c>
      <c r="B153" s="1085"/>
      <c r="C153" s="1085"/>
      <c r="D153" s="1085"/>
      <c r="E153" s="1085"/>
      <c r="F153" s="1085"/>
      <c r="G153" s="1085"/>
      <c r="H153" s="1086"/>
    </row>
    <row r="154" spans="1:8" ht="16.5" customHeight="1" x14ac:dyDescent="0.3">
      <c r="A154" s="1102" t="s">
        <v>3171</v>
      </c>
      <c r="B154" s="1089"/>
      <c r="C154" s="1089"/>
      <c r="D154" s="1089"/>
      <c r="E154" s="1089"/>
      <c r="F154" s="1089"/>
      <c r="G154" s="1089"/>
      <c r="H154" s="1090"/>
    </row>
    <row r="155" spans="1:8" ht="17.25" thickBot="1" x14ac:dyDescent="0.35">
      <c r="A155" s="1091"/>
      <c r="B155" s="1092"/>
      <c r="C155" s="1092"/>
      <c r="D155" s="1092"/>
      <c r="E155" s="1092"/>
      <c r="F155" s="1092"/>
      <c r="G155" s="1092"/>
      <c r="H155" s="1093"/>
    </row>
    <row r="156" spans="1:8" ht="16.5" customHeight="1" thickBot="1" x14ac:dyDescent="0.35">
      <c r="A156" s="1084" t="s">
        <v>3172</v>
      </c>
      <c r="B156" s="1085"/>
      <c r="C156" s="1085"/>
      <c r="D156" s="1085"/>
      <c r="E156" s="1085"/>
      <c r="F156" s="1085"/>
      <c r="G156" s="1085"/>
      <c r="H156" s="1086"/>
    </row>
    <row r="157" spans="1:8" ht="17.25" customHeight="1" thickBot="1" x14ac:dyDescent="0.35">
      <c r="A157" s="1084" t="s">
        <v>3173</v>
      </c>
      <c r="B157" s="1085"/>
      <c r="C157" s="1085"/>
      <c r="D157" s="1085"/>
      <c r="E157" s="1085"/>
      <c r="F157" s="1085"/>
      <c r="G157" s="1085"/>
      <c r="H157" s="1086"/>
    </row>
    <row r="158" spans="1:8" ht="17.25" customHeight="1" thickBot="1" x14ac:dyDescent="0.35">
      <c r="A158" s="1084" t="s">
        <v>3174</v>
      </c>
      <c r="B158" s="1085"/>
      <c r="C158" s="1085"/>
      <c r="D158" s="1085"/>
      <c r="E158" s="1085"/>
      <c r="F158" s="1085"/>
      <c r="G158" s="1085"/>
      <c r="H158" s="1086"/>
    </row>
    <row r="159" spans="1:8" ht="16.5" customHeight="1" thickBot="1" x14ac:dyDescent="0.35">
      <c r="A159" s="1084" t="s">
        <v>3175</v>
      </c>
      <c r="B159" s="1085"/>
      <c r="C159" s="1085"/>
      <c r="D159" s="1085"/>
      <c r="E159" s="1085"/>
      <c r="F159" s="1085"/>
      <c r="G159" s="1085"/>
      <c r="H159" s="1086"/>
    </row>
    <row r="160" spans="1:8" ht="16.5" customHeight="1" x14ac:dyDescent="0.3">
      <c r="A160" s="1094" t="s">
        <v>3176</v>
      </c>
      <c r="B160" s="1095"/>
      <c r="C160" s="1095"/>
      <c r="D160" s="1095"/>
      <c r="E160" s="1095"/>
      <c r="F160" s="1095"/>
      <c r="G160" s="1095"/>
      <c r="H160" s="1096"/>
    </row>
    <row r="161" spans="1:8" ht="16.5" customHeight="1" x14ac:dyDescent="0.3">
      <c r="A161" s="1103" t="s">
        <v>3148</v>
      </c>
      <c r="B161" s="1101"/>
      <c r="C161" s="1101"/>
      <c r="D161" s="1101"/>
      <c r="E161" s="1101"/>
      <c r="F161" s="1101"/>
      <c r="G161" s="1101"/>
      <c r="H161" s="1104"/>
    </row>
    <row r="162" spans="1:8" ht="16.5" customHeight="1" thickBot="1" x14ac:dyDescent="0.35">
      <c r="A162" s="1094" t="s">
        <v>3177</v>
      </c>
      <c r="B162" s="1095"/>
      <c r="C162" s="1095"/>
      <c r="D162" s="1095"/>
      <c r="E162" s="1095"/>
      <c r="F162" s="1095"/>
      <c r="G162" s="1095"/>
      <c r="H162" s="1096"/>
    </row>
    <row r="163" spans="1:8" ht="16.5" customHeight="1" thickBot="1" x14ac:dyDescent="0.35">
      <c r="A163" s="1084" t="s">
        <v>3178</v>
      </c>
      <c r="B163" s="1085"/>
      <c r="C163" s="1085"/>
      <c r="D163" s="1085"/>
      <c r="E163" s="1085"/>
      <c r="F163" s="1085"/>
      <c r="G163" s="1085"/>
      <c r="H163" s="1086"/>
    </row>
    <row r="164" spans="1:8" ht="16.5" customHeight="1" thickBot="1" x14ac:dyDescent="0.35">
      <c r="A164" s="1084" t="s">
        <v>3179</v>
      </c>
      <c r="B164" s="1085"/>
      <c r="C164" s="1085"/>
      <c r="D164" s="1085"/>
      <c r="E164" s="1085"/>
      <c r="F164" s="1085"/>
      <c r="G164" s="1085"/>
      <c r="H164" s="1086"/>
    </row>
    <row r="165" spans="1:8" ht="16.5" customHeight="1" thickBot="1" x14ac:dyDescent="0.35">
      <c r="A165" s="1094" t="s">
        <v>3180</v>
      </c>
      <c r="B165" s="1095"/>
      <c r="C165" s="1095"/>
      <c r="D165" s="1095"/>
      <c r="E165" s="1095"/>
      <c r="F165" s="1095"/>
      <c r="G165" s="1095"/>
      <c r="H165" s="1096"/>
    </row>
    <row r="166" spans="1:8" ht="16.5" customHeight="1" thickBot="1" x14ac:dyDescent="0.35">
      <c r="A166" s="1084" t="s">
        <v>3181</v>
      </c>
      <c r="B166" s="1085"/>
      <c r="C166" s="1085"/>
      <c r="D166" s="1085"/>
      <c r="E166" s="1085"/>
      <c r="F166" s="1085"/>
      <c r="G166" s="1085"/>
      <c r="H166" s="1086"/>
    </row>
    <row r="167" spans="1:8" ht="16.5" customHeight="1" thickBot="1" x14ac:dyDescent="0.35">
      <c r="A167" s="1084" t="s">
        <v>3182</v>
      </c>
      <c r="B167" s="1085"/>
      <c r="C167" s="1085"/>
      <c r="D167" s="1085"/>
      <c r="E167" s="1085"/>
      <c r="F167" s="1085"/>
      <c r="G167" s="1085"/>
      <c r="H167" s="1086"/>
    </row>
    <row r="168" spans="1:8" ht="16.5" customHeight="1" thickBot="1" x14ac:dyDescent="0.35">
      <c r="A168" s="1084" t="s">
        <v>3183</v>
      </c>
      <c r="B168" s="1085"/>
      <c r="C168" s="1085"/>
      <c r="D168" s="1085"/>
      <c r="E168" s="1085"/>
      <c r="F168" s="1085"/>
      <c r="G168" s="1085"/>
      <c r="H168" s="1086"/>
    </row>
    <row r="169" spans="1:8" ht="16.5" customHeight="1" thickBot="1" x14ac:dyDescent="0.35">
      <c r="A169" s="1084" t="s">
        <v>3184</v>
      </c>
      <c r="B169" s="1085"/>
      <c r="C169" s="1085"/>
      <c r="D169" s="1085"/>
      <c r="E169" s="1085"/>
      <c r="F169" s="1085"/>
      <c r="G169" s="1085"/>
      <c r="H169" s="1086"/>
    </row>
    <row r="170" spans="1:8" ht="16.5" customHeight="1" thickBot="1" x14ac:dyDescent="0.35">
      <c r="A170" s="1091" t="s">
        <v>3185</v>
      </c>
      <c r="B170" s="1092"/>
      <c r="C170" s="1092"/>
      <c r="D170" s="1092"/>
      <c r="E170" s="1092"/>
      <c r="F170" s="1092"/>
      <c r="G170" s="1092"/>
      <c r="H170" s="1093"/>
    </row>
    <row r="171" spans="1:8" ht="16.5" customHeight="1" thickBot="1" x14ac:dyDescent="0.35">
      <c r="A171" s="1091" t="s">
        <v>3186</v>
      </c>
      <c r="B171" s="1092"/>
      <c r="C171" s="1092"/>
      <c r="D171" s="1092"/>
      <c r="E171" s="1092"/>
      <c r="F171" s="1092"/>
      <c r="G171" s="1092"/>
      <c r="H171" s="1093"/>
    </row>
    <row r="172" spans="1:8" ht="16.5" customHeight="1" thickBot="1" x14ac:dyDescent="0.35">
      <c r="A172" s="1084" t="s">
        <v>3187</v>
      </c>
      <c r="B172" s="1085"/>
      <c r="C172" s="1085"/>
      <c r="D172" s="1085"/>
      <c r="E172" s="1085"/>
      <c r="F172" s="1085"/>
      <c r="G172" s="1085"/>
      <c r="H172" s="1086"/>
    </row>
    <row r="173" spans="1:8" ht="16.5" customHeight="1" thickBot="1" x14ac:dyDescent="0.35">
      <c r="A173" s="1084" t="s">
        <v>3188</v>
      </c>
      <c r="B173" s="1085"/>
      <c r="C173" s="1085"/>
      <c r="D173" s="1085"/>
      <c r="E173" s="1085"/>
      <c r="F173" s="1085"/>
      <c r="G173" s="1085"/>
      <c r="H173" s="1086"/>
    </row>
    <row r="174" spans="1:8" ht="16.5" customHeight="1" thickBot="1" x14ac:dyDescent="0.35">
      <c r="A174" s="1084" t="s">
        <v>3189</v>
      </c>
      <c r="B174" s="1085"/>
      <c r="C174" s="1085"/>
      <c r="D174" s="1085"/>
      <c r="E174" s="1085"/>
      <c r="F174" s="1085"/>
      <c r="G174" s="1085"/>
      <c r="H174" s="1086"/>
    </row>
    <row r="175" spans="1:8" ht="16.5" customHeight="1" thickBot="1" x14ac:dyDescent="0.35">
      <c r="A175" s="1102" t="s">
        <v>3190</v>
      </c>
      <c r="B175" s="1089"/>
      <c r="C175" s="1089"/>
      <c r="D175" s="1089"/>
      <c r="E175" s="1089"/>
      <c r="F175" s="1089"/>
      <c r="G175" s="1089"/>
      <c r="H175" s="1090"/>
    </row>
    <row r="176" spans="1:8" ht="16.5" customHeight="1" thickBot="1" x14ac:dyDescent="0.35">
      <c r="A176" s="1084" t="s">
        <v>3191</v>
      </c>
      <c r="B176" s="1085"/>
      <c r="C176" s="1085"/>
      <c r="D176" s="1085"/>
      <c r="E176" s="1085"/>
      <c r="F176" s="1085"/>
      <c r="G176" s="1085"/>
      <c r="H176" s="1086"/>
    </row>
    <row r="177" spans="1:9" ht="16.5" customHeight="1" thickBot="1" x14ac:dyDescent="0.35">
      <c r="A177" s="1091" t="s">
        <v>3192</v>
      </c>
      <c r="B177" s="1092"/>
      <c r="C177" s="1092"/>
      <c r="D177" s="1092"/>
      <c r="E177" s="1092"/>
      <c r="F177" s="1092"/>
      <c r="G177" s="1092"/>
      <c r="H177" s="1093"/>
    </row>
    <row r="178" spans="1:9" ht="16.5" customHeight="1" thickBot="1" x14ac:dyDescent="0.35">
      <c r="A178" s="1084" t="s">
        <v>3193</v>
      </c>
      <c r="B178" s="1085"/>
      <c r="C178" s="1085"/>
      <c r="D178" s="1085"/>
      <c r="E178" s="1085"/>
      <c r="F178" s="1085"/>
      <c r="G178" s="1085"/>
      <c r="H178" s="1086"/>
    </row>
    <row r="179" spans="1:9" ht="16.5" customHeight="1" thickBot="1" x14ac:dyDescent="0.35">
      <c r="A179" s="1084" t="s">
        <v>3194</v>
      </c>
      <c r="B179" s="1085"/>
      <c r="C179" s="1085"/>
      <c r="D179" s="1085"/>
      <c r="E179" s="1085"/>
      <c r="F179" s="1085"/>
      <c r="G179" s="1085"/>
      <c r="H179" s="1086"/>
    </row>
    <row r="180" spans="1:9" ht="16.5" customHeight="1" x14ac:dyDescent="0.3">
      <c r="A180" s="1094" t="s">
        <v>3195</v>
      </c>
      <c r="B180" s="1095"/>
      <c r="C180" s="1095"/>
      <c r="D180" s="1095"/>
      <c r="E180" s="1095"/>
      <c r="F180" s="1095"/>
      <c r="G180" s="1095"/>
      <c r="H180" s="1096"/>
    </row>
    <row r="181" spans="1:9" ht="16.5" customHeight="1" thickBot="1" x14ac:dyDescent="0.35">
      <c r="A181" s="1091" t="s">
        <v>3196</v>
      </c>
      <c r="B181" s="1092"/>
      <c r="C181" s="1092"/>
      <c r="D181" s="1092"/>
      <c r="E181" s="1092"/>
      <c r="F181" s="1092"/>
      <c r="G181" s="1092"/>
      <c r="H181" s="1093"/>
    </row>
    <row r="182" spans="1:9" ht="16.5" customHeight="1" x14ac:dyDescent="0.3">
      <c r="A182" s="1094" t="s">
        <v>3197</v>
      </c>
      <c r="B182" s="1095"/>
      <c r="C182" s="1095"/>
      <c r="D182" s="1095"/>
      <c r="E182" s="1095"/>
      <c r="F182" s="1095"/>
      <c r="G182" s="1095"/>
      <c r="H182" s="1096"/>
    </row>
    <row r="183" spans="1:9" ht="16.5" customHeight="1" thickBot="1" x14ac:dyDescent="0.35">
      <c r="A183" s="1097" t="s">
        <v>3149</v>
      </c>
      <c r="B183" s="1098"/>
      <c r="C183" s="1098"/>
      <c r="D183" s="1098"/>
      <c r="E183" s="1098"/>
      <c r="F183" s="1098"/>
      <c r="G183" s="1098"/>
      <c r="H183" s="1099"/>
    </row>
    <row r="184" spans="1:9" ht="16.5" customHeight="1" thickBot="1" x14ac:dyDescent="0.35">
      <c r="A184" s="1084" t="s">
        <v>3198</v>
      </c>
      <c r="B184" s="1085"/>
      <c r="C184" s="1085"/>
      <c r="D184" s="1085"/>
      <c r="E184" s="1085"/>
      <c r="F184" s="1085"/>
      <c r="G184" s="1085"/>
      <c r="H184" s="1086"/>
    </row>
    <row r="185" spans="1:9" ht="16.5" customHeight="1" thickBot="1" x14ac:dyDescent="0.35">
      <c r="A185" s="1091" t="s">
        <v>3199</v>
      </c>
      <c r="B185" s="1092"/>
      <c r="C185" s="1092"/>
      <c r="D185" s="1092"/>
      <c r="E185" s="1092"/>
      <c r="F185" s="1092"/>
      <c r="G185" s="1092"/>
      <c r="H185" s="1093"/>
    </row>
    <row r="186" spans="1:9" ht="16.5" customHeight="1" thickBot="1" x14ac:dyDescent="0.35">
      <c r="A186" s="1087" t="s">
        <v>3152</v>
      </c>
      <c r="B186" s="1085"/>
      <c r="C186" s="1085"/>
      <c r="D186" s="1085"/>
      <c r="E186" s="1085"/>
      <c r="F186" s="1085"/>
      <c r="G186" s="1085"/>
      <c r="H186" s="1086"/>
      <c r="I186" s="679"/>
    </row>
    <row r="187" spans="1:9" ht="16.5" customHeight="1" thickBot="1" x14ac:dyDescent="0.35">
      <c r="A187" s="1087" t="s">
        <v>3153</v>
      </c>
      <c r="B187" s="1085"/>
      <c r="C187" s="1085"/>
      <c r="D187" s="1085"/>
      <c r="E187" s="1085"/>
      <c r="F187" s="1085"/>
      <c r="G187" s="1085"/>
      <c r="H187" s="1086"/>
    </row>
    <row r="188" spans="1:9" ht="16.5" customHeight="1" thickBot="1" x14ac:dyDescent="0.35">
      <c r="A188" s="1102" t="s">
        <v>3154</v>
      </c>
      <c r="B188" s="1089"/>
      <c r="C188" s="1089"/>
      <c r="D188" s="1089"/>
      <c r="E188" s="1089"/>
      <c r="F188" s="1089"/>
      <c r="G188" s="1089"/>
      <c r="H188" s="1090"/>
    </row>
    <row r="189" spans="1:9" ht="16.5" customHeight="1" thickBot="1" x14ac:dyDescent="0.35">
      <c r="A189" s="1084" t="s">
        <v>3155</v>
      </c>
      <c r="B189" s="1085"/>
      <c r="C189" s="1085"/>
      <c r="D189" s="1085"/>
      <c r="E189" s="1085"/>
      <c r="F189" s="1085"/>
      <c r="G189" s="1085"/>
      <c r="H189" s="1086"/>
    </row>
    <row r="190" spans="1:9" ht="16.5" customHeight="1" thickBot="1" x14ac:dyDescent="0.35">
      <c r="A190" s="1094" t="s">
        <v>3156</v>
      </c>
      <c r="B190" s="1095"/>
      <c r="C190" s="1095"/>
      <c r="D190" s="1095"/>
      <c r="E190" s="1095"/>
      <c r="F190" s="1095"/>
      <c r="G190" s="1095"/>
      <c r="H190" s="1096"/>
    </row>
    <row r="191" spans="1:9" ht="16.5" customHeight="1" thickBot="1" x14ac:dyDescent="0.35">
      <c r="A191" s="1084" t="s">
        <v>3157</v>
      </c>
      <c r="B191" s="1085"/>
      <c r="C191" s="1085"/>
      <c r="D191" s="1085"/>
      <c r="E191" s="1085"/>
      <c r="F191" s="1085"/>
      <c r="G191" s="1085"/>
      <c r="H191" s="1086"/>
    </row>
    <row r="192" spans="1:9" ht="16.5" customHeight="1" thickBot="1" x14ac:dyDescent="0.35">
      <c r="A192" s="1084" t="s">
        <v>3158</v>
      </c>
      <c r="B192" s="1085"/>
      <c r="C192" s="1085"/>
      <c r="D192" s="1085"/>
      <c r="E192" s="1085"/>
      <c r="F192" s="1085"/>
      <c r="G192" s="1085"/>
      <c r="H192" s="1086"/>
    </row>
    <row r="193" spans="1:9" ht="16.5" customHeight="1" thickBot="1" x14ac:dyDescent="0.35">
      <c r="A193" s="1084" t="s">
        <v>3159</v>
      </c>
      <c r="B193" s="1085"/>
      <c r="C193" s="1085"/>
      <c r="D193" s="1085"/>
      <c r="E193" s="1085"/>
      <c r="F193" s="1085"/>
      <c r="G193" s="1085"/>
      <c r="H193" s="1086"/>
    </row>
    <row r="194" spans="1:9" ht="16.5" customHeight="1" thickBot="1" x14ac:dyDescent="0.35">
      <c r="A194" s="1091" t="s">
        <v>3160</v>
      </c>
      <c r="B194" s="1092"/>
      <c r="C194" s="1092"/>
      <c r="D194" s="1092"/>
      <c r="E194" s="1092"/>
      <c r="F194" s="1092"/>
      <c r="G194" s="1092"/>
      <c r="H194" s="1093"/>
    </row>
    <row r="195" spans="1:9" ht="16.5" customHeight="1" thickBot="1" x14ac:dyDescent="0.35">
      <c r="A195" s="1084" t="s">
        <v>3161</v>
      </c>
      <c r="B195" s="1085"/>
      <c r="C195" s="1085"/>
      <c r="D195" s="1085"/>
      <c r="E195" s="1085"/>
      <c r="F195" s="1085"/>
      <c r="G195" s="1085"/>
      <c r="H195" s="1086"/>
    </row>
    <row r="196" spans="1:9" ht="16.5" customHeight="1" thickBot="1" x14ac:dyDescent="0.35">
      <c r="A196" s="1102" t="s">
        <v>3162</v>
      </c>
      <c r="B196" s="1089"/>
      <c r="C196" s="1089"/>
      <c r="D196" s="1089"/>
      <c r="E196" s="1089"/>
      <c r="F196" s="1089"/>
      <c r="G196" s="1089"/>
      <c r="H196" s="1090"/>
    </row>
    <row r="197" spans="1:9" ht="16.5" customHeight="1" thickBot="1" x14ac:dyDescent="0.35">
      <c r="A197" s="1084" t="s">
        <v>3163</v>
      </c>
      <c r="B197" s="1085"/>
      <c r="C197" s="1085"/>
      <c r="D197" s="1085"/>
      <c r="E197" s="1085"/>
      <c r="F197" s="1085"/>
      <c r="G197" s="1085"/>
      <c r="H197" s="1086"/>
    </row>
    <row r="198" spans="1:9" ht="16.5" customHeight="1" thickBot="1" x14ac:dyDescent="0.35">
      <c r="A198" s="1084" t="s">
        <v>3164</v>
      </c>
      <c r="B198" s="1085"/>
      <c r="C198" s="1085"/>
      <c r="D198" s="1085"/>
      <c r="E198" s="1085"/>
      <c r="F198" s="1085"/>
      <c r="G198" s="1085"/>
      <c r="H198" s="1086"/>
    </row>
    <row r="199" spans="1:9" ht="16.5" customHeight="1" thickBot="1" x14ac:dyDescent="0.35">
      <c r="A199" s="1084" t="s">
        <v>3165</v>
      </c>
      <c r="B199" s="1085"/>
      <c r="C199" s="1085"/>
      <c r="D199" s="1085"/>
      <c r="E199" s="1085"/>
      <c r="F199" s="1085"/>
      <c r="G199" s="1085"/>
      <c r="H199" s="1086"/>
    </row>
    <row r="200" spans="1:9" ht="16.5" customHeight="1" thickBot="1" x14ac:dyDescent="0.35">
      <c r="A200" s="1094" t="s">
        <v>3166</v>
      </c>
      <c r="B200" s="1095"/>
      <c r="C200" s="1095"/>
      <c r="D200" s="1095"/>
      <c r="E200" s="1095"/>
      <c r="F200" s="1095"/>
      <c r="G200" s="1095"/>
      <c r="H200" s="1096"/>
    </row>
    <row r="201" spans="1:9" ht="16.5" customHeight="1" thickBot="1" x14ac:dyDescent="0.35">
      <c r="A201" s="1084" t="s">
        <v>3167</v>
      </c>
      <c r="B201" s="1085"/>
      <c r="C201" s="1085"/>
      <c r="D201" s="1085"/>
      <c r="E201" s="1085"/>
      <c r="F201" s="1085"/>
      <c r="G201" s="1085"/>
      <c r="H201" s="1086"/>
    </row>
    <row r="202" spans="1:9" ht="16.5" customHeight="1" thickBot="1" x14ac:dyDescent="0.35">
      <c r="A202" s="1087" t="s">
        <v>3168</v>
      </c>
      <c r="B202" s="1085"/>
      <c r="C202" s="1085"/>
      <c r="D202" s="1085"/>
      <c r="E202" s="1085"/>
      <c r="F202" s="1085"/>
      <c r="G202" s="1085"/>
      <c r="H202" s="1086"/>
      <c r="I202" s="682"/>
    </row>
    <row r="203" spans="1:9" ht="16.5" customHeight="1" x14ac:dyDescent="0.3">
      <c r="A203" s="1088" t="s">
        <v>3169</v>
      </c>
      <c r="B203" s="1089"/>
      <c r="C203" s="1089"/>
      <c r="D203" s="1089"/>
      <c r="E203" s="1089"/>
      <c r="F203" s="1089"/>
      <c r="G203" s="1089"/>
      <c r="H203" s="1090"/>
      <c r="I203" s="681"/>
    </row>
    <row r="204" spans="1:9" ht="16.5" customHeight="1" thickBot="1" x14ac:dyDescent="0.35">
      <c r="A204" s="1100" t="s">
        <v>3150</v>
      </c>
      <c r="B204" s="1101"/>
      <c r="C204" s="1101"/>
      <c r="D204" s="1101"/>
      <c r="E204" s="1101"/>
      <c r="F204" s="1101"/>
      <c r="G204" s="1101"/>
      <c r="H204" s="1101"/>
    </row>
    <row r="205" spans="1:9" ht="39.75" customHeight="1" thickBot="1" x14ac:dyDescent="0.35">
      <c r="A205" s="1084" t="s">
        <v>3151</v>
      </c>
      <c r="B205" s="1085"/>
      <c r="C205" s="1085"/>
      <c r="D205" s="1085"/>
      <c r="E205" s="1085"/>
      <c r="F205" s="1085"/>
      <c r="G205" s="1085"/>
      <c r="H205" s="1086"/>
    </row>
    <row r="206" spans="1:9" x14ac:dyDescent="0.3">
      <c r="A206" s="677"/>
      <c r="B206" s="135"/>
      <c r="C206" s="135"/>
      <c r="D206" s="135"/>
      <c r="E206" s="135"/>
      <c r="F206" s="135"/>
      <c r="G206" s="135"/>
      <c r="H206" s="660"/>
    </row>
    <row r="207" spans="1:9" x14ac:dyDescent="0.3">
      <c r="A207" s="677"/>
      <c r="B207" s="135"/>
      <c r="C207" s="135"/>
      <c r="D207" s="135"/>
      <c r="E207" s="135"/>
      <c r="F207" s="135"/>
      <c r="G207" s="135"/>
      <c r="H207" s="660"/>
    </row>
    <row r="208" spans="1:9" x14ac:dyDescent="0.3">
      <c r="A208" s="677"/>
      <c r="B208" s="135"/>
      <c r="C208" s="135"/>
      <c r="D208" s="135"/>
      <c r="E208" s="135"/>
      <c r="F208" s="135"/>
      <c r="G208" s="135"/>
      <c r="H208" s="660"/>
    </row>
    <row r="209" spans="1:8" x14ac:dyDescent="0.3">
      <c r="A209" s="677"/>
      <c r="B209" s="135"/>
      <c r="C209" s="135"/>
      <c r="D209" s="135"/>
      <c r="E209" s="135"/>
      <c r="F209" s="135"/>
      <c r="G209" s="135"/>
      <c r="H209" s="660"/>
    </row>
    <row r="210" spans="1:8" x14ac:dyDescent="0.3">
      <c r="A210" s="677"/>
      <c r="B210" s="135"/>
      <c r="C210" s="135"/>
      <c r="D210" s="135"/>
      <c r="E210" s="135"/>
      <c r="F210" s="135"/>
      <c r="G210" s="135"/>
      <c r="H210" s="660"/>
    </row>
    <row r="211" spans="1:8" x14ac:dyDescent="0.3">
      <c r="A211" s="677"/>
      <c r="B211" s="135"/>
      <c r="C211" s="135"/>
      <c r="D211" s="135"/>
      <c r="E211" s="135"/>
      <c r="F211" s="135"/>
      <c r="G211" s="135"/>
      <c r="H211" s="660"/>
    </row>
    <row r="212" spans="1:8" x14ac:dyDescent="0.3">
      <c r="A212" s="677"/>
      <c r="B212" s="135"/>
      <c r="C212" s="135"/>
      <c r="D212" s="135"/>
      <c r="E212" s="135"/>
      <c r="F212" s="135"/>
      <c r="G212" s="135"/>
      <c r="H212" s="660"/>
    </row>
    <row r="213" spans="1:8" x14ac:dyDescent="0.3">
      <c r="A213" s="677"/>
      <c r="B213" s="135"/>
      <c r="C213" s="135"/>
      <c r="D213" s="135"/>
      <c r="E213" s="135"/>
      <c r="F213" s="135"/>
      <c r="G213" s="135"/>
      <c r="H213" s="660"/>
    </row>
    <row r="214" spans="1:8" x14ac:dyDescent="0.3">
      <c r="A214" s="677"/>
      <c r="B214" s="135"/>
      <c r="C214" s="135"/>
      <c r="D214" s="135"/>
      <c r="E214" s="135"/>
      <c r="F214" s="135"/>
      <c r="G214" s="135"/>
      <c r="H214" s="660"/>
    </row>
    <row r="215" spans="1:8" x14ac:dyDescent="0.3">
      <c r="A215" s="677"/>
      <c r="B215" s="135"/>
      <c r="C215" s="135"/>
      <c r="D215" s="135"/>
      <c r="E215" s="135"/>
      <c r="F215" s="135"/>
      <c r="G215" s="135"/>
      <c r="H215" s="660"/>
    </row>
    <row r="216" spans="1:8" x14ac:dyDescent="0.3">
      <c r="A216" s="677"/>
      <c r="B216" s="135"/>
      <c r="C216" s="135"/>
      <c r="D216" s="135"/>
      <c r="E216" s="135"/>
      <c r="F216" s="135"/>
      <c r="G216" s="135"/>
      <c r="H216" s="660"/>
    </row>
    <row r="217" spans="1:8" x14ac:dyDescent="0.3">
      <c r="A217" s="677"/>
      <c r="B217" s="135"/>
      <c r="C217" s="135"/>
      <c r="D217" s="135"/>
      <c r="E217" s="135"/>
      <c r="F217" s="135"/>
      <c r="G217" s="135"/>
      <c r="H217" s="660"/>
    </row>
    <row r="218" spans="1:8" x14ac:dyDescent="0.3">
      <c r="A218" s="677"/>
      <c r="B218" s="135"/>
      <c r="C218" s="135"/>
      <c r="D218" s="135"/>
      <c r="E218" s="135"/>
      <c r="F218" s="135"/>
      <c r="G218" s="135"/>
      <c r="H218" s="660"/>
    </row>
    <row r="219" spans="1:8" x14ac:dyDescent="0.3">
      <c r="A219" s="677"/>
      <c r="B219" s="135"/>
      <c r="C219" s="135"/>
      <c r="D219" s="135"/>
      <c r="E219" s="135"/>
      <c r="F219" s="135"/>
      <c r="G219" s="135"/>
      <c r="H219" s="660"/>
    </row>
    <row r="220" spans="1:8" x14ac:dyDescent="0.3">
      <c r="A220" s="677"/>
      <c r="B220" s="135"/>
      <c r="C220" s="135"/>
      <c r="D220" s="135"/>
      <c r="E220" s="135"/>
      <c r="F220" s="135"/>
      <c r="G220" s="135"/>
      <c r="H220" s="660"/>
    </row>
    <row r="221" spans="1:8" x14ac:dyDescent="0.3">
      <c r="A221" s="677"/>
      <c r="B221" s="135"/>
      <c r="C221" s="135"/>
      <c r="D221" s="135"/>
      <c r="E221" s="135"/>
      <c r="F221" s="135"/>
      <c r="G221" s="135"/>
      <c r="H221" s="660"/>
    </row>
    <row r="222" spans="1:8" ht="17.25" thickBot="1" x14ac:dyDescent="0.35">
      <c r="A222" s="678"/>
      <c r="B222" s="679"/>
      <c r="C222" s="679"/>
      <c r="D222" s="679"/>
      <c r="E222" s="679"/>
      <c r="F222" s="679"/>
      <c r="G222" s="679"/>
      <c r="H222" s="680"/>
    </row>
  </sheetData>
  <sheetProtection sheet="1" pivotTables="0"/>
  <mergeCells count="86">
    <mergeCell ref="A199:H199"/>
    <mergeCell ref="C130:D130"/>
    <mergeCell ref="C131:D131"/>
    <mergeCell ref="C132:D132"/>
    <mergeCell ref="C133:D133"/>
    <mergeCell ref="C134:D134"/>
    <mergeCell ref="A152:H152"/>
    <mergeCell ref="A164:H164"/>
    <mergeCell ref="A163:H163"/>
    <mergeCell ref="A162:H162"/>
    <mergeCell ref="A165:H165"/>
    <mergeCell ref="A153:H153"/>
    <mergeCell ref="A154:H155"/>
    <mergeCell ref="A156:H156"/>
    <mergeCell ref="A159:H159"/>
    <mergeCell ref="A160:H160"/>
    <mergeCell ref="A123:H123"/>
    <mergeCell ref="C1:F1"/>
    <mergeCell ref="A2:H2"/>
    <mergeCell ref="A3:H3"/>
    <mergeCell ref="A61:H61"/>
    <mergeCell ref="A33:H33"/>
    <mergeCell ref="A62:H62"/>
    <mergeCell ref="A90:H90"/>
    <mergeCell ref="A117:H117"/>
    <mergeCell ref="A118:H118"/>
    <mergeCell ref="A157:H157"/>
    <mergeCell ref="A158:H158"/>
    <mergeCell ref="A161:H161"/>
    <mergeCell ref="A172:H172"/>
    <mergeCell ref="A173:H173"/>
    <mergeCell ref="A174:H174"/>
    <mergeCell ref="A175:H175"/>
    <mergeCell ref="A166:H166"/>
    <mergeCell ref="A167:H167"/>
    <mergeCell ref="A168:H168"/>
    <mergeCell ref="A169:H169"/>
    <mergeCell ref="A170:H170"/>
    <mergeCell ref="A204:H204"/>
    <mergeCell ref="A205:H205"/>
    <mergeCell ref="A186:H186"/>
    <mergeCell ref="A187:H187"/>
    <mergeCell ref="A188:H188"/>
    <mergeCell ref="A189:H189"/>
    <mergeCell ref="A200:H200"/>
    <mergeCell ref="A190:H190"/>
    <mergeCell ref="A191:H191"/>
    <mergeCell ref="A192:H192"/>
    <mergeCell ref="A193:H193"/>
    <mergeCell ref="A194:H194"/>
    <mergeCell ref="A195:H195"/>
    <mergeCell ref="A196:H196"/>
    <mergeCell ref="A197:H197"/>
    <mergeCell ref="A198:H198"/>
    <mergeCell ref="C151:D151"/>
    <mergeCell ref="C150:D150"/>
    <mergeCell ref="A201:H201"/>
    <mergeCell ref="A202:H202"/>
    <mergeCell ref="A203:H203"/>
    <mergeCell ref="A181:H181"/>
    <mergeCell ref="A182:H182"/>
    <mergeCell ref="A183:H183"/>
    <mergeCell ref="A184:H184"/>
    <mergeCell ref="A185:H185"/>
    <mergeCell ref="A176:H176"/>
    <mergeCell ref="A177:H177"/>
    <mergeCell ref="A178:H178"/>
    <mergeCell ref="A179:H179"/>
    <mergeCell ref="A180:H180"/>
    <mergeCell ref="A171:H171"/>
    <mergeCell ref="A129:H129"/>
    <mergeCell ref="C146:D146"/>
    <mergeCell ref="C147:D147"/>
    <mergeCell ref="C148:D148"/>
    <mergeCell ref="C149:D149"/>
    <mergeCell ref="C141:D141"/>
    <mergeCell ref="C142:D142"/>
    <mergeCell ref="C143:D143"/>
    <mergeCell ref="C144:D144"/>
    <mergeCell ref="C145:D145"/>
    <mergeCell ref="C136:D136"/>
    <mergeCell ref="C137:D137"/>
    <mergeCell ref="C138:D138"/>
    <mergeCell ref="C139:D139"/>
    <mergeCell ref="C140:D140"/>
    <mergeCell ref="C135:D135"/>
  </mergeCells>
  <pageMargins left="0.45937499999999998" right="0" top="0.80625000000000002" bottom="0.19685039370078741" header="0.15748031496062992" footer="0.15748031496062992"/>
  <pageSetup paperSize="9" scale="90" orientation="portrait" r:id="rId1"/>
  <headerFooter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2"/>
  <sheetViews>
    <sheetView view="pageLayout" topLeftCell="A100" zoomScaleNormal="100" workbookViewId="0">
      <selection activeCell="C9" sqref="C9"/>
    </sheetView>
  </sheetViews>
  <sheetFormatPr defaultRowHeight="16.5" x14ac:dyDescent="0.3"/>
  <cols>
    <col min="1" max="1" width="36.140625" style="25" customWidth="1"/>
    <col min="2" max="2" width="21.140625" style="25" customWidth="1"/>
    <col min="3" max="3" width="22.140625" style="25" customWidth="1"/>
    <col min="4" max="4" width="18.42578125" style="25" hidden="1" customWidth="1"/>
    <col min="5" max="5" width="14.28515625" style="25" hidden="1" customWidth="1"/>
    <col min="6" max="6" width="14.85546875" style="25" hidden="1" customWidth="1"/>
    <col min="7" max="7" width="13.85546875" style="25" customWidth="1"/>
    <col min="8" max="16384" width="9.140625" style="25"/>
  </cols>
  <sheetData>
    <row r="1" spans="1:7" ht="12" customHeight="1" thickBot="1" x14ac:dyDescent="0.35">
      <c r="A1" s="190"/>
      <c r="B1" s="190"/>
      <c r="C1" s="1117" t="s">
        <v>35</v>
      </c>
      <c r="D1" s="1117"/>
      <c r="E1" s="1117"/>
      <c r="F1" s="39">
        <v>380</v>
      </c>
      <c r="G1" s="570" t="s">
        <v>2964</v>
      </c>
    </row>
    <row r="2" spans="1:7" s="139" customFormat="1" thickBot="1" x14ac:dyDescent="0.3">
      <c r="A2" s="1118" t="s">
        <v>867</v>
      </c>
      <c r="B2" s="1118"/>
      <c r="C2" s="1118"/>
      <c r="D2" s="1118"/>
      <c r="E2" s="1118"/>
      <c r="F2" s="1118"/>
      <c r="G2" s="1118"/>
    </row>
    <row r="3" spans="1:7" s="139" customFormat="1" thickBot="1" x14ac:dyDescent="0.3">
      <c r="A3" s="700" t="s">
        <v>868</v>
      </c>
      <c r="B3" s="700"/>
      <c r="C3" s="700"/>
      <c r="D3" s="700"/>
      <c r="E3" s="700"/>
      <c r="F3" s="700"/>
      <c r="G3" s="700"/>
    </row>
    <row r="4" spans="1:7" s="186" customFormat="1" ht="11.25" customHeight="1" thickBot="1" x14ac:dyDescent="0.3">
      <c r="A4" s="184" t="s">
        <v>870</v>
      </c>
      <c r="B4" s="184" t="s">
        <v>871</v>
      </c>
      <c r="C4" s="184" t="s">
        <v>872</v>
      </c>
      <c r="D4" s="184" t="s">
        <v>873</v>
      </c>
      <c r="E4" s="184" t="s">
        <v>1530</v>
      </c>
      <c r="F4" s="184" t="s">
        <v>1531</v>
      </c>
      <c r="G4" s="184" t="s">
        <v>1531</v>
      </c>
    </row>
    <row r="5" spans="1:7" s="105" customFormat="1" ht="13.5" thickBot="1" x14ac:dyDescent="0.25">
      <c r="A5" s="354" t="s">
        <v>874</v>
      </c>
      <c r="B5" s="75" t="s">
        <v>875</v>
      </c>
      <c r="C5" s="356">
        <v>19</v>
      </c>
      <c r="D5" s="191">
        <v>39500</v>
      </c>
      <c r="E5" s="14">
        <f>D5/380</f>
        <v>103.94736842105263</v>
      </c>
      <c r="F5" s="26">
        <f>E5*$F$1</f>
        <v>39500</v>
      </c>
      <c r="G5" s="48">
        <v>58320</v>
      </c>
    </row>
    <row r="6" spans="1:7" s="105" customFormat="1" ht="13.5" thickBot="1" x14ac:dyDescent="0.25">
      <c r="A6" s="354" t="s">
        <v>876</v>
      </c>
      <c r="B6" s="75" t="s">
        <v>875</v>
      </c>
      <c r="C6" s="356">
        <v>34</v>
      </c>
      <c r="D6" s="191">
        <v>75800</v>
      </c>
      <c r="E6" s="14">
        <f t="shared" ref="E6:E85" si="0">D6/380</f>
        <v>199.47368421052633</v>
      </c>
      <c r="F6" s="26">
        <f t="shared" ref="F6:F85" si="1">E6*$F$1</f>
        <v>75800</v>
      </c>
      <c r="G6" s="48">
        <v>115200</v>
      </c>
    </row>
    <row r="7" spans="1:7" s="646" customFormat="1" ht="13.5" thickBot="1" x14ac:dyDescent="0.25">
      <c r="A7" s="683" t="s">
        <v>3203</v>
      </c>
      <c r="B7" s="75" t="s">
        <v>875</v>
      </c>
      <c r="C7" s="301" t="s">
        <v>3202</v>
      </c>
      <c r="D7" s="191"/>
      <c r="E7" s="14"/>
      <c r="F7" s="26"/>
      <c r="G7" s="48">
        <v>29000</v>
      </c>
    </row>
    <row r="8" spans="1:7" s="646" customFormat="1" ht="13.5" thickBot="1" x14ac:dyDescent="0.25">
      <c r="A8" s="683" t="s">
        <v>3204</v>
      </c>
      <c r="B8" s="75" t="s">
        <v>875</v>
      </c>
      <c r="C8" s="301" t="s">
        <v>3202</v>
      </c>
      <c r="D8" s="191"/>
      <c r="E8" s="14"/>
      <c r="F8" s="26"/>
      <c r="G8" s="48">
        <v>36500</v>
      </c>
    </row>
    <row r="9" spans="1:7" s="646" customFormat="1" ht="13.5" thickBot="1" x14ac:dyDescent="0.25">
      <c r="A9" s="683" t="s">
        <v>3205</v>
      </c>
      <c r="B9" s="75" t="s">
        <v>875</v>
      </c>
      <c r="C9" s="301" t="s">
        <v>3202</v>
      </c>
      <c r="D9" s="191"/>
      <c r="E9" s="14"/>
      <c r="F9" s="26"/>
      <c r="G9" s="48">
        <v>41200</v>
      </c>
    </row>
    <row r="10" spans="1:7" s="646" customFormat="1" ht="13.5" thickBot="1" x14ac:dyDescent="0.25">
      <c r="A10" s="683" t="s">
        <v>3206</v>
      </c>
      <c r="B10" s="75" t="s">
        <v>875</v>
      </c>
      <c r="C10" s="301" t="s">
        <v>3202</v>
      </c>
      <c r="D10" s="191"/>
      <c r="E10" s="14"/>
      <c r="F10" s="26"/>
      <c r="G10" s="48">
        <v>44000</v>
      </c>
    </row>
    <row r="11" spans="1:7" s="646" customFormat="1" ht="13.5" thickBot="1" x14ac:dyDescent="0.25">
      <c r="A11" s="683" t="s">
        <v>3207</v>
      </c>
      <c r="B11" s="75" t="s">
        <v>875</v>
      </c>
      <c r="C11" s="301" t="s">
        <v>3202</v>
      </c>
      <c r="D11" s="191"/>
      <c r="E11" s="14"/>
      <c r="F11" s="26"/>
      <c r="G11" s="48">
        <v>61500</v>
      </c>
    </row>
    <row r="12" spans="1:7" s="139" customFormat="1" thickBot="1" x14ac:dyDescent="0.3">
      <c r="A12" s="700" t="s">
        <v>877</v>
      </c>
      <c r="B12" s="700"/>
      <c r="C12" s="700"/>
      <c r="D12" s="700"/>
      <c r="E12" s="700"/>
      <c r="F12" s="700"/>
      <c r="G12" s="700"/>
    </row>
    <row r="13" spans="1:7" s="105" customFormat="1" ht="13.5" thickBot="1" x14ac:dyDescent="0.25">
      <c r="A13" s="92" t="s">
        <v>874</v>
      </c>
      <c r="B13" s="75" t="s">
        <v>875</v>
      </c>
      <c r="C13" s="97">
        <v>45</v>
      </c>
      <c r="D13" s="191">
        <v>75000</v>
      </c>
      <c r="E13" s="14">
        <f t="shared" si="0"/>
        <v>197.36842105263159</v>
      </c>
      <c r="F13" s="26">
        <f t="shared" si="1"/>
        <v>75000</v>
      </c>
      <c r="G13" s="48">
        <v>121200</v>
      </c>
    </row>
    <row r="14" spans="1:7" s="105" customFormat="1" ht="13.5" thickBot="1" x14ac:dyDescent="0.25">
      <c r="A14" s="92" t="s">
        <v>876</v>
      </c>
      <c r="B14" s="75" t="s">
        <v>875</v>
      </c>
      <c r="C14" s="97">
        <v>50</v>
      </c>
      <c r="D14" s="191">
        <v>109600</v>
      </c>
      <c r="E14" s="14">
        <f t="shared" si="0"/>
        <v>288.42105263157896</v>
      </c>
      <c r="F14" s="26">
        <f t="shared" si="1"/>
        <v>109600</v>
      </c>
      <c r="G14" s="48">
        <v>183300</v>
      </c>
    </row>
    <row r="15" spans="1:7" s="105" customFormat="1" thickBot="1" x14ac:dyDescent="0.3">
      <c r="A15" s="700" t="s">
        <v>3122</v>
      </c>
      <c r="B15" s="700"/>
      <c r="C15" s="700"/>
      <c r="D15" s="700"/>
      <c r="E15" s="700"/>
      <c r="F15" s="700"/>
      <c r="G15" s="700"/>
    </row>
    <row r="16" spans="1:7" s="105" customFormat="1" ht="13.5" thickBot="1" x14ac:dyDescent="0.25">
      <c r="A16" s="634">
        <v>0.5</v>
      </c>
      <c r="B16" s="74">
        <v>6</v>
      </c>
      <c r="C16" s="74">
        <v>121</v>
      </c>
      <c r="D16" s="192">
        <v>201180</v>
      </c>
      <c r="E16" s="14">
        <f t="shared" ref="E16:E17" si="2">D16/380</f>
        <v>529.42105263157896</v>
      </c>
      <c r="F16" s="26">
        <f t="shared" ref="F16:F17" si="3">E16*$F$1</f>
        <v>201180</v>
      </c>
      <c r="G16" s="48">
        <v>120000</v>
      </c>
    </row>
    <row r="17" spans="1:7" s="105" customFormat="1" ht="13.5" thickBot="1" x14ac:dyDescent="0.25">
      <c r="A17" s="634">
        <v>0.5</v>
      </c>
      <c r="B17" s="74">
        <v>12</v>
      </c>
      <c r="C17" s="74">
        <v>130</v>
      </c>
      <c r="D17" s="192">
        <v>241300</v>
      </c>
      <c r="E17" s="14">
        <f t="shared" si="2"/>
        <v>635</v>
      </c>
      <c r="F17" s="26">
        <f t="shared" si="3"/>
        <v>241300</v>
      </c>
      <c r="G17" s="48">
        <v>140000</v>
      </c>
    </row>
    <row r="18" spans="1:7" s="139" customFormat="1" thickBot="1" x14ac:dyDescent="0.3">
      <c r="A18" s="700" t="s">
        <v>878</v>
      </c>
      <c r="B18" s="700"/>
      <c r="C18" s="700"/>
      <c r="D18" s="700"/>
      <c r="E18" s="700"/>
      <c r="F18" s="700"/>
      <c r="G18" s="700"/>
    </row>
    <row r="19" spans="1:7" s="105" customFormat="1" ht="13.5" thickBot="1" x14ac:dyDescent="0.25">
      <c r="A19" s="95">
        <v>0.5</v>
      </c>
      <c r="B19" s="74">
        <v>6</v>
      </c>
      <c r="C19" s="74">
        <v>121</v>
      </c>
      <c r="D19" s="192">
        <v>201180</v>
      </c>
      <c r="E19" s="14">
        <f t="shared" si="0"/>
        <v>529.42105263157896</v>
      </c>
      <c r="F19" s="26">
        <f t="shared" si="1"/>
        <v>201180</v>
      </c>
      <c r="G19" s="48">
        <v>340900</v>
      </c>
    </row>
    <row r="20" spans="1:7" s="105" customFormat="1" ht="13.5" thickBot="1" x14ac:dyDescent="0.25">
      <c r="A20" s="95">
        <v>0.5</v>
      </c>
      <c r="B20" s="74">
        <v>12</v>
      </c>
      <c r="C20" s="74">
        <v>130</v>
      </c>
      <c r="D20" s="192">
        <v>241300</v>
      </c>
      <c r="E20" s="14">
        <f t="shared" si="0"/>
        <v>635</v>
      </c>
      <c r="F20" s="26">
        <f t="shared" si="1"/>
        <v>241300</v>
      </c>
      <c r="G20" s="48">
        <v>392000</v>
      </c>
    </row>
    <row r="21" spans="1:7" s="105" customFormat="1" ht="13.5" thickBot="1" x14ac:dyDescent="0.25">
      <c r="A21" s="95">
        <v>1</v>
      </c>
      <c r="B21" s="74">
        <v>6</v>
      </c>
      <c r="C21" s="74">
        <v>137</v>
      </c>
      <c r="D21" s="192">
        <v>232300</v>
      </c>
      <c r="E21" s="14">
        <f t="shared" si="0"/>
        <v>611.31578947368416</v>
      </c>
      <c r="F21" s="26">
        <f t="shared" si="1"/>
        <v>232299.99999999997</v>
      </c>
      <c r="G21" s="48">
        <v>392000</v>
      </c>
    </row>
    <row r="22" spans="1:7" s="105" customFormat="1" ht="13.5" thickBot="1" x14ac:dyDescent="0.25">
      <c r="A22" s="95">
        <v>1</v>
      </c>
      <c r="B22" s="74">
        <v>9</v>
      </c>
      <c r="C22" s="74">
        <v>150</v>
      </c>
      <c r="D22" s="192"/>
      <c r="E22" s="14"/>
      <c r="F22" s="26"/>
      <c r="G22" s="48">
        <v>404000</v>
      </c>
    </row>
    <row r="23" spans="1:7" s="105" customFormat="1" ht="13.5" thickBot="1" x14ac:dyDescent="0.25">
      <c r="A23" s="95">
        <v>1</v>
      </c>
      <c r="B23" s="74">
        <v>12</v>
      </c>
      <c r="C23" s="74">
        <v>172</v>
      </c>
      <c r="D23" s="192"/>
      <c r="E23" s="14"/>
      <c r="F23" s="26"/>
      <c r="G23" s="48">
        <v>460000</v>
      </c>
    </row>
    <row r="24" spans="1:7" s="105" customFormat="1" ht="13.5" thickBot="1" x14ac:dyDescent="0.25">
      <c r="A24" s="95">
        <v>1</v>
      </c>
      <c r="B24" s="74">
        <v>18</v>
      </c>
      <c r="C24" s="74">
        <v>188</v>
      </c>
      <c r="D24" s="192">
        <v>298000</v>
      </c>
      <c r="E24" s="14">
        <f t="shared" si="0"/>
        <v>784.21052631578948</v>
      </c>
      <c r="F24" s="26">
        <f t="shared" si="1"/>
        <v>298000</v>
      </c>
      <c r="G24" s="48">
        <v>517100</v>
      </c>
    </row>
    <row r="25" spans="1:7" s="105" customFormat="1" ht="13.5" thickBot="1" x14ac:dyDescent="0.25">
      <c r="A25" s="95">
        <v>2</v>
      </c>
      <c r="B25" s="74">
        <v>6</v>
      </c>
      <c r="C25" s="74">
        <v>221</v>
      </c>
      <c r="D25" s="192">
        <v>356400</v>
      </c>
      <c r="E25" s="14">
        <f t="shared" si="0"/>
        <v>937.89473684210532</v>
      </c>
      <c r="F25" s="26">
        <f t="shared" si="1"/>
        <v>356400</v>
      </c>
      <c r="G25" s="48">
        <v>518900</v>
      </c>
    </row>
    <row r="26" spans="1:7" s="105" customFormat="1" ht="13.5" thickBot="1" x14ac:dyDescent="0.25">
      <c r="A26" s="95">
        <v>2</v>
      </c>
      <c r="B26" s="74">
        <v>12</v>
      </c>
      <c r="C26" s="74">
        <v>285</v>
      </c>
      <c r="D26" s="192">
        <v>400000</v>
      </c>
      <c r="E26" s="14">
        <f t="shared" si="0"/>
        <v>1052.6315789473683</v>
      </c>
      <c r="F26" s="26">
        <f t="shared" si="1"/>
        <v>399999.99999999994</v>
      </c>
      <c r="G26" s="48">
        <v>638500</v>
      </c>
    </row>
    <row r="27" spans="1:7" s="105" customFormat="1" ht="13.5" thickBot="1" x14ac:dyDescent="0.25">
      <c r="A27" s="95">
        <v>2</v>
      </c>
      <c r="B27" s="74">
        <v>18</v>
      </c>
      <c r="C27" s="74">
        <v>309</v>
      </c>
      <c r="D27" s="192">
        <v>443000</v>
      </c>
      <c r="E27" s="14">
        <f t="shared" si="0"/>
        <v>1165.7894736842106</v>
      </c>
      <c r="F27" s="26">
        <f t="shared" si="1"/>
        <v>443000.00000000006</v>
      </c>
      <c r="G27" s="48">
        <v>746500</v>
      </c>
    </row>
    <row r="28" spans="1:7" s="105" customFormat="1" ht="13.5" thickBot="1" x14ac:dyDescent="0.25">
      <c r="A28" s="95">
        <v>3.2</v>
      </c>
      <c r="B28" s="74">
        <v>6</v>
      </c>
      <c r="C28" s="74">
        <v>281</v>
      </c>
      <c r="D28" s="192">
        <v>420000</v>
      </c>
      <c r="E28" s="14">
        <f t="shared" si="0"/>
        <v>1105.2631578947369</v>
      </c>
      <c r="F28" s="26">
        <f t="shared" si="1"/>
        <v>420000</v>
      </c>
      <c r="G28" s="48">
        <v>607100</v>
      </c>
    </row>
    <row r="29" spans="1:7" s="105" customFormat="1" ht="13.5" thickBot="1" x14ac:dyDescent="0.25">
      <c r="A29" s="95">
        <v>3.2</v>
      </c>
      <c r="B29" s="74">
        <v>12</v>
      </c>
      <c r="C29" s="74">
        <v>354</v>
      </c>
      <c r="D29" s="192">
        <v>466600</v>
      </c>
      <c r="E29" s="14">
        <f t="shared" si="0"/>
        <v>1227.8947368421052</v>
      </c>
      <c r="F29" s="26">
        <f t="shared" si="1"/>
        <v>466600</v>
      </c>
      <c r="G29" s="48">
        <v>709500</v>
      </c>
    </row>
    <row r="30" spans="1:7" s="105" customFormat="1" ht="13.5" thickBot="1" x14ac:dyDescent="0.25">
      <c r="A30" s="95">
        <v>3.2</v>
      </c>
      <c r="B30" s="74">
        <v>18</v>
      </c>
      <c r="C30" s="74">
        <v>390</v>
      </c>
      <c r="D30" s="192">
        <v>527000</v>
      </c>
      <c r="E30" s="14">
        <f t="shared" si="0"/>
        <v>1386.8421052631579</v>
      </c>
      <c r="F30" s="26">
        <f t="shared" si="1"/>
        <v>527000</v>
      </c>
      <c r="G30" s="48">
        <v>791500</v>
      </c>
    </row>
    <row r="31" spans="1:7" s="105" customFormat="1" ht="13.5" thickBot="1" x14ac:dyDescent="0.25">
      <c r="A31" s="95">
        <v>5</v>
      </c>
      <c r="B31" s="74">
        <v>12</v>
      </c>
      <c r="C31" s="74">
        <v>597</v>
      </c>
      <c r="D31" s="192">
        <v>673000</v>
      </c>
      <c r="E31" s="14">
        <f t="shared" si="0"/>
        <v>1771.0526315789473</v>
      </c>
      <c r="F31" s="26">
        <f t="shared" si="1"/>
        <v>673000</v>
      </c>
      <c r="G31" s="48">
        <v>1056000</v>
      </c>
    </row>
    <row r="32" spans="1:7" s="105" customFormat="1" ht="13.5" thickBot="1" x14ac:dyDescent="0.25">
      <c r="A32" s="95">
        <v>5</v>
      </c>
      <c r="B32" s="74">
        <v>18</v>
      </c>
      <c r="C32" s="74">
        <v>646</v>
      </c>
      <c r="D32" s="192">
        <v>766000</v>
      </c>
      <c r="E32" s="14">
        <f t="shared" si="0"/>
        <v>2015.7894736842106</v>
      </c>
      <c r="F32" s="26">
        <f t="shared" si="1"/>
        <v>766000</v>
      </c>
      <c r="G32" s="48">
        <v>1130000</v>
      </c>
    </row>
    <row r="33" spans="1:7" s="105" customFormat="1" ht="13.5" thickBot="1" x14ac:dyDescent="0.25">
      <c r="A33" s="95">
        <v>5</v>
      </c>
      <c r="B33" s="74">
        <v>24</v>
      </c>
      <c r="C33" s="74">
        <v>686</v>
      </c>
      <c r="D33" s="192">
        <v>846300</v>
      </c>
      <c r="E33" s="14">
        <f t="shared" si="0"/>
        <v>2227.1052631578946</v>
      </c>
      <c r="F33" s="26">
        <f t="shared" si="1"/>
        <v>846299.99999999988</v>
      </c>
      <c r="G33" s="48">
        <v>1155600</v>
      </c>
    </row>
    <row r="34" spans="1:7" s="105" customFormat="1" ht="13.5" thickBot="1" x14ac:dyDescent="0.25">
      <c r="A34" s="95">
        <v>5</v>
      </c>
      <c r="B34" s="74">
        <v>36</v>
      </c>
      <c r="C34" s="73">
        <v>1000</v>
      </c>
      <c r="D34" s="192">
        <v>980200</v>
      </c>
      <c r="E34" s="14">
        <f t="shared" si="0"/>
        <v>2579.4736842105262</v>
      </c>
      <c r="F34" s="26">
        <f t="shared" si="1"/>
        <v>980200</v>
      </c>
      <c r="G34" s="48">
        <v>1659000</v>
      </c>
    </row>
    <row r="35" spans="1:7" s="139" customFormat="1" thickBot="1" x14ac:dyDescent="0.3">
      <c r="A35" s="700" t="s">
        <v>883</v>
      </c>
      <c r="B35" s="700"/>
      <c r="C35" s="700"/>
      <c r="D35" s="700"/>
      <c r="E35" s="700"/>
      <c r="F35" s="700"/>
      <c r="G35" s="700"/>
    </row>
    <row r="36" spans="1:7" s="105" customFormat="1" ht="13.5" thickBot="1" x14ac:dyDescent="0.25">
      <c r="A36" s="92">
        <v>0.5</v>
      </c>
      <c r="B36" s="97">
        <v>6</v>
      </c>
      <c r="C36" s="97">
        <v>82</v>
      </c>
      <c r="D36" s="191">
        <v>330000</v>
      </c>
      <c r="E36" s="14">
        <f t="shared" si="0"/>
        <v>868.42105263157896</v>
      </c>
      <c r="F36" s="26">
        <f t="shared" si="1"/>
        <v>330000</v>
      </c>
      <c r="G36" s="48">
        <v>396500</v>
      </c>
    </row>
    <row r="37" spans="1:7" s="105" customFormat="1" ht="13.5" thickBot="1" x14ac:dyDescent="0.25">
      <c r="A37" s="95">
        <v>1</v>
      </c>
      <c r="B37" s="74">
        <v>6</v>
      </c>
      <c r="C37" s="74">
        <v>88</v>
      </c>
      <c r="D37" s="192">
        <v>363000</v>
      </c>
      <c r="E37" s="14">
        <f t="shared" si="0"/>
        <v>955.26315789473688</v>
      </c>
      <c r="F37" s="26">
        <f t="shared" si="1"/>
        <v>363000</v>
      </c>
      <c r="G37" s="48">
        <v>454500</v>
      </c>
    </row>
    <row r="38" spans="1:7" s="105" customFormat="1" ht="13.5" thickBot="1" x14ac:dyDescent="0.25">
      <c r="A38" s="95">
        <v>2</v>
      </c>
      <c r="B38" s="74">
        <v>6</v>
      </c>
      <c r="C38" s="74">
        <v>97</v>
      </c>
      <c r="D38" s="192">
        <v>530000</v>
      </c>
      <c r="E38" s="14">
        <f t="shared" si="0"/>
        <v>1394.7368421052631</v>
      </c>
      <c r="F38" s="26">
        <f t="shared" si="1"/>
        <v>530000</v>
      </c>
      <c r="G38" s="48">
        <v>520500</v>
      </c>
    </row>
    <row r="39" spans="1:7" s="139" customFormat="1" thickBot="1" x14ac:dyDescent="0.3">
      <c r="A39" s="700" t="s">
        <v>869</v>
      </c>
      <c r="B39" s="700"/>
      <c r="C39" s="700"/>
      <c r="D39" s="700"/>
      <c r="E39" s="700"/>
      <c r="F39" s="700"/>
      <c r="G39" s="700"/>
    </row>
    <row r="40" spans="1:7" s="105" customFormat="1" ht="13.5" thickBot="1" x14ac:dyDescent="0.25">
      <c r="A40" s="79">
        <v>0.5</v>
      </c>
      <c r="B40" s="35">
        <v>6</v>
      </c>
      <c r="C40" s="35">
        <v>14</v>
      </c>
      <c r="D40" s="193">
        <v>21700</v>
      </c>
      <c r="E40" s="14">
        <f t="shared" si="0"/>
        <v>57.10526315789474</v>
      </c>
      <c r="F40" s="26">
        <f t="shared" si="1"/>
        <v>21700</v>
      </c>
      <c r="G40" s="48">
        <v>24500</v>
      </c>
    </row>
    <row r="41" spans="1:7" s="105" customFormat="1" ht="13.5" thickBot="1" x14ac:dyDescent="0.25">
      <c r="A41" s="79">
        <v>1</v>
      </c>
      <c r="B41" s="35">
        <v>3</v>
      </c>
      <c r="C41" s="35">
        <v>10</v>
      </c>
      <c r="D41" s="193">
        <v>17300</v>
      </c>
      <c r="E41" s="14">
        <f t="shared" si="0"/>
        <v>45.526315789473685</v>
      </c>
      <c r="F41" s="26">
        <f t="shared" si="1"/>
        <v>17300</v>
      </c>
      <c r="G41" s="48">
        <v>20000</v>
      </c>
    </row>
    <row r="42" spans="1:7" s="105" customFormat="1" ht="13.5" thickBot="1" x14ac:dyDescent="0.25">
      <c r="A42" s="79">
        <v>1</v>
      </c>
      <c r="B42" s="35">
        <v>6</v>
      </c>
      <c r="C42" s="35">
        <v>14</v>
      </c>
      <c r="D42" s="193">
        <v>22600</v>
      </c>
      <c r="E42" s="14">
        <f t="shared" si="0"/>
        <v>59.473684210526315</v>
      </c>
      <c r="F42" s="26">
        <f t="shared" si="1"/>
        <v>22600</v>
      </c>
      <c r="G42" s="48">
        <v>25500</v>
      </c>
    </row>
    <row r="43" spans="1:7" s="105" customFormat="1" ht="13.5" thickBot="1" x14ac:dyDescent="0.25">
      <c r="A43" s="79">
        <v>2</v>
      </c>
      <c r="B43" s="35">
        <v>3</v>
      </c>
      <c r="C43" s="35">
        <v>12</v>
      </c>
      <c r="D43" s="193">
        <v>23000</v>
      </c>
      <c r="E43" s="14">
        <f t="shared" si="0"/>
        <v>60.526315789473685</v>
      </c>
      <c r="F43" s="26">
        <f t="shared" si="1"/>
        <v>23000</v>
      </c>
      <c r="G43" s="48">
        <v>26700</v>
      </c>
    </row>
    <row r="44" spans="1:7" s="105" customFormat="1" ht="13.5" thickBot="1" x14ac:dyDescent="0.25">
      <c r="A44" s="79">
        <v>2</v>
      </c>
      <c r="B44" s="35">
        <v>6</v>
      </c>
      <c r="C44" s="35">
        <v>19</v>
      </c>
      <c r="D44" s="193">
        <v>32000</v>
      </c>
      <c r="E44" s="14">
        <f t="shared" si="0"/>
        <v>84.21052631578948</v>
      </c>
      <c r="F44" s="26">
        <f t="shared" si="1"/>
        <v>32000.000000000004</v>
      </c>
      <c r="G44" s="48">
        <v>36500</v>
      </c>
    </row>
    <row r="45" spans="1:7" s="105" customFormat="1" ht="13.5" thickBot="1" x14ac:dyDescent="0.25">
      <c r="A45" s="79">
        <v>2</v>
      </c>
      <c r="B45" s="35">
        <v>9</v>
      </c>
      <c r="C45" s="35">
        <v>32</v>
      </c>
      <c r="D45" s="193">
        <v>46000</v>
      </c>
      <c r="E45" s="14">
        <f t="shared" si="0"/>
        <v>121.05263157894737</v>
      </c>
      <c r="F45" s="26">
        <f t="shared" si="1"/>
        <v>46000</v>
      </c>
      <c r="G45" s="48">
        <v>56300</v>
      </c>
    </row>
    <row r="46" spans="1:7" s="105" customFormat="1" ht="13.5" thickBot="1" x14ac:dyDescent="0.25">
      <c r="A46" s="79">
        <v>3</v>
      </c>
      <c r="B46" s="35">
        <v>3</v>
      </c>
      <c r="C46" s="35">
        <v>50</v>
      </c>
      <c r="D46" s="193">
        <v>30700</v>
      </c>
      <c r="E46" s="14">
        <f t="shared" si="0"/>
        <v>80.78947368421052</v>
      </c>
      <c r="F46" s="26">
        <f t="shared" si="1"/>
        <v>30699.999999999996</v>
      </c>
      <c r="G46" s="48">
        <v>38700</v>
      </c>
    </row>
    <row r="47" spans="1:7" s="105" customFormat="1" ht="13.5" thickBot="1" x14ac:dyDescent="0.25">
      <c r="A47" s="79">
        <v>3</v>
      </c>
      <c r="B47" s="35">
        <v>6</v>
      </c>
      <c r="C47" s="35">
        <v>27</v>
      </c>
      <c r="D47" s="193">
        <v>46000</v>
      </c>
      <c r="E47" s="14">
        <f t="shared" si="0"/>
        <v>121.05263157894737</v>
      </c>
      <c r="F47" s="26">
        <f t="shared" si="1"/>
        <v>46000</v>
      </c>
      <c r="G47" s="48">
        <v>52500</v>
      </c>
    </row>
    <row r="48" spans="1:7" s="105" customFormat="1" ht="13.5" thickBot="1" x14ac:dyDescent="0.25">
      <c r="A48" s="79">
        <v>3</v>
      </c>
      <c r="B48" s="35">
        <v>9</v>
      </c>
      <c r="C48" s="35">
        <v>46</v>
      </c>
      <c r="D48" s="193">
        <v>65500</v>
      </c>
      <c r="E48" s="14">
        <f t="shared" si="0"/>
        <v>172.36842105263159</v>
      </c>
      <c r="F48" s="26">
        <f t="shared" si="1"/>
        <v>65500.000000000007</v>
      </c>
      <c r="G48" s="48">
        <v>77500</v>
      </c>
    </row>
    <row r="49" spans="1:7" s="105" customFormat="1" ht="13.5" thickBot="1" x14ac:dyDescent="0.25">
      <c r="A49" s="79">
        <v>5</v>
      </c>
      <c r="B49" s="35">
        <v>3</v>
      </c>
      <c r="C49" s="35">
        <v>32</v>
      </c>
      <c r="D49" s="193">
        <v>44600</v>
      </c>
      <c r="E49" s="14">
        <f t="shared" si="0"/>
        <v>117.36842105263158</v>
      </c>
      <c r="F49" s="26">
        <f t="shared" si="1"/>
        <v>44600</v>
      </c>
      <c r="G49" s="48">
        <v>53500</v>
      </c>
    </row>
    <row r="50" spans="1:7" s="105" customFormat="1" ht="13.5" thickBot="1" x14ac:dyDescent="0.25">
      <c r="A50" s="79">
        <v>5</v>
      </c>
      <c r="B50" s="35">
        <v>6</v>
      </c>
      <c r="C50" s="35">
        <v>44</v>
      </c>
      <c r="D50" s="193">
        <v>60800</v>
      </c>
      <c r="E50" s="14">
        <f t="shared" si="0"/>
        <v>160</v>
      </c>
      <c r="F50" s="26">
        <f t="shared" si="1"/>
        <v>60800</v>
      </c>
      <c r="G50" s="48">
        <v>73000</v>
      </c>
    </row>
    <row r="51" spans="1:7" s="105" customFormat="1" ht="13.5" thickBot="1" x14ac:dyDescent="0.25">
      <c r="A51" s="79">
        <v>5</v>
      </c>
      <c r="B51" s="35">
        <v>9</v>
      </c>
      <c r="C51" s="35">
        <v>66</v>
      </c>
      <c r="D51" s="193">
        <v>87600</v>
      </c>
      <c r="E51" s="14">
        <f t="shared" si="0"/>
        <v>230.52631578947367</v>
      </c>
      <c r="F51" s="26">
        <f t="shared" si="1"/>
        <v>87600</v>
      </c>
      <c r="G51" s="48">
        <v>113500</v>
      </c>
    </row>
    <row r="52" spans="1:7" s="105" customFormat="1" ht="13.5" thickBot="1" x14ac:dyDescent="0.25">
      <c r="A52" s="79">
        <v>5</v>
      </c>
      <c r="B52" s="35">
        <v>12</v>
      </c>
      <c r="C52" s="35">
        <v>87</v>
      </c>
      <c r="D52" s="193"/>
      <c r="E52" s="14"/>
      <c r="F52" s="26"/>
      <c r="G52" s="48">
        <v>129500</v>
      </c>
    </row>
    <row r="53" spans="1:7" s="646" customFormat="1" ht="15.75" customHeight="1" thickBot="1" x14ac:dyDescent="0.3">
      <c r="A53" s="1122" t="s">
        <v>3201</v>
      </c>
      <c r="B53" s="1123"/>
      <c r="C53" s="1123"/>
      <c r="D53" s="1123"/>
      <c r="E53" s="1123"/>
      <c r="F53" s="1123"/>
      <c r="G53" s="1124"/>
    </row>
    <row r="54" spans="1:7" s="646" customFormat="1" ht="13.5" thickBot="1" x14ac:dyDescent="0.25">
      <c r="A54" s="79">
        <v>1</v>
      </c>
      <c r="B54" s="35">
        <v>3</v>
      </c>
      <c r="C54" s="35" t="s">
        <v>3202</v>
      </c>
      <c r="D54" s="193"/>
      <c r="E54" s="14"/>
      <c r="F54" s="26"/>
      <c r="G54" s="48">
        <v>12000</v>
      </c>
    </row>
    <row r="55" spans="1:7" s="646" customFormat="1" ht="13.5" thickBot="1" x14ac:dyDescent="0.25">
      <c r="A55" s="79">
        <v>1</v>
      </c>
      <c r="B55" s="35">
        <v>6</v>
      </c>
      <c r="C55" s="35" t="s">
        <v>3202</v>
      </c>
      <c r="D55" s="193"/>
      <c r="E55" s="14"/>
      <c r="F55" s="26"/>
      <c r="G55" s="48">
        <v>17200</v>
      </c>
    </row>
    <row r="56" spans="1:7" s="646" customFormat="1" ht="13.5" thickBot="1" x14ac:dyDescent="0.25">
      <c r="A56" s="79">
        <v>2</v>
      </c>
      <c r="B56" s="35">
        <v>6</v>
      </c>
      <c r="C56" s="35" t="s">
        <v>3202</v>
      </c>
      <c r="D56" s="193"/>
      <c r="E56" s="14"/>
      <c r="F56" s="26"/>
      <c r="G56" s="48">
        <v>21000</v>
      </c>
    </row>
    <row r="57" spans="1:7" s="646" customFormat="1" ht="13.5" thickBot="1" x14ac:dyDescent="0.25">
      <c r="A57" s="79">
        <v>3</v>
      </c>
      <c r="B57" s="35">
        <v>3</v>
      </c>
      <c r="C57" s="35" t="s">
        <v>3202</v>
      </c>
      <c r="D57" s="193"/>
      <c r="E57" s="14"/>
      <c r="F57" s="26"/>
      <c r="G57" s="48">
        <v>23000</v>
      </c>
    </row>
    <row r="58" spans="1:7" s="646" customFormat="1" ht="13.5" thickBot="1" x14ac:dyDescent="0.25">
      <c r="A58" s="79">
        <v>3</v>
      </c>
      <c r="B58" s="35">
        <v>6</v>
      </c>
      <c r="C58" s="35" t="s">
        <v>3202</v>
      </c>
      <c r="D58" s="193"/>
      <c r="E58" s="14"/>
      <c r="F58" s="26"/>
      <c r="G58" s="48">
        <v>27800</v>
      </c>
    </row>
    <row r="59" spans="1:7" s="139" customFormat="1" ht="13.5" customHeight="1" thickBot="1" x14ac:dyDescent="0.3">
      <c r="A59" s="700" t="s">
        <v>880</v>
      </c>
      <c r="B59" s="700"/>
      <c r="C59" s="700"/>
      <c r="D59" s="700"/>
      <c r="E59" s="700"/>
      <c r="F59" s="700"/>
      <c r="G59" s="700"/>
    </row>
    <row r="60" spans="1:7" s="105" customFormat="1" ht="13.5" thickBot="1" x14ac:dyDescent="0.25">
      <c r="A60" s="95">
        <v>0.5</v>
      </c>
      <c r="B60" s="74">
        <v>6</v>
      </c>
      <c r="C60" s="74">
        <v>14</v>
      </c>
      <c r="D60" s="192">
        <v>21000</v>
      </c>
      <c r="E60" s="14">
        <f t="shared" si="0"/>
        <v>55.263157894736842</v>
      </c>
      <c r="F60" s="26">
        <f t="shared" si="1"/>
        <v>21000</v>
      </c>
      <c r="G60" s="48">
        <v>23300</v>
      </c>
    </row>
    <row r="61" spans="1:7" s="105" customFormat="1" ht="12.75" x14ac:dyDescent="0.2">
      <c r="A61" s="11">
        <v>2</v>
      </c>
      <c r="B61" s="84">
        <v>3</v>
      </c>
      <c r="C61" s="84">
        <v>13</v>
      </c>
      <c r="D61" s="194">
        <v>20000</v>
      </c>
      <c r="E61" s="197">
        <f t="shared" si="0"/>
        <v>52.631578947368418</v>
      </c>
      <c r="F61" s="198">
        <f t="shared" si="1"/>
        <v>20000</v>
      </c>
      <c r="G61" s="85">
        <v>33000</v>
      </c>
    </row>
    <row r="62" spans="1:7" s="105" customFormat="1" ht="12.75" x14ac:dyDescent="0.2">
      <c r="A62" s="195">
        <v>3</v>
      </c>
      <c r="B62" s="86">
        <v>3</v>
      </c>
      <c r="C62" s="86">
        <v>21</v>
      </c>
      <c r="D62" s="196"/>
      <c r="E62" s="199"/>
      <c r="F62" s="200"/>
      <c r="G62" s="87">
        <v>37000</v>
      </c>
    </row>
    <row r="63" spans="1:7" s="139" customFormat="1" thickBot="1" x14ac:dyDescent="0.3">
      <c r="A63" s="699" t="s">
        <v>881</v>
      </c>
      <c r="B63" s="1119"/>
      <c r="C63" s="1119"/>
      <c r="D63" s="1119"/>
      <c r="E63" s="1119"/>
      <c r="F63" s="1119"/>
      <c r="G63" s="1120"/>
    </row>
    <row r="64" spans="1:7" s="105" customFormat="1" ht="13.5" thickBot="1" x14ac:dyDescent="0.25">
      <c r="A64" s="95">
        <v>1.5</v>
      </c>
      <c r="B64" s="74">
        <v>6</v>
      </c>
      <c r="C64" s="74">
        <v>16</v>
      </c>
      <c r="D64" s="192">
        <v>35300</v>
      </c>
      <c r="E64" s="14">
        <f t="shared" si="0"/>
        <v>92.89473684210526</v>
      </c>
      <c r="F64" s="26">
        <f t="shared" si="1"/>
        <v>35300</v>
      </c>
      <c r="G64" s="48">
        <v>45700</v>
      </c>
    </row>
    <row r="65" spans="1:7" s="105" customFormat="1" ht="13.5" thickBot="1" x14ac:dyDescent="0.25">
      <c r="A65" s="95">
        <v>1.5</v>
      </c>
      <c r="B65" s="74">
        <v>9</v>
      </c>
      <c r="C65" s="74">
        <v>22</v>
      </c>
      <c r="D65" s="192">
        <v>41400</v>
      </c>
      <c r="E65" s="14">
        <f t="shared" si="0"/>
        <v>108.94736842105263</v>
      </c>
      <c r="F65" s="26">
        <f t="shared" si="1"/>
        <v>41400</v>
      </c>
      <c r="G65" s="48">
        <v>53000</v>
      </c>
    </row>
    <row r="66" spans="1:7" s="105" customFormat="1" ht="13.5" thickBot="1" x14ac:dyDescent="0.25">
      <c r="A66" s="95">
        <v>2</v>
      </c>
      <c r="B66" s="74">
        <v>6</v>
      </c>
      <c r="C66" s="74">
        <v>16</v>
      </c>
      <c r="D66" s="192">
        <v>38200</v>
      </c>
      <c r="E66" s="14">
        <f t="shared" si="0"/>
        <v>100.52631578947368</v>
      </c>
      <c r="F66" s="26">
        <f t="shared" si="1"/>
        <v>38200</v>
      </c>
      <c r="G66" s="48">
        <v>53000</v>
      </c>
    </row>
    <row r="67" spans="1:7" s="105" customFormat="1" ht="13.5" thickBot="1" x14ac:dyDescent="0.25">
      <c r="A67" s="95">
        <v>2</v>
      </c>
      <c r="B67" s="74">
        <v>9</v>
      </c>
      <c r="C67" s="74">
        <v>22</v>
      </c>
      <c r="D67" s="192">
        <v>47200</v>
      </c>
      <c r="E67" s="14">
        <f t="shared" si="0"/>
        <v>124.21052631578948</v>
      </c>
      <c r="F67" s="26">
        <f t="shared" si="1"/>
        <v>47200</v>
      </c>
      <c r="G67" s="48">
        <v>63000</v>
      </c>
    </row>
    <row r="68" spans="1:7" s="105" customFormat="1" ht="13.5" thickBot="1" x14ac:dyDescent="0.25">
      <c r="A68" s="95">
        <v>3</v>
      </c>
      <c r="B68" s="74">
        <v>6</v>
      </c>
      <c r="C68" s="74">
        <v>29</v>
      </c>
      <c r="D68" s="192">
        <v>46800</v>
      </c>
      <c r="E68" s="14">
        <f t="shared" si="0"/>
        <v>123.15789473684211</v>
      </c>
      <c r="F68" s="26">
        <f t="shared" si="1"/>
        <v>46800</v>
      </c>
      <c r="G68" s="48">
        <v>61700</v>
      </c>
    </row>
    <row r="69" spans="1:7" s="105" customFormat="1" ht="13.5" thickBot="1" x14ac:dyDescent="0.25">
      <c r="A69" s="92">
        <v>3</v>
      </c>
      <c r="B69" s="97">
        <v>9</v>
      </c>
      <c r="C69" s="97">
        <v>35</v>
      </c>
      <c r="D69" s="191">
        <v>60000</v>
      </c>
      <c r="E69" s="14">
        <f t="shared" si="0"/>
        <v>157.89473684210526</v>
      </c>
      <c r="F69" s="26">
        <f t="shared" si="1"/>
        <v>60000</v>
      </c>
      <c r="G69" s="48">
        <v>74600</v>
      </c>
    </row>
    <row r="70" spans="1:7" s="105" customFormat="1" ht="13.5" thickBot="1" x14ac:dyDescent="0.25">
      <c r="A70" s="226">
        <v>6</v>
      </c>
      <c r="B70" s="227">
        <v>6</v>
      </c>
      <c r="C70" s="227">
        <v>51</v>
      </c>
      <c r="D70" s="191">
        <v>86400</v>
      </c>
      <c r="E70" s="14">
        <f t="shared" si="0"/>
        <v>227.36842105263159</v>
      </c>
      <c r="F70" s="26">
        <f t="shared" si="1"/>
        <v>86400</v>
      </c>
      <c r="G70" s="48">
        <v>98600</v>
      </c>
    </row>
    <row r="71" spans="1:7" s="139" customFormat="1" thickBot="1" x14ac:dyDescent="0.3">
      <c r="A71" s="698" t="s">
        <v>882</v>
      </c>
      <c r="B71" s="698"/>
      <c r="C71" s="698"/>
      <c r="D71" s="698"/>
      <c r="E71" s="698"/>
      <c r="F71" s="698"/>
      <c r="G71" s="698"/>
    </row>
    <row r="72" spans="1:7" s="149" customFormat="1" ht="13.5" thickBot="1" x14ac:dyDescent="0.3">
      <c r="A72" s="184" t="s">
        <v>870</v>
      </c>
      <c r="B72" s="184" t="s">
        <v>871</v>
      </c>
      <c r="C72" s="184" t="s">
        <v>872</v>
      </c>
      <c r="D72" s="184" t="s">
        <v>873</v>
      </c>
      <c r="E72" s="184" t="s">
        <v>1530</v>
      </c>
      <c r="F72" s="184" t="s">
        <v>1531</v>
      </c>
      <c r="G72" s="184" t="s">
        <v>1531</v>
      </c>
    </row>
    <row r="73" spans="1:7" s="105" customFormat="1" ht="13.5" thickBot="1" x14ac:dyDescent="0.25">
      <c r="A73" s="35">
        <v>1</v>
      </c>
      <c r="B73" s="35">
        <v>6</v>
      </c>
      <c r="C73" s="35">
        <v>11</v>
      </c>
      <c r="D73" s="201">
        <v>20300</v>
      </c>
      <c r="E73" s="14">
        <f t="shared" si="0"/>
        <v>53.421052631578945</v>
      </c>
      <c r="F73" s="26">
        <f t="shared" si="1"/>
        <v>20300</v>
      </c>
      <c r="G73" s="48">
        <v>26000</v>
      </c>
    </row>
    <row r="74" spans="1:7" s="105" customFormat="1" ht="13.5" thickBot="1" x14ac:dyDescent="0.25">
      <c r="A74" s="41">
        <v>2</v>
      </c>
      <c r="B74" s="97">
        <v>6</v>
      </c>
      <c r="C74" s="97">
        <v>18</v>
      </c>
      <c r="D74" s="191">
        <v>30000</v>
      </c>
      <c r="E74" s="14">
        <f t="shared" si="0"/>
        <v>78.94736842105263</v>
      </c>
      <c r="F74" s="26">
        <f t="shared" si="1"/>
        <v>30000</v>
      </c>
      <c r="G74" s="48">
        <v>30100</v>
      </c>
    </row>
    <row r="75" spans="1:7" s="105" customFormat="1" ht="13.5" thickBot="1" x14ac:dyDescent="0.25">
      <c r="A75" s="41">
        <v>3</v>
      </c>
      <c r="B75" s="97">
        <v>6</v>
      </c>
      <c r="C75" s="97">
        <v>21</v>
      </c>
      <c r="D75" s="191">
        <v>34500</v>
      </c>
      <c r="E75" s="14">
        <f t="shared" si="0"/>
        <v>90.78947368421052</v>
      </c>
      <c r="F75" s="26">
        <f t="shared" si="1"/>
        <v>34500</v>
      </c>
      <c r="G75" s="48">
        <v>41100</v>
      </c>
    </row>
    <row r="76" spans="1:7" s="105" customFormat="1" ht="13.5" thickBot="1" x14ac:dyDescent="0.25">
      <c r="A76" s="41">
        <v>3</v>
      </c>
      <c r="B76" s="97">
        <v>9</v>
      </c>
      <c r="C76" s="97">
        <v>23</v>
      </c>
      <c r="D76" s="191">
        <v>37500</v>
      </c>
      <c r="E76" s="14">
        <f t="shared" si="0"/>
        <v>98.684210526315795</v>
      </c>
      <c r="F76" s="26">
        <f t="shared" si="1"/>
        <v>37500</v>
      </c>
      <c r="G76" s="48">
        <v>42000</v>
      </c>
    </row>
    <row r="77" spans="1:7" s="105" customFormat="1" ht="13.5" thickBot="1" x14ac:dyDescent="0.25">
      <c r="A77" s="41">
        <v>5</v>
      </c>
      <c r="B77" s="97">
        <v>6</v>
      </c>
      <c r="C77" s="97">
        <v>38</v>
      </c>
      <c r="D77" s="191">
        <v>54800</v>
      </c>
      <c r="E77" s="14">
        <f t="shared" si="0"/>
        <v>144.21052631578948</v>
      </c>
      <c r="F77" s="26">
        <f t="shared" si="1"/>
        <v>54800</v>
      </c>
      <c r="G77" s="48">
        <v>63500</v>
      </c>
    </row>
    <row r="78" spans="1:7" s="105" customFormat="1" ht="13.5" thickBot="1" x14ac:dyDescent="0.25">
      <c r="A78" s="41">
        <v>5</v>
      </c>
      <c r="B78" s="97">
        <v>9</v>
      </c>
      <c r="C78" s="97">
        <v>40</v>
      </c>
      <c r="D78" s="191">
        <v>60000</v>
      </c>
      <c r="E78" s="14">
        <f t="shared" si="0"/>
        <v>157.89473684210526</v>
      </c>
      <c r="F78" s="26">
        <f t="shared" si="1"/>
        <v>60000</v>
      </c>
      <c r="G78" s="48">
        <v>66300</v>
      </c>
    </row>
    <row r="79" spans="1:7" s="139" customFormat="1" thickBot="1" x14ac:dyDescent="0.3">
      <c r="A79" s="700" t="s">
        <v>884</v>
      </c>
      <c r="B79" s="700"/>
      <c r="C79" s="700"/>
      <c r="D79" s="700"/>
      <c r="E79" s="700"/>
      <c r="F79" s="700"/>
      <c r="G79" s="700"/>
    </row>
    <row r="80" spans="1:7" s="105" customFormat="1" ht="13.5" thickBot="1" x14ac:dyDescent="0.25">
      <c r="A80" s="202">
        <v>1</v>
      </c>
      <c r="B80" s="76" t="s">
        <v>885</v>
      </c>
      <c r="C80" s="76">
        <v>7</v>
      </c>
      <c r="D80" s="203">
        <v>13200</v>
      </c>
      <c r="E80" s="14">
        <f t="shared" si="0"/>
        <v>34.736842105263158</v>
      </c>
      <c r="F80" s="26">
        <f t="shared" si="1"/>
        <v>13200</v>
      </c>
      <c r="G80" s="48">
        <v>16200</v>
      </c>
    </row>
    <row r="81" spans="1:7" s="139" customFormat="1" thickBot="1" x14ac:dyDescent="0.3">
      <c r="A81" s="1121" t="s">
        <v>886</v>
      </c>
      <c r="B81" s="1121"/>
      <c r="C81" s="1121"/>
      <c r="D81" s="1121"/>
      <c r="E81" s="1121"/>
      <c r="F81" s="1121"/>
      <c r="G81" s="1121"/>
    </row>
    <row r="82" spans="1:7" s="139" customFormat="1" thickBot="1" x14ac:dyDescent="0.3">
      <c r="A82" s="749" t="s">
        <v>887</v>
      </c>
      <c r="B82" s="749"/>
      <c r="C82" s="749"/>
      <c r="D82" s="749"/>
      <c r="E82" s="749"/>
      <c r="F82" s="749"/>
      <c r="G82" s="749"/>
    </row>
    <row r="83" spans="1:7" s="185" customFormat="1" ht="12" customHeight="1" thickBot="1" x14ac:dyDescent="0.3">
      <c r="A83" s="184" t="s">
        <v>879</v>
      </c>
      <c r="B83" s="184" t="s">
        <v>888</v>
      </c>
      <c r="C83" s="184" t="s">
        <v>872</v>
      </c>
      <c r="D83" s="204" t="s">
        <v>873</v>
      </c>
      <c r="E83" s="184" t="s">
        <v>1530</v>
      </c>
      <c r="F83" s="184" t="s">
        <v>1531</v>
      </c>
      <c r="G83" s="184" t="s">
        <v>1531</v>
      </c>
    </row>
    <row r="84" spans="1:7" s="105" customFormat="1" ht="13.5" thickBot="1" x14ac:dyDescent="0.25">
      <c r="A84" s="92" t="s">
        <v>889</v>
      </c>
      <c r="B84" s="97">
        <v>70</v>
      </c>
      <c r="C84" s="97">
        <v>50</v>
      </c>
      <c r="D84" s="205">
        <v>201600</v>
      </c>
      <c r="E84" s="14">
        <f t="shared" si="0"/>
        <v>530.52631578947364</v>
      </c>
      <c r="F84" s="26">
        <f t="shared" si="1"/>
        <v>201599.99999999997</v>
      </c>
      <c r="G84" s="48">
        <v>250500</v>
      </c>
    </row>
    <row r="85" spans="1:7" s="105" customFormat="1" ht="13.5" thickBot="1" x14ac:dyDescent="0.25">
      <c r="A85" s="92" t="s">
        <v>889</v>
      </c>
      <c r="B85" s="97">
        <v>100</v>
      </c>
      <c r="C85" s="97">
        <v>50</v>
      </c>
      <c r="D85" s="205">
        <v>225000</v>
      </c>
      <c r="E85" s="14">
        <f t="shared" si="0"/>
        <v>592.10526315789468</v>
      </c>
      <c r="F85" s="26">
        <f t="shared" si="1"/>
        <v>224999.99999999997</v>
      </c>
      <c r="G85" s="48">
        <v>276500</v>
      </c>
    </row>
    <row r="86" spans="1:7" s="105" customFormat="1" ht="13.5" thickBot="1" x14ac:dyDescent="0.25">
      <c r="A86" s="100" t="s">
        <v>890</v>
      </c>
      <c r="B86" s="100">
        <v>70</v>
      </c>
      <c r="C86" s="100">
        <v>45</v>
      </c>
      <c r="D86" s="206">
        <v>206500</v>
      </c>
      <c r="E86" s="14">
        <f t="shared" ref="E86:E109" si="4">D86/380</f>
        <v>543.42105263157896</v>
      </c>
      <c r="F86" s="26">
        <f t="shared" ref="F86:F109" si="5">E86*$F$1</f>
        <v>206500</v>
      </c>
      <c r="G86" s="48">
        <v>243000</v>
      </c>
    </row>
    <row r="87" spans="1:7" s="105" customFormat="1" ht="13.5" thickBot="1" x14ac:dyDescent="0.25">
      <c r="A87" s="92" t="s">
        <v>890</v>
      </c>
      <c r="B87" s="97">
        <v>100</v>
      </c>
      <c r="C87" s="97">
        <v>45</v>
      </c>
      <c r="D87" s="205">
        <v>198200</v>
      </c>
      <c r="E87" s="14">
        <f t="shared" si="4"/>
        <v>521.57894736842104</v>
      </c>
      <c r="F87" s="26">
        <f t="shared" si="5"/>
        <v>198200</v>
      </c>
      <c r="G87" s="48">
        <v>253500</v>
      </c>
    </row>
    <row r="88" spans="1:7" s="105" customFormat="1" ht="13.5" thickBot="1" x14ac:dyDescent="0.25">
      <c r="A88" s="92" t="s">
        <v>891</v>
      </c>
      <c r="B88" s="97">
        <v>70</v>
      </c>
      <c r="C88" s="97">
        <v>95</v>
      </c>
      <c r="D88" s="205">
        <v>394000</v>
      </c>
      <c r="E88" s="14">
        <f t="shared" si="4"/>
        <v>1036.8421052631579</v>
      </c>
      <c r="F88" s="26">
        <f t="shared" si="5"/>
        <v>394000</v>
      </c>
      <c r="G88" s="48">
        <v>575000</v>
      </c>
    </row>
    <row r="89" spans="1:7" s="105" customFormat="1" ht="13.5" thickBot="1" x14ac:dyDescent="0.25">
      <c r="A89" s="92" t="s">
        <v>891</v>
      </c>
      <c r="B89" s="97">
        <v>100</v>
      </c>
      <c r="C89" s="97">
        <v>120</v>
      </c>
      <c r="D89" s="205">
        <v>437000</v>
      </c>
      <c r="E89" s="14">
        <f t="shared" si="4"/>
        <v>1150</v>
      </c>
      <c r="F89" s="26">
        <f t="shared" si="5"/>
        <v>437000</v>
      </c>
      <c r="G89" s="48">
        <v>635200</v>
      </c>
    </row>
    <row r="90" spans="1:7" s="139" customFormat="1" thickBot="1" x14ac:dyDescent="0.3">
      <c r="A90" s="749" t="s">
        <v>892</v>
      </c>
      <c r="B90" s="749"/>
      <c r="C90" s="749"/>
      <c r="D90" s="749"/>
      <c r="E90" s="749"/>
      <c r="F90" s="749"/>
      <c r="G90" s="749"/>
    </row>
    <row r="91" spans="1:7" s="105" customFormat="1" ht="13.5" thickBot="1" x14ac:dyDescent="0.25">
      <c r="A91" s="95" t="s">
        <v>893</v>
      </c>
      <c r="B91" s="74">
        <v>20</v>
      </c>
      <c r="C91" s="74">
        <v>4.5999999999999996</v>
      </c>
      <c r="D91" s="207">
        <v>14000</v>
      </c>
      <c r="E91" s="14">
        <f t="shared" si="4"/>
        <v>36.842105263157897</v>
      </c>
      <c r="F91" s="68">
        <f t="shared" si="5"/>
        <v>14000.000000000002</v>
      </c>
      <c r="G91" s="48">
        <v>19300</v>
      </c>
    </row>
    <row r="92" spans="1:7" s="105" customFormat="1" ht="13.5" thickBot="1" x14ac:dyDescent="0.25">
      <c r="A92" s="95" t="s">
        <v>894</v>
      </c>
      <c r="B92" s="74">
        <v>20</v>
      </c>
      <c r="C92" s="74">
        <v>9.5</v>
      </c>
      <c r="D92" s="207">
        <v>23500</v>
      </c>
      <c r="E92" s="14">
        <f t="shared" si="4"/>
        <v>61.842105263157897</v>
      </c>
      <c r="F92" s="68">
        <f t="shared" si="5"/>
        <v>23500</v>
      </c>
      <c r="G92" s="48">
        <v>27000</v>
      </c>
    </row>
    <row r="93" spans="1:7" s="105" customFormat="1" ht="13.5" thickBot="1" x14ac:dyDescent="0.25">
      <c r="A93" s="559" t="s">
        <v>2929</v>
      </c>
      <c r="B93" s="74">
        <v>10</v>
      </c>
      <c r="C93" s="74">
        <v>8.5</v>
      </c>
      <c r="D93" s="207">
        <v>23500</v>
      </c>
      <c r="E93" s="14">
        <f t="shared" ref="E93" si="6">D93/380</f>
        <v>61.842105263157897</v>
      </c>
      <c r="F93" s="68">
        <f t="shared" ref="F93" si="7">E93*$F$1</f>
        <v>23500</v>
      </c>
      <c r="G93" s="48">
        <v>24000</v>
      </c>
    </row>
    <row r="94" spans="1:7" s="139" customFormat="1" thickBot="1" x14ac:dyDescent="0.3">
      <c r="A94" s="700" t="s">
        <v>895</v>
      </c>
      <c r="B94" s="700"/>
      <c r="C94" s="700"/>
      <c r="D94" s="700"/>
      <c r="E94" s="700"/>
      <c r="F94" s="700"/>
      <c r="G94" s="700"/>
    </row>
    <row r="95" spans="1:7" s="105" customFormat="1" ht="13.5" thickBot="1" x14ac:dyDescent="0.25">
      <c r="A95" s="92">
        <v>1.6</v>
      </c>
      <c r="B95" s="97">
        <v>20</v>
      </c>
      <c r="C95" s="97">
        <v>27</v>
      </c>
      <c r="D95" s="205">
        <v>51000</v>
      </c>
      <c r="E95" s="14">
        <f t="shared" si="4"/>
        <v>134.21052631578948</v>
      </c>
      <c r="F95" s="68">
        <f t="shared" si="5"/>
        <v>51000</v>
      </c>
      <c r="G95" s="48">
        <v>78000</v>
      </c>
    </row>
    <row r="96" spans="1:7" s="105" customFormat="1" ht="13.5" thickBot="1" x14ac:dyDescent="0.25">
      <c r="A96" s="92">
        <v>3.2</v>
      </c>
      <c r="B96" s="97">
        <v>20</v>
      </c>
      <c r="C96" s="97">
        <v>47</v>
      </c>
      <c r="D96" s="205">
        <v>89000</v>
      </c>
      <c r="E96" s="14">
        <f t="shared" si="4"/>
        <v>234.21052631578948</v>
      </c>
      <c r="F96" s="68">
        <f t="shared" si="5"/>
        <v>89000</v>
      </c>
      <c r="G96" s="48">
        <v>135200</v>
      </c>
    </row>
    <row r="97" spans="1:7" s="105" customFormat="1" ht="13.5" thickBot="1" x14ac:dyDescent="0.25">
      <c r="A97" s="92">
        <v>5.4</v>
      </c>
      <c r="B97" s="97">
        <v>20</v>
      </c>
      <c r="C97" s="97">
        <v>97</v>
      </c>
      <c r="D97" s="205">
        <v>187000</v>
      </c>
      <c r="E97" s="14">
        <f t="shared" si="4"/>
        <v>492.10526315789474</v>
      </c>
      <c r="F97" s="68">
        <f t="shared" si="5"/>
        <v>187000</v>
      </c>
      <c r="G97" s="48">
        <v>284000</v>
      </c>
    </row>
    <row r="98" spans="1:7" s="139" customFormat="1" thickBot="1" x14ac:dyDescent="0.3">
      <c r="A98" s="700" t="s">
        <v>896</v>
      </c>
      <c r="B98" s="700"/>
      <c r="C98" s="700"/>
      <c r="D98" s="700"/>
      <c r="E98" s="700"/>
      <c r="F98" s="700"/>
      <c r="G98" s="700"/>
    </row>
    <row r="99" spans="1:7" s="105" customFormat="1" ht="13.5" thickBot="1" x14ac:dyDescent="0.25">
      <c r="A99" s="95">
        <v>1.6</v>
      </c>
      <c r="B99" s="74">
        <v>3</v>
      </c>
      <c r="C99" s="74">
        <v>12</v>
      </c>
      <c r="D99" s="207">
        <v>35500</v>
      </c>
      <c r="E99" s="14">
        <f t="shared" si="4"/>
        <v>93.421052631578945</v>
      </c>
      <c r="F99" s="68">
        <f t="shared" si="5"/>
        <v>35500</v>
      </c>
      <c r="G99" s="48">
        <v>43000</v>
      </c>
    </row>
    <row r="100" spans="1:7" s="105" customFormat="1" ht="13.5" thickBot="1" x14ac:dyDescent="0.25">
      <c r="A100" s="95">
        <v>1.6</v>
      </c>
      <c r="B100" s="74">
        <v>6</v>
      </c>
      <c r="C100" s="74">
        <v>13</v>
      </c>
      <c r="D100" s="207">
        <v>36700</v>
      </c>
      <c r="E100" s="14">
        <f t="shared" si="4"/>
        <v>96.578947368421055</v>
      </c>
      <c r="F100" s="68">
        <f t="shared" si="5"/>
        <v>36700</v>
      </c>
      <c r="G100" s="48">
        <v>44000</v>
      </c>
    </row>
    <row r="101" spans="1:7" s="139" customFormat="1" thickBot="1" x14ac:dyDescent="0.3">
      <c r="A101" s="700" t="s">
        <v>897</v>
      </c>
      <c r="B101" s="700"/>
      <c r="C101" s="700"/>
      <c r="D101" s="700"/>
      <c r="E101" s="700"/>
      <c r="F101" s="700"/>
      <c r="G101" s="700"/>
    </row>
    <row r="102" spans="1:7" s="105" customFormat="1" ht="13.5" thickBot="1" x14ac:dyDescent="0.25">
      <c r="A102" s="12">
        <v>4</v>
      </c>
      <c r="B102" s="77">
        <v>2.4</v>
      </c>
      <c r="C102" s="77">
        <v>6</v>
      </c>
      <c r="D102" s="208">
        <v>17300</v>
      </c>
      <c r="E102" s="14">
        <f t="shared" si="4"/>
        <v>45.526315789473685</v>
      </c>
      <c r="F102" s="68">
        <f t="shared" si="5"/>
        <v>17300</v>
      </c>
      <c r="G102" s="48">
        <v>20500</v>
      </c>
    </row>
    <row r="103" spans="1:7" s="139" customFormat="1" thickBot="1" x14ac:dyDescent="0.3">
      <c r="A103" s="700" t="s">
        <v>898</v>
      </c>
      <c r="B103" s="700"/>
      <c r="C103" s="700"/>
      <c r="D103" s="700"/>
      <c r="E103" s="700"/>
      <c r="F103" s="700"/>
      <c r="G103" s="700"/>
    </row>
    <row r="104" spans="1:7" s="185" customFormat="1" ht="13.5" thickBot="1" x14ac:dyDescent="0.3">
      <c r="A104" s="184" t="s">
        <v>879</v>
      </c>
      <c r="B104" s="184" t="s">
        <v>899</v>
      </c>
      <c r="C104" s="184" t="s">
        <v>872</v>
      </c>
      <c r="D104" s="204" t="s">
        <v>873</v>
      </c>
      <c r="E104" s="184" t="s">
        <v>1530</v>
      </c>
      <c r="F104" s="184" t="s">
        <v>1531</v>
      </c>
      <c r="G104" s="184" t="s">
        <v>1531</v>
      </c>
    </row>
    <row r="105" spans="1:7" s="105" customFormat="1" ht="13.5" thickBot="1" x14ac:dyDescent="0.25">
      <c r="A105" s="12">
        <v>5</v>
      </c>
      <c r="B105" s="77">
        <v>345</v>
      </c>
      <c r="C105" s="77">
        <v>32</v>
      </c>
      <c r="D105" s="208">
        <v>52120</v>
      </c>
      <c r="E105" s="14">
        <f t="shared" si="4"/>
        <v>137.15789473684211</v>
      </c>
      <c r="F105" s="68">
        <f t="shared" si="5"/>
        <v>52120</v>
      </c>
      <c r="G105" s="48">
        <v>80500</v>
      </c>
    </row>
    <row r="106" spans="1:7" s="105" customFormat="1" ht="13.5" thickBot="1" x14ac:dyDescent="0.25">
      <c r="A106" s="12">
        <v>10</v>
      </c>
      <c r="B106" s="77">
        <v>390</v>
      </c>
      <c r="C106" s="77">
        <v>49</v>
      </c>
      <c r="D106" s="208">
        <v>76600</v>
      </c>
      <c r="E106" s="14">
        <f t="shared" si="4"/>
        <v>201.57894736842104</v>
      </c>
      <c r="F106" s="68">
        <f t="shared" si="5"/>
        <v>76600</v>
      </c>
      <c r="G106" s="48">
        <v>116200</v>
      </c>
    </row>
    <row r="107" spans="1:7" s="139" customFormat="1" thickBot="1" x14ac:dyDescent="0.3">
      <c r="A107" s="700" t="s">
        <v>2560</v>
      </c>
      <c r="B107" s="700"/>
      <c r="C107" s="700"/>
      <c r="D107" s="700"/>
      <c r="E107" s="700"/>
      <c r="F107" s="700"/>
      <c r="G107" s="700"/>
    </row>
    <row r="108" spans="1:7" s="185" customFormat="1" ht="12" customHeight="1" thickBot="1" x14ac:dyDescent="0.3">
      <c r="A108" s="184" t="s">
        <v>870</v>
      </c>
      <c r="B108" s="184" t="s">
        <v>900</v>
      </c>
      <c r="C108" s="184" t="s">
        <v>872</v>
      </c>
      <c r="D108" s="204" t="s">
        <v>873</v>
      </c>
      <c r="E108" s="184" t="s">
        <v>1530</v>
      </c>
      <c r="F108" s="184" t="s">
        <v>1531</v>
      </c>
      <c r="G108" s="184" t="s">
        <v>1531</v>
      </c>
    </row>
    <row r="109" spans="1:7" s="105" customFormat="1" ht="13.5" thickBot="1" x14ac:dyDescent="0.25">
      <c r="A109" s="209">
        <v>2500</v>
      </c>
      <c r="B109" s="77">
        <v>1150</v>
      </c>
      <c r="C109" s="77">
        <v>84</v>
      </c>
      <c r="D109" s="208">
        <v>90500</v>
      </c>
      <c r="E109" s="14">
        <f t="shared" si="4"/>
        <v>238.15789473684211</v>
      </c>
      <c r="F109" s="68">
        <f t="shared" si="5"/>
        <v>90500</v>
      </c>
      <c r="G109" s="48">
        <v>101500</v>
      </c>
    </row>
    <row r="110" spans="1:7" ht="17.25" thickBot="1" x14ac:dyDescent="0.35">
      <c r="A110" s="700" t="s">
        <v>2416</v>
      </c>
      <c r="B110" s="700"/>
      <c r="C110" s="700"/>
      <c r="D110" s="700"/>
      <c r="E110" s="700"/>
      <c r="F110" s="700"/>
      <c r="G110" s="700"/>
    </row>
    <row r="111" spans="1:7" ht="13.5" customHeight="1" thickBot="1" x14ac:dyDescent="0.35">
      <c r="A111" s="473" t="s">
        <v>870</v>
      </c>
      <c r="B111" s="473" t="s">
        <v>2561</v>
      </c>
      <c r="C111" s="473" t="s">
        <v>872</v>
      </c>
      <c r="D111" s="474" t="s">
        <v>873</v>
      </c>
      <c r="E111" s="473" t="s">
        <v>1530</v>
      </c>
      <c r="F111" s="473" t="s">
        <v>1531</v>
      </c>
      <c r="G111" s="473" t="s">
        <v>1531</v>
      </c>
    </row>
    <row r="112" spans="1:7" ht="13.5" customHeight="1" thickBot="1" x14ac:dyDescent="0.35">
      <c r="A112" s="475">
        <v>300</v>
      </c>
      <c r="B112" s="414" t="s">
        <v>3200</v>
      </c>
      <c r="C112" s="414">
        <v>17</v>
      </c>
      <c r="D112" s="476">
        <v>90500</v>
      </c>
      <c r="E112" s="380">
        <f t="shared" ref="E112" si="8">D112/380</f>
        <v>238.15789473684211</v>
      </c>
      <c r="F112" s="477">
        <f t="shared" ref="F112" si="9">E112*$F$1</f>
        <v>90500</v>
      </c>
      <c r="G112" s="382">
        <v>43500</v>
      </c>
    </row>
  </sheetData>
  <sheetProtection formatRows="0" insertColumns="0" insertRows="0" insertHyperlinks="0" deleteColumns="0" deleteRows="0" autoFilter="0" pivotTables="0"/>
  <mergeCells count="22">
    <mergeCell ref="A110:G110"/>
    <mergeCell ref="A101:G101"/>
    <mergeCell ref="A103:G103"/>
    <mergeCell ref="A107:G107"/>
    <mergeCell ref="A35:G35"/>
    <mergeCell ref="A39:G39"/>
    <mergeCell ref="A59:G59"/>
    <mergeCell ref="A98:G98"/>
    <mergeCell ref="A63:G63"/>
    <mergeCell ref="A71:G71"/>
    <mergeCell ref="A79:G79"/>
    <mergeCell ref="A90:G90"/>
    <mergeCell ref="A94:G94"/>
    <mergeCell ref="A81:G81"/>
    <mergeCell ref="A82:G82"/>
    <mergeCell ref="A53:G53"/>
    <mergeCell ref="C1:E1"/>
    <mergeCell ref="A2:G2"/>
    <mergeCell ref="A3:G3"/>
    <mergeCell ref="A12:G12"/>
    <mergeCell ref="A18:G18"/>
    <mergeCell ref="A15:G15"/>
  </mergeCells>
  <pageMargins left="0.47916666666666669" right="0.40625" top="0.95833333333333337" bottom="0.19685039370078741" header="0.15748031496062992" footer="0.15748031496062992"/>
  <pageSetup paperSize="9" orientation="portrait" r:id="rId1"/>
  <headerFooter>
    <oddHeader>&amp;C&amp;G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4"/>
  <sheetViews>
    <sheetView view="pageLayout" topLeftCell="A25" zoomScaleNormal="100" workbookViewId="0">
      <selection activeCell="G5" sqref="G5:I5"/>
    </sheetView>
  </sheetViews>
  <sheetFormatPr defaultRowHeight="16.5" x14ac:dyDescent="0.3"/>
  <cols>
    <col min="1" max="1" width="26.85546875" style="25" customWidth="1"/>
    <col min="2" max="2" width="19.28515625" style="25" customWidth="1"/>
    <col min="3" max="3" width="18" style="25" customWidth="1"/>
    <col min="4" max="4" width="18.42578125" style="25" hidden="1" customWidth="1"/>
    <col min="5" max="5" width="14.28515625" style="25" hidden="1" customWidth="1"/>
    <col min="6" max="6" width="14.85546875" style="25" hidden="1" customWidth="1"/>
    <col min="7" max="7" width="13.85546875" style="25" customWidth="1"/>
    <col min="8" max="8" width="8.42578125" style="25" customWidth="1"/>
    <col min="9" max="9" width="10" style="25" customWidth="1"/>
    <col min="10" max="16384" width="9.140625" style="25"/>
  </cols>
  <sheetData>
    <row r="1" spans="1:9" ht="9.75" customHeight="1" x14ac:dyDescent="0.3">
      <c r="A1" s="190"/>
      <c r="B1" s="190"/>
      <c r="C1" s="1117" t="s">
        <v>35</v>
      </c>
      <c r="D1" s="1117"/>
      <c r="E1" s="1117"/>
      <c r="F1" s="39">
        <v>380</v>
      </c>
      <c r="H1" s="280"/>
      <c r="I1" s="570" t="s">
        <v>2591</v>
      </c>
    </row>
    <row r="2" spans="1:9" s="139" customFormat="1" ht="15.75" x14ac:dyDescent="0.25">
      <c r="A2" s="1165" t="s">
        <v>1906</v>
      </c>
      <c r="B2" s="1166"/>
      <c r="C2" s="1166"/>
      <c r="D2" s="1166"/>
      <c r="E2" s="1166"/>
      <c r="F2" s="1166"/>
      <c r="G2" s="1166"/>
      <c r="H2" s="1166"/>
      <c r="I2" s="1166"/>
    </row>
    <row r="3" spans="1:9" s="139" customFormat="1" thickBot="1" x14ac:dyDescent="0.3">
      <c r="A3" s="1167" t="s">
        <v>1907</v>
      </c>
      <c r="B3" s="1168"/>
      <c r="C3" s="1168"/>
      <c r="D3" s="1168"/>
      <c r="E3" s="1168"/>
      <c r="F3" s="1168"/>
      <c r="G3" s="1169"/>
      <c r="H3" s="1169"/>
      <c r="I3" s="1170"/>
    </row>
    <row r="4" spans="1:9" s="186" customFormat="1" ht="13.5" thickBot="1" x14ac:dyDescent="0.3">
      <c r="A4" s="406" t="s">
        <v>1908</v>
      </c>
      <c r="B4" s="406" t="s">
        <v>1909</v>
      </c>
      <c r="C4" s="411" t="s">
        <v>1910</v>
      </c>
      <c r="D4" s="408" t="s">
        <v>873</v>
      </c>
      <c r="E4" s="406" t="s">
        <v>1530</v>
      </c>
      <c r="F4" s="407" t="s">
        <v>1531</v>
      </c>
      <c r="G4" s="1135" t="s">
        <v>1531</v>
      </c>
      <c r="H4" s="1136"/>
      <c r="I4" s="1137"/>
    </row>
    <row r="5" spans="1:9" s="105" customFormat="1" ht="13.5" thickBot="1" x14ac:dyDescent="0.25">
      <c r="A5" s="1162" t="s">
        <v>1911</v>
      </c>
      <c r="B5" s="1159" t="s">
        <v>1912</v>
      </c>
      <c r="C5" s="410">
        <v>0.18</v>
      </c>
      <c r="D5" s="409">
        <v>39500</v>
      </c>
      <c r="E5" s="14">
        <f>D5/380</f>
        <v>103.94736842105263</v>
      </c>
      <c r="F5" s="26">
        <f>E5*$F$1</f>
        <v>39500</v>
      </c>
      <c r="G5" s="1130">
        <v>44300</v>
      </c>
      <c r="H5" s="1131"/>
      <c r="I5" s="1132"/>
    </row>
    <row r="6" spans="1:9" s="105" customFormat="1" ht="13.5" thickBot="1" x14ac:dyDescent="0.25">
      <c r="A6" s="1163"/>
      <c r="B6" s="1161"/>
      <c r="C6" s="300">
        <v>0.25</v>
      </c>
      <c r="D6" s="191"/>
      <c r="E6" s="14"/>
      <c r="F6" s="26"/>
      <c r="G6" s="1130">
        <v>48000</v>
      </c>
      <c r="H6" s="1131"/>
      <c r="I6" s="1132"/>
    </row>
    <row r="7" spans="1:9" s="105" customFormat="1" ht="13.5" thickBot="1" x14ac:dyDescent="0.25">
      <c r="A7" s="1163"/>
      <c r="B7" s="1159" t="s">
        <v>1913</v>
      </c>
      <c r="C7" s="300">
        <v>0.37</v>
      </c>
      <c r="D7" s="191"/>
      <c r="E7" s="14"/>
      <c r="F7" s="26"/>
      <c r="G7" s="1130">
        <v>47700</v>
      </c>
      <c r="H7" s="1131"/>
      <c r="I7" s="1132"/>
    </row>
    <row r="8" spans="1:9" s="105" customFormat="1" ht="13.5" thickBot="1" x14ac:dyDescent="0.25">
      <c r="A8" s="1163"/>
      <c r="B8" s="1160"/>
      <c r="C8" s="300">
        <v>0.55000000000000004</v>
      </c>
      <c r="D8" s="191"/>
      <c r="E8" s="14"/>
      <c r="F8" s="26"/>
      <c r="G8" s="1130">
        <v>48800</v>
      </c>
      <c r="H8" s="1131"/>
      <c r="I8" s="1132"/>
    </row>
    <row r="9" spans="1:9" s="105" customFormat="1" ht="13.5" thickBot="1" x14ac:dyDescent="0.25">
      <c r="A9" s="1164"/>
      <c r="B9" s="1161"/>
      <c r="C9" s="300">
        <v>0.75</v>
      </c>
      <c r="D9" s="191"/>
      <c r="E9" s="14"/>
      <c r="F9" s="26"/>
      <c r="G9" s="1130">
        <v>55200</v>
      </c>
      <c r="H9" s="1131"/>
      <c r="I9" s="1132"/>
    </row>
    <row r="10" spans="1:9" s="105" customFormat="1" ht="13.5" thickBot="1" x14ac:dyDescent="0.25">
      <c r="A10" s="1162" t="s">
        <v>1914</v>
      </c>
      <c r="B10" s="1159" t="s">
        <v>1912</v>
      </c>
      <c r="C10" s="300">
        <v>0.18</v>
      </c>
      <c r="D10" s="191"/>
      <c r="E10" s="14"/>
      <c r="F10" s="26"/>
      <c r="G10" s="1130">
        <v>51500</v>
      </c>
      <c r="H10" s="1131"/>
      <c r="I10" s="1132"/>
    </row>
    <row r="11" spans="1:9" s="105" customFormat="1" ht="13.5" thickBot="1" x14ac:dyDescent="0.25">
      <c r="A11" s="1163"/>
      <c r="B11" s="1160"/>
      <c r="C11" s="300">
        <v>0.25</v>
      </c>
      <c r="D11" s="191"/>
      <c r="E11" s="14"/>
      <c r="F11" s="26"/>
      <c r="G11" s="1130">
        <v>55200</v>
      </c>
      <c r="H11" s="1131"/>
      <c r="I11" s="1132"/>
    </row>
    <row r="12" spans="1:9" s="105" customFormat="1" ht="13.5" thickBot="1" x14ac:dyDescent="0.25">
      <c r="A12" s="1163"/>
      <c r="B12" s="1161"/>
      <c r="C12" s="300">
        <v>0.37</v>
      </c>
      <c r="D12" s="191"/>
      <c r="E12" s="14"/>
      <c r="F12" s="26"/>
      <c r="G12" s="1130">
        <v>56760</v>
      </c>
      <c r="H12" s="1131"/>
      <c r="I12" s="1132"/>
    </row>
    <row r="13" spans="1:9" s="105" customFormat="1" ht="13.5" thickBot="1" x14ac:dyDescent="0.25">
      <c r="A13" s="1163"/>
      <c r="B13" s="1159" t="s">
        <v>1913</v>
      </c>
      <c r="C13" s="300">
        <v>1.1000000000000001</v>
      </c>
      <c r="D13" s="191"/>
      <c r="E13" s="14"/>
      <c r="F13" s="26"/>
      <c r="G13" s="1130">
        <v>65100</v>
      </c>
      <c r="H13" s="1131"/>
      <c r="I13" s="1132"/>
    </row>
    <row r="14" spans="1:9" s="105" customFormat="1" ht="13.5" thickBot="1" x14ac:dyDescent="0.25">
      <c r="A14" s="1163"/>
      <c r="B14" s="1160"/>
      <c r="C14" s="300">
        <v>1.5</v>
      </c>
      <c r="D14" s="191"/>
      <c r="E14" s="14"/>
      <c r="F14" s="26"/>
      <c r="G14" s="1130">
        <v>72600</v>
      </c>
      <c r="H14" s="1131"/>
      <c r="I14" s="1132"/>
    </row>
    <row r="15" spans="1:9" s="105" customFormat="1" ht="13.5" thickBot="1" x14ac:dyDescent="0.25">
      <c r="A15" s="1164"/>
      <c r="B15" s="1161"/>
      <c r="C15" s="300">
        <v>2.2000000000000002</v>
      </c>
      <c r="D15" s="191"/>
      <c r="E15" s="14"/>
      <c r="F15" s="26"/>
      <c r="G15" s="1130">
        <v>75400</v>
      </c>
      <c r="H15" s="1131"/>
      <c r="I15" s="1132"/>
    </row>
    <row r="16" spans="1:9" s="105" customFormat="1" ht="13.5" thickBot="1" x14ac:dyDescent="0.25">
      <c r="A16" s="1162" t="s">
        <v>1915</v>
      </c>
      <c r="B16" s="1159" t="s">
        <v>1916</v>
      </c>
      <c r="C16" s="300">
        <v>0.18</v>
      </c>
      <c r="D16" s="191"/>
      <c r="E16" s="14"/>
      <c r="F16" s="26"/>
      <c r="G16" s="1130">
        <v>70000</v>
      </c>
      <c r="H16" s="1131"/>
      <c r="I16" s="1132"/>
    </row>
    <row r="17" spans="1:9" s="105" customFormat="1" ht="13.5" thickBot="1" x14ac:dyDescent="0.25">
      <c r="A17" s="1163"/>
      <c r="B17" s="1160"/>
      <c r="C17" s="300">
        <v>0.25</v>
      </c>
      <c r="D17" s="191"/>
      <c r="E17" s="14"/>
      <c r="F17" s="26"/>
      <c r="G17" s="1130">
        <v>71450</v>
      </c>
      <c r="H17" s="1131"/>
      <c r="I17" s="1132"/>
    </row>
    <row r="18" spans="1:9" s="105" customFormat="1" ht="13.5" thickBot="1" x14ac:dyDescent="0.25">
      <c r="A18" s="1163"/>
      <c r="B18" s="1161"/>
      <c r="C18" s="300">
        <v>0.37</v>
      </c>
      <c r="D18" s="191"/>
      <c r="E18" s="14"/>
      <c r="F18" s="26"/>
      <c r="G18" s="1130">
        <v>77300</v>
      </c>
      <c r="H18" s="1131"/>
      <c r="I18" s="1132"/>
    </row>
    <row r="19" spans="1:9" s="105" customFormat="1" ht="13.5" thickBot="1" x14ac:dyDescent="0.25">
      <c r="A19" s="1163"/>
      <c r="B19" s="1159" t="s">
        <v>1912</v>
      </c>
      <c r="C19" s="300">
        <v>0.55000000000000004</v>
      </c>
      <c r="D19" s="191"/>
      <c r="E19" s="14"/>
      <c r="F19" s="26"/>
      <c r="G19" s="1130">
        <v>72750</v>
      </c>
      <c r="H19" s="1131"/>
      <c r="I19" s="1132"/>
    </row>
    <row r="20" spans="1:9" s="105" customFormat="1" ht="13.5" thickBot="1" x14ac:dyDescent="0.25">
      <c r="A20" s="1163"/>
      <c r="B20" s="1160"/>
      <c r="C20" s="300">
        <v>0.75</v>
      </c>
      <c r="D20" s="191"/>
      <c r="E20" s="14"/>
      <c r="F20" s="26"/>
      <c r="G20" s="1130">
        <v>76200</v>
      </c>
      <c r="H20" s="1131"/>
      <c r="I20" s="1132"/>
    </row>
    <row r="21" spans="1:9" s="105" customFormat="1" ht="13.5" thickBot="1" x14ac:dyDescent="0.25">
      <c r="A21" s="1163"/>
      <c r="B21" s="1161"/>
      <c r="C21" s="300">
        <v>1.1000000000000001</v>
      </c>
      <c r="D21" s="191"/>
      <c r="E21" s="14"/>
      <c r="F21" s="26"/>
      <c r="G21" s="1130">
        <v>83300</v>
      </c>
      <c r="H21" s="1131"/>
      <c r="I21" s="1132"/>
    </row>
    <row r="22" spans="1:9" s="105" customFormat="1" ht="13.5" thickBot="1" x14ac:dyDescent="0.25">
      <c r="A22" s="1163"/>
      <c r="B22" s="1159" t="s">
        <v>1913</v>
      </c>
      <c r="C22" s="75" t="s">
        <v>1917</v>
      </c>
      <c r="D22" s="191"/>
      <c r="E22" s="14"/>
      <c r="F22" s="26"/>
      <c r="G22" s="1130">
        <v>109600</v>
      </c>
      <c r="H22" s="1131"/>
      <c r="I22" s="1132"/>
    </row>
    <row r="23" spans="1:9" s="105" customFormat="1" ht="13.5" thickBot="1" x14ac:dyDescent="0.25">
      <c r="A23" s="1164"/>
      <c r="B23" s="1161"/>
      <c r="C23" s="300">
        <v>5.5</v>
      </c>
      <c r="D23" s="191"/>
      <c r="E23" s="14"/>
      <c r="F23" s="26"/>
      <c r="G23" s="1130">
        <v>117250</v>
      </c>
      <c r="H23" s="1131"/>
      <c r="I23" s="1132"/>
    </row>
    <row r="24" spans="1:9" s="105" customFormat="1" ht="13.5" thickBot="1" x14ac:dyDescent="0.25">
      <c r="A24" s="1162" t="s">
        <v>1918</v>
      </c>
      <c r="B24" s="1159" t="s">
        <v>1916</v>
      </c>
      <c r="C24" s="300">
        <v>0.55000000000000004</v>
      </c>
      <c r="D24" s="191"/>
      <c r="E24" s="14"/>
      <c r="F24" s="26"/>
      <c r="G24" s="1130">
        <v>105100</v>
      </c>
      <c r="H24" s="1131"/>
      <c r="I24" s="1132"/>
    </row>
    <row r="25" spans="1:9" s="105" customFormat="1" ht="13.5" thickBot="1" x14ac:dyDescent="0.25">
      <c r="A25" s="1163"/>
      <c r="B25" s="1160"/>
      <c r="C25" s="300">
        <v>0.75</v>
      </c>
      <c r="D25" s="191"/>
      <c r="E25" s="14"/>
      <c r="F25" s="26"/>
      <c r="G25" s="1130">
        <v>112200</v>
      </c>
      <c r="H25" s="1131"/>
      <c r="I25" s="1132"/>
    </row>
    <row r="26" spans="1:9" s="105" customFormat="1" ht="13.5" thickBot="1" x14ac:dyDescent="0.25">
      <c r="A26" s="1163"/>
      <c r="B26" s="1161"/>
      <c r="C26" s="300">
        <v>1.1000000000000001</v>
      </c>
      <c r="D26" s="191"/>
      <c r="E26" s="14"/>
      <c r="F26" s="26"/>
      <c r="G26" s="1130">
        <v>117360</v>
      </c>
      <c r="H26" s="1131"/>
      <c r="I26" s="1132"/>
    </row>
    <row r="27" spans="1:9" s="105" customFormat="1" ht="13.5" thickBot="1" x14ac:dyDescent="0.25">
      <c r="A27" s="1163"/>
      <c r="B27" s="1159" t="s">
        <v>1912</v>
      </c>
      <c r="C27" s="300">
        <v>1.5</v>
      </c>
      <c r="D27" s="191"/>
      <c r="E27" s="14"/>
      <c r="F27" s="26"/>
      <c r="G27" s="1130">
        <v>113900</v>
      </c>
      <c r="H27" s="1131"/>
      <c r="I27" s="1132"/>
    </row>
    <row r="28" spans="1:9" s="105" customFormat="1" ht="13.5" thickBot="1" x14ac:dyDescent="0.25">
      <c r="A28" s="1163"/>
      <c r="B28" s="1160"/>
      <c r="C28" s="300">
        <v>2.2000000000000002</v>
      </c>
      <c r="D28" s="191"/>
      <c r="E28" s="14"/>
      <c r="F28" s="26"/>
      <c r="G28" s="1130">
        <v>131670</v>
      </c>
      <c r="H28" s="1131"/>
      <c r="I28" s="1132"/>
    </row>
    <row r="29" spans="1:9" s="105" customFormat="1" ht="13.5" thickBot="1" x14ac:dyDescent="0.25">
      <c r="A29" s="1164"/>
      <c r="B29" s="1161"/>
      <c r="C29" s="75" t="s">
        <v>1919</v>
      </c>
      <c r="D29" s="191"/>
      <c r="E29" s="14"/>
      <c r="F29" s="26"/>
      <c r="G29" s="1130">
        <v>143400</v>
      </c>
      <c r="H29" s="1131"/>
      <c r="I29" s="1132"/>
    </row>
    <row r="30" spans="1:9" s="105" customFormat="1" ht="13.5" thickBot="1" x14ac:dyDescent="0.25">
      <c r="A30" s="1162" t="s">
        <v>1920</v>
      </c>
      <c r="B30" s="1159" t="s">
        <v>1916</v>
      </c>
      <c r="C30" s="301" t="s">
        <v>1921</v>
      </c>
      <c r="D30" s="191"/>
      <c r="E30" s="14"/>
      <c r="F30" s="26"/>
      <c r="G30" s="1130">
        <v>153600</v>
      </c>
      <c r="H30" s="1131"/>
      <c r="I30" s="1132"/>
    </row>
    <row r="31" spans="1:9" s="105" customFormat="1" ht="13.5" thickBot="1" x14ac:dyDescent="0.25">
      <c r="A31" s="1163"/>
      <c r="B31" s="1160"/>
      <c r="C31" s="301" t="s">
        <v>1922</v>
      </c>
      <c r="D31" s="191"/>
      <c r="E31" s="14"/>
      <c r="F31" s="26"/>
      <c r="G31" s="1130">
        <v>167000</v>
      </c>
      <c r="H31" s="1131"/>
      <c r="I31" s="1132"/>
    </row>
    <row r="32" spans="1:9" s="105" customFormat="1" ht="13.5" thickBot="1" x14ac:dyDescent="0.25">
      <c r="A32" s="1163"/>
      <c r="B32" s="1160"/>
      <c r="C32" s="75" t="s">
        <v>1923</v>
      </c>
      <c r="D32" s="191"/>
      <c r="E32" s="14"/>
      <c r="F32" s="26"/>
      <c r="G32" s="1130">
        <v>180350</v>
      </c>
      <c r="H32" s="1131"/>
      <c r="I32" s="1132"/>
    </row>
    <row r="33" spans="1:9" s="105" customFormat="1" ht="13.5" thickBot="1" x14ac:dyDescent="0.25">
      <c r="A33" s="1163"/>
      <c r="B33" s="1161"/>
      <c r="C33" s="75" t="s">
        <v>1919</v>
      </c>
      <c r="D33" s="191"/>
      <c r="E33" s="14"/>
      <c r="F33" s="26"/>
      <c r="G33" s="1130">
        <v>206650</v>
      </c>
      <c r="H33" s="1131"/>
      <c r="I33" s="1132"/>
    </row>
    <row r="34" spans="1:9" s="105" customFormat="1" ht="13.5" thickBot="1" x14ac:dyDescent="0.25">
      <c r="A34" s="1163"/>
      <c r="B34" s="1159" t="s">
        <v>1912</v>
      </c>
      <c r="C34" s="75" t="s">
        <v>1924</v>
      </c>
      <c r="D34" s="191"/>
      <c r="E34" s="14"/>
      <c r="F34" s="26"/>
      <c r="G34" s="1130">
        <v>213500</v>
      </c>
      <c r="H34" s="1131"/>
      <c r="I34" s="1132"/>
    </row>
    <row r="35" spans="1:9" s="105" customFormat="1" ht="13.5" thickBot="1" x14ac:dyDescent="0.25">
      <c r="A35" s="1163"/>
      <c r="B35" s="1160"/>
      <c r="C35" s="75" t="s">
        <v>1925</v>
      </c>
      <c r="D35" s="191"/>
      <c r="E35" s="14"/>
      <c r="F35" s="26"/>
      <c r="G35" s="1130">
        <v>245600</v>
      </c>
      <c r="H35" s="1131"/>
      <c r="I35" s="1132"/>
    </row>
    <row r="36" spans="1:9" s="105" customFormat="1" ht="13.5" thickBot="1" x14ac:dyDescent="0.25">
      <c r="A36" s="1164"/>
      <c r="B36" s="1161"/>
      <c r="C36" s="75" t="s">
        <v>1926</v>
      </c>
      <c r="D36" s="191"/>
      <c r="E36" s="14"/>
      <c r="F36" s="26"/>
      <c r="G36" s="1130">
        <v>266400</v>
      </c>
      <c r="H36" s="1131"/>
      <c r="I36" s="1132"/>
    </row>
    <row r="37" spans="1:9" s="105" customFormat="1" ht="13.5" thickBot="1" x14ac:dyDescent="0.25">
      <c r="A37" s="1162" t="s">
        <v>1927</v>
      </c>
      <c r="B37" s="1159" t="s">
        <v>1928</v>
      </c>
      <c r="C37" s="75" t="s">
        <v>1919</v>
      </c>
      <c r="D37" s="191"/>
      <c r="E37" s="14"/>
      <c r="F37" s="26"/>
      <c r="G37" s="1130">
        <v>277300</v>
      </c>
      <c r="H37" s="1131"/>
      <c r="I37" s="1132"/>
    </row>
    <row r="38" spans="1:9" s="105" customFormat="1" ht="13.5" thickBot="1" x14ac:dyDescent="0.25">
      <c r="A38" s="1163"/>
      <c r="B38" s="1161"/>
      <c r="C38" s="75" t="s">
        <v>1917</v>
      </c>
      <c r="D38" s="191"/>
      <c r="E38" s="14"/>
      <c r="F38" s="26"/>
      <c r="G38" s="1130">
        <v>300200</v>
      </c>
      <c r="H38" s="1131"/>
      <c r="I38" s="1132"/>
    </row>
    <row r="39" spans="1:9" s="105" customFormat="1" ht="13.5" thickBot="1" x14ac:dyDescent="0.25">
      <c r="A39" s="1163"/>
      <c r="B39" s="1159" t="s">
        <v>1916</v>
      </c>
      <c r="C39" s="75" t="s">
        <v>1917</v>
      </c>
      <c r="D39" s="191"/>
      <c r="E39" s="14"/>
      <c r="F39" s="26"/>
      <c r="G39" s="1130">
        <v>263800</v>
      </c>
      <c r="H39" s="1131"/>
      <c r="I39" s="1132"/>
    </row>
    <row r="40" spans="1:9" s="105" customFormat="1" ht="13.5" thickBot="1" x14ac:dyDescent="0.25">
      <c r="A40" s="1163"/>
      <c r="B40" s="1160"/>
      <c r="C40" s="75" t="s">
        <v>1924</v>
      </c>
      <c r="D40" s="191"/>
      <c r="E40" s="14"/>
      <c r="F40" s="26"/>
      <c r="G40" s="1130">
        <v>297500</v>
      </c>
      <c r="H40" s="1131"/>
      <c r="I40" s="1132"/>
    </row>
    <row r="41" spans="1:9" s="105" customFormat="1" ht="13.5" thickBot="1" x14ac:dyDescent="0.25">
      <c r="A41" s="1163"/>
      <c r="B41" s="1160"/>
      <c r="C41" s="75" t="s">
        <v>1925</v>
      </c>
      <c r="D41" s="191"/>
      <c r="E41" s="14"/>
      <c r="F41" s="26"/>
      <c r="G41" s="1130">
        <v>317500</v>
      </c>
      <c r="H41" s="1131"/>
      <c r="I41" s="1132"/>
    </row>
    <row r="42" spans="1:9" s="105" customFormat="1" ht="13.5" thickBot="1" x14ac:dyDescent="0.25">
      <c r="A42" s="1164"/>
      <c r="B42" s="1161"/>
      <c r="C42" s="75" t="s">
        <v>1926</v>
      </c>
      <c r="D42" s="191"/>
      <c r="E42" s="14"/>
      <c r="F42" s="26"/>
      <c r="G42" s="1130">
        <v>400700</v>
      </c>
      <c r="H42" s="1131"/>
      <c r="I42" s="1132"/>
    </row>
    <row r="43" spans="1:9" s="105" customFormat="1" ht="13.5" thickBot="1" x14ac:dyDescent="0.25">
      <c r="A43" s="1162" t="s">
        <v>1929</v>
      </c>
      <c r="B43" s="1159" t="s">
        <v>1928</v>
      </c>
      <c r="C43" s="75" t="s">
        <v>1925</v>
      </c>
      <c r="D43" s="191"/>
      <c r="E43" s="14"/>
      <c r="F43" s="26"/>
      <c r="G43" s="1130" t="s">
        <v>333</v>
      </c>
      <c r="H43" s="1131"/>
      <c r="I43" s="1132"/>
    </row>
    <row r="44" spans="1:9" s="105" customFormat="1" ht="13.5" thickBot="1" x14ac:dyDescent="0.25">
      <c r="A44" s="1163"/>
      <c r="B44" s="1161"/>
      <c r="C44" s="75" t="s">
        <v>1926</v>
      </c>
      <c r="D44" s="191"/>
      <c r="E44" s="14"/>
      <c r="F44" s="26"/>
      <c r="G44" s="1130" t="s">
        <v>333</v>
      </c>
      <c r="H44" s="1131"/>
      <c r="I44" s="1132"/>
    </row>
    <row r="45" spans="1:9" s="105" customFormat="1" ht="13.5" thickBot="1" x14ac:dyDescent="0.25">
      <c r="A45" s="1163"/>
      <c r="B45" s="1159" t="s">
        <v>1916</v>
      </c>
      <c r="C45" s="75" t="s">
        <v>1930</v>
      </c>
      <c r="D45" s="191"/>
      <c r="E45" s="14"/>
      <c r="F45" s="26"/>
      <c r="G45" s="1130" t="s">
        <v>333</v>
      </c>
      <c r="H45" s="1131"/>
      <c r="I45" s="1132"/>
    </row>
    <row r="46" spans="1:9" s="105" customFormat="1" ht="13.5" thickBot="1" x14ac:dyDescent="0.25">
      <c r="A46" s="1163"/>
      <c r="B46" s="1160"/>
      <c r="C46" s="75" t="s">
        <v>1931</v>
      </c>
      <c r="D46" s="191"/>
      <c r="E46" s="14"/>
      <c r="F46" s="26"/>
      <c r="G46" s="1130" t="s">
        <v>333</v>
      </c>
      <c r="H46" s="1131"/>
      <c r="I46" s="1132"/>
    </row>
    <row r="47" spans="1:9" s="105" customFormat="1" ht="13.5" thickBot="1" x14ac:dyDescent="0.25">
      <c r="A47" s="1164"/>
      <c r="B47" s="1161"/>
      <c r="C47" s="75" t="s">
        <v>1932</v>
      </c>
      <c r="D47" s="191"/>
      <c r="E47" s="14"/>
      <c r="F47" s="26"/>
      <c r="G47" s="1130" t="s">
        <v>333</v>
      </c>
      <c r="H47" s="1131"/>
      <c r="I47" s="1132"/>
    </row>
    <row r="48" spans="1:9" s="105" customFormat="1" ht="13.5" thickBot="1" x14ac:dyDescent="0.25">
      <c r="A48" s="1162" t="s">
        <v>1933</v>
      </c>
      <c r="B48" s="1159" t="s">
        <v>1928</v>
      </c>
      <c r="C48" s="75" t="s">
        <v>1931</v>
      </c>
      <c r="D48" s="191"/>
      <c r="E48" s="14"/>
      <c r="F48" s="26"/>
      <c r="G48" s="1130" t="s">
        <v>333</v>
      </c>
      <c r="H48" s="1131"/>
      <c r="I48" s="1132"/>
    </row>
    <row r="49" spans="1:9" s="105" customFormat="1" ht="13.5" thickBot="1" x14ac:dyDescent="0.25">
      <c r="A49" s="1163"/>
      <c r="B49" s="1160"/>
      <c r="C49" s="75" t="s">
        <v>1932</v>
      </c>
      <c r="D49" s="191"/>
      <c r="E49" s="14"/>
      <c r="F49" s="26"/>
      <c r="G49" s="1130" t="s">
        <v>333</v>
      </c>
      <c r="H49" s="1131"/>
      <c r="I49" s="1132"/>
    </row>
    <row r="50" spans="1:9" s="105" customFormat="1" ht="13.5" thickBot="1" x14ac:dyDescent="0.25">
      <c r="A50" s="1164"/>
      <c r="B50" s="1161"/>
      <c r="C50" s="75" t="s">
        <v>1934</v>
      </c>
      <c r="D50" s="191"/>
      <c r="E50" s="14"/>
      <c r="F50" s="26"/>
      <c r="G50" s="1130" t="s">
        <v>333</v>
      </c>
      <c r="H50" s="1131"/>
      <c r="I50" s="1132"/>
    </row>
    <row r="51" spans="1:9" s="139" customFormat="1" thickBot="1" x14ac:dyDescent="0.3">
      <c r="A51" s="1146" t="s">
        <v>1935</v>
      </c>
      <c r="B51" s="1147"/>
      <c r="C51" s="1147"/>
      <c r="D51" s="1147"/>
      <c r="E51" s="1147"/>
      <c r="F51" s="1147"/>
      <c r="G51" s="1147"/>
      <c r="H51" s="1147"/>
      <c r="I51" s="1148"/>
    </row>
    <row r="52" spans="1:9" s="105" customFormat="1" ht="12" customHeight="1" thickBot="1" x14ac:dyDescent="0.3">
      <c r="A52" s="406" t="s">
        <v>1908</v>
      </c>
      <c r="B52" s="406" t="s">
        <v>1909</v>
      </c>
      <c r="C52" s="406" t="s">
        <v>1910</v>
      </c>
      <c r="D52" s="406" t="s">
        <v>873</v>
      </c>
      <c r="E52" s="406" t="s">
        <v>1530</v>
      </c>
      <c r="F52" s="406" t="s">
        <v>1531</v>
      </c>
      <c r="G52" s="1135" t="s">
        <v>1531</v>
      </c>
      <c r="H52" s="1136"/>
      <c r="I52" s="1137"/>
    </row>
    <row r="53" spans="1:9" s="105" customFormat="1" ht="13.5" thickBot="1" x14ac:dyDescent="0.25">
      <c r="A53" s="1162" t="s">
        <v>1936</v>
      </c>
      <c r="B53" s="1159" t="s">
        <v>1912</v>
      </c>
      <c r="C53" s="300">
        <v>0.25</v>
      </c>
      <c r="D53" s="191"/>
      <c r="E53" s="14"/>
      <c r="F53" s="26"/>
      <c r="G53" s="1130">
        <v>43500</v>
      </c>
      <c r="H53" s="1131"/>
      <c r="I53" s="1132"/>
    </row>
    <row r="54" spans="1:9" s="105" customFormat="1" ht="13.5" thickBot="1" x14ac:dyDescent="0.25">
      <c r="A54" s="1163"/>
      <c r="B54" s="1160"/>
      <c r="C54" s="300">
        <v>0.37</v>
      </c>
      <c r="D54" s="191"/>
      <c r="E54" s="14"/>
      <c r="F54" s="26"/>
      <c r="G54" s="1130">
        <v>45000</v>
      </c>
      <c r="H54" s="1131"/>
      <c r="I54" s="1132"/>
    </row>
    <row r="55" spans="1:9" s="105" customFormat="1" ht="13.5" thickBot="1" x14ac:dyDescent="0.25">
      <c r="A55" s="1163"/>
      <c r="B55" s="1161"/>
      <c r="C55" s="300">
        <v>0.75</v>
      </c>
      <c r="D55" s="191"/>
      <c r="E55" s="14"/>
      <c r="F55" s="26"/>
      <c r="G55" s="1130">
        <v>53700</v>
      </c>
      <c r="H55" s="1131"/>
      <c r="I55" s="1132"/>
    </row>
    <row r="56" spans="1:9" s="105" customFormat="1" ht="13.5" thickBot="1" x14ac:dyDescent="0.25">
      <c r="A56" s="1163"/>
      <c r="B56" s="1159" t="s">
        <v>1913</v>
      </c>
      <c r="C56" s="300">
        <v>1.1000000000000001</v>
      </c>
      <c r="D56" s="191"/>
      <c r="E56" s="14"/>
      <c r="F56" s="26"/>
      <c r="G56" s="1130">
        <v>53300</v>
      </c>
      <c r="H56" s="1131"/>
      <c r="I56" s="1132"/>
    </row>
    <row r="57" spans="1:9" s="105" customFormat="1" ht="13.5" thickBot="1" x14ac:dyDescent="0.25">
      <c r="A57" s="1163"/>
      <c r="B57" s="1160"/>
      <c r="C57" s="300">
        <v>1.5</v>
      </c>
      <c r="D57" s="191"/>
      <c r="E57" s="14"/>
      <c r="F57" s="26"/>
      <c r="G57" s="1130">
        <v>60750</v>
      </c>
      <c r="H57" s="1131"/>
      <c r="I57" s="1132"/>
    </row>
    <row r="58" spans="1:9" s="105" customFormat="1" ht="13.5" thickBot="1" x14ac:dyDescent="0.25">
      <c r="A58" s="1164"/>
      <c r="B58" s="1161"/>
      <c r="C58" s="300">
        <v>2.2000000000000002</v>
      </c>
      <c r="D58" s="191">
        <v>109600</v>
      </c>
      <c r="E58" s="14">
        <f t="shared" ref="E58:E114" si="0">D58/380</f>
        <v>288.42105263157896</v>
      </c>
      <c r="F58" s="26">
        <f t="shared" ref="F58:F114" si="1">E58*$F$1</f>
        <v>109600</v>
      </c>
      <c r="G58" s="1130">
        <v>63540</v>
      </c>
      <c r="H58" s="1131"/>
      <c r="I58" s="1132"/>
    </row>
    <row r="59" spans="1:9" s="105" customFormat="1" ht="13.5" thickBot="1" x14ac:dyDescent="0.25">
      <c r="A59" s="1140" t="s">
        <v>1937</v>
      </c>
      <c r="B59" s="1142">
        <v>1500</v>
      </c>
      <c r="C59" s="74">
        <v>0.37</v>
      </c>
      <c r="D59" s="192">
        <v>201180</v>
      </c>
      <c r="E59" s="14">
        <f t="shared" si="0"/>
        <v>529.42105263157896</v>
      </c>
      <c r="F59" s="26">
        <f t="shared" si="1"/>
        <v>201180</v>
      </c>
      <c r="G59" s="1130">
        <v>50000</v>
      </c>
      <c r="H59" s="1131"/>
      <c r="I59" s="1132"/>
    </row>
    <row r="60" spans="1:9" s="105" customFormat="1" ht="13.5" thickBot="1" x14ac:dyDescent="0.25">
      <c r="A60" s="1144"/>
      <c r="B60" s="1145"/>
      <c r="C60" s="74">
        <v>0.55000000000000004</v>
      </c>
      <c r="D60" s="192"/>
      <c r="E60" s="14"/>
      <c r="F60" s="26"/>
      <c r="G60" s="1130">
        <v>55500</v>
      </c>
      <c r="H60" s="1131"/>
      <c r="I60" s="1132"/>
    </row>
    <row r="61" spans="1:9" s="105" customFormat="1" ht="13.5" thickBot="1" x14ac:dyDescent="0.25">
      <c r="A61" s="1144"/>
      <c r="B61" s="1145"/>
      <c r="C61" s="74">
        <v>0.75</v>
      </c>
      <c r="D61" s="192"/>
      <c r="E61" s="14"/>
      <c r="F61" s="26"/>
      <c r="G61" s="1130">
        <v>58720</v>
      </c>
      <c r="H61" s="1131"/>
      <c r="I61" s="1132"/>
    </row>
    <row r="62" spans="1:9" s="105" customFormat="1" ht="13.5" thickBot="1" x14ac:dyDescent="0.25">
      <c r="A62" s="1144"/>
      <c r="B62" s="1145"/>
      <c r="C62" s="74">
        <v>1.1000000000000001</v>
      </c>
      <c r="D62" s="192"/>
      <c r="E62" s="14"/>
      <c r="F62" s="26"/>
      <c r="G62" s="1130">
        <v>65560</v>
      </c>
      <c r="H62" s="1131"/>
      <c r="I62" s="1132"/>
    </row>
    <row r="63" spans="1:9" s="105" customFormat="1" ht="13.5" thickBot="1" x14ac:dyDescent="0.25">
      <c r="A63" s="1144"/>
      <c r="B63" s="1143"/>
      <c r="C63" s="74">
        <v>1.5</v>
      </c>
      <c r="D63" s="192"/>
      <c r="E63" s="14"/>
      <c r="F63" s="26"/>
      <c r="G63" s="1130">
        <v>68600</v>
      </c>
      <c r="H63" s="1131"/>
      <c r="I63" s="1132"/>
    </row>
    <row r="64" spans="1:9" s="105" customFormat="1" ht="13.5" thickBot="1" x14ac:dyDescent="0.25">
      <c r="A64" s="1144"/>
      <c r="B64" s="1142">
        <v>3000</v>
      </c>
      <c r="C64" s="74">
        <v>2.2000000000000002</v>
      </c>
      <c r="D64" s="192"/>
      <c r="E64" s="14"/>
      <c r="F64" s="26"/>
      <c r="G64" s="1130">
        <v>68600</v>
      </c>
      <c r="H64" s="1131"/>
      <c r="I64" s="1132"/>
    </row>
    <row r="65" spans="1:9" s="105" customFormat="1" ht="13.5" thickBot="1" x14ac:dyDescent="0.25">
      <c r="A65" s="1144"/>
      <c r="B65" s="1145"/>
      <c r="C65" s="302" t="s">
        <v>1919</v>
      </c>
      <c r="D65" s="192"/>
      <c r="E65" s="14"/>
      <c r="F65" s="26"/>
      <c r="G65" s="1130">
        <v>88200</v>
      </c>
      <c r="H65" s="1131"/>
      <c r="I65" s="1132"/>
    </row>
    <row r="66" spans="1:9" s="105" customFormat="1" ht="13.5" thickBot="1" x14ac:dyDescent="0.25">
      <c r="A66" s="1144"/>
      <c r="B66" s="1145"/>
      <c r="C66" s="302" t="s">
        <v>1917</v>
      </c>
      <c r="D66" s="192"/>
      <c r="E66" s="14"/>
      <c r="F66" s="26"/>
      <c r="G66" s="1130">
        <v>103250</v>
      </c>
      <c r="H66" s="1131"/>
      <c r="I66" s="1132"/>
    </row>
    <row r="67" spans="1:9" s="105" customFormat="1" ht="13.5" thickBot="1" x14ac:dyDescent="0.25">
      <c r="A67" s="1141"/>
      <c r="B67" s="1143"/>
      <c r="C67" s="74">
        <v>5.5</v>
      </c>
      <c r="D67" s="192"/>
      <c r="E67" s="14"/>
      <c r="F67" s="26"/>
      <c r="G67" s="1130">
        <v>118700</v>
      </c>
      <c r="H67" s="1131"/>
      <c r="I67" s="1132"/>
    </row>
    <row r="68" spans="1:9" s="105" customFormat="1" ht="13.5" thickBot="1" x14ac:dyDescent="0.25">
      <c r="A68" s="1140" t="s">
        <v>1938</v>
      </c>
      <c r="B68" s="1142">
        <v>1000</v>
      </c>
      <c r="C68" s="74">
        <v>0.55000000000000004</v>
      </c>
      <c r="D68" s="192"/>
      <c r="E68" s="14"/>
      <c r="F68" s="26"/>
      <c r="G68" s="1130">
        <v>67700</v>
      </c>
      <c r="H68" s="1131"/>
      <c r="I68" s="1132"/>
    </row>
    <row r="69" spans="1:9" s="105" customFormat="1" ht="13.5" thickBot="1" x14ac:dyDescent="0.25">
      <c r="A69" s="1144"/>
      <c r="B69" s="1143"/>
      <c r="C69" s="74">
        <v>0.75</v>
      </c>
      <c r="D69" s="192"/>
      <c r="E69" s="14"/>
      <c r="F69" s="26"/>
      <c r="G69" s="1130">
        <v>74800</v>
      </c>
      <c r="H69" s="1131"/>
      <c r="I69" s="1132"/>
    </row>
    <row r="70" spans="1:9" s="105" customFormat="1" ht="13.5" thickBot="1" x14ac:dyDescent="0.25">
      <c r="A70" s="1144"/>
      <c r="B70" s="1142">
        <v>1500</v>
      </c>
      <c r="C70" s="74">
        <v>1.5</v>
      </c>
      <c r="D70" s="192"/>
      <c r="E70" s="14"/>
      <c r="F70" s="26"/>
      <c r="G70" s="1130">
        <v>76500</v>
      </c>
      <c r="H70" s="1131"/>
      <c r="I70" s="1132"/>
    </row>
    <row r="71" spans="1:9" s="105" customFormat="1" ht="13.5" thickBot="1" x14ac:dyDescent="0.25">
      <c r="A71" s="1144"/>
      <c r="B71" s="1145"/>
      <c r="C71" s="74">
        <v>2.2000000000000002</v>
      </c>
      <c r="D71" s="192"/>
      <c r="E71" s="14"/>
      <c r="F71" s="26"/>
      <c r="G71" s="1130">
        <v>95100</v>
      </c>
      <c r="H71" s="1131"/>
      <c r="I71" s="1132"/>
    </row>
    <row r="72" spans="1:9" s="105" customFormat="1" ht="13.5" thickBot="1" x14ac:dyDescent="0.25">
      <c r="A72" s="1141"/>
      <c r="B72" s="1143"/>
      <c r="C72" s="302" t="s">
        <v>1919</v>
      </c>
      <c r="D72" s="192"/>
      <c r="E72" s="14"/>
      <c r="F72" s="26"/>
      <c r="G72" s="1130">
        <v>107900</v>
      </c>
      <c r="H72" s="1131"/>
      <c r="I72" s="1132"/>
    </row>
    <row r="73" spans="1:9" s="105" customFormat="1" ht="13.5" thickBot="1" x14ac:dyDescent="0.25">
      <c r="A73" s="1140" t="s">
        <v>1939</v>
      </c>
      <c r="B73" s="1142">
        <v>1000</v>
      </c>
      <c r="C73" s="74">
        <v>1.5</v>
      </c>
      <c r="D73" s="192"/>
      <c r="E73" s="14"/>
      <c r="F73" s="26"/>
      <c r="G73" s="1130">
        <v>107450</v>
      </c>
      <c r="H73" s="1131"/>
      <c r="I73" s="1132"/>
    </row>
    <row r="74" spans="1:9" s="105" customFormat="1" ht="13.5" thickBot="1" x14ac:dyDescent="0.25">
      <c r="A74" s="1144"/>
      <c r="B74" s="1143"/>
      <c r="C74" s="74">
        <v>2.2000000000000002</v>
      </c>
      <c r="D74" s="192"/>
      <c r="E74" s="14"/>
      <c r="F74" s="26"/>
      <c r="G74" s="1130">
        <v>120650</v>
      </c>
      <c r="H74" s="1131"/>
      <c r="I74" s="1132"/>
    </row>
    <row r="75" spans="1:9" s="105" customFormat="1" ht="13.5" thickBot="1" x14ac:dyDescent="0.25">
      <c r="A75" s="1144"/>
      <c r="B75" s="1142">
        <v>1500</v>
      </c>
      <c r="C75" s="302" t="s">
        <v>1917</v>
      </c>
      <c r="D75" s="192"/>
      <c r="E75" s="14"/>
      <c r="F75" s="26"/>
      <c r="G75" s="1130">
        <v>129550</v>
      </c>
      <c r="H75" s="1131"/>
      <c r="I75" s="1132"/>
    </row>
    <row r="76" spans="1:9" s="105" customFormat="1" ht="13.5" thickBot="1" x14ac:dyDescent="0.25">
      <c r="A76" s="1144"/>
      <c r="B76" s="1145"/>
      <c r="C76" s="74">
        <v>5.5</v>
      </c>
      <c r="D76" s="192"/>
      <c r="E76" s="14"/>
      <c r="F76" s="26"/>
      <c r="G76" s="1130">
        <v>157200</v>
      </c>
      <c r="H76" s="1131"/>
      <c r="I76" s="1132"/>
    </row>
    <row r="77" spans="1:9" s="105" customFormat="1" ht="13.5" thickBot="1" x14ac:dyDescent="0.25">
      <c r="A77" s="1141"/>
      <c r="B77" s="1143"/>
      <c r="C77" s="74">
        <v>7.5</v>
      </c>
      <c r="D77" s="192"/>
      <c r="E77" s="14"/>
      <c r="F77" s="26"/>
      <c r="G77" s="1130">
        <v>191780</v>
      </c>
      <c r="H77" s="1131"/>
      <c r="I77" s="1132"/>
    </row>
    <row r="78" spans="1:9" s="105" customFormat="1" ht="13.5" thickBot="1" x14ac:dyDescent="0.25">
      <c r="A78" s="1140" t="s">
        <v>1940</v>
      </c>
      <c r="B78" s="1142">
        <v>1000</v>
      </c>
      <c r="C78" s="302" t="s">
        <v>1941</v>
      </c>
      <c r="D78" s="192"/>
      <c r="E78" s="14"/>
      <c r="F78" s="26"/>
      <c r="G78" s="1130">
        <v>187800</v>
      </c>
      <c r="H78" s="1131"/>
      <c r="I78" s="1132"/>
    </row>
    <row r="79" spans="1:9" s="105" customFormat="1" ht="13.5" thickBot="1" x14ac:dyDescent="0.25">
      <c r="A79" s="1144"/>
      <c r="B79" s="1145"/>
      <c r="C79" s="74">
        <v>5.5</v>
      </c>
      <c r="D79" s="192"/>
      <c r="E79" s="14"/>
      <c r="F79" s="26"/>
      <c r="G79" s="1130">
        <v>223850</v>
      </c>
      <c r="H79" s="1131"/>
      <c r="I79" s="1132"/>
    </row>
    <row r="80" spans="1:9" s="105" customFormat="1" ht="13.5" thickBot="1" x14ac:dyDescent="0.25">
      <c r="A80" s="1144"/>
      <c r="B80" s="1143"/>
      <c r="C80" s="74">
        <v>7.5</v>
      </c>
      <c r="D80" s="192"/>
      <c r="E80" s="14"/>
      <c r="F80" s="26"/>
      <c r="G80" s="1130">
        <v>243500</v>
      </c>
      <c r="H80" s="1131"/>
      <c r="I80" s="1132"/>
    </row>
    <row r="81" spans="1:9" s="105" customFormat="1" ht="13.5" thickBot="1" x14ac:dyDescent="0.25">
      <c r="A81" s="1144"/>
      <c r="B81" s="1142">
        <v>1500</v>
      </c>
      <c r="C81" s="302" t="s">
        <v>1926</v>
      </c>
      <c r="D81" s="192"/>
      <c r="E81" s="14"/>
      <c r="F81" s="26"/>
      <c r="G81" s="1130">
        <v>244200</v>
      </c>
      <c r="H81" s="1131"/>
      <c r="I81" s="1132"/>
    </row>
    <row r="82" spans="1:9" s="105" customFormat="1" ht="13.5" thickBot="1" x14ac:dyDescent="0.25">
      <c r="A82" s="1144"/>
      <c r="B82" s="1145"/>
      <c r="C82" s="302" t="s">
        <v>1930</v>
      </c>
      <c r="D82" s="192"/>
      <c r="E82" s="14"/>
      <c r="F82" s="26"/>
      <c r="G82" s="1130">
        <v>336000</v>
      </c>
      <c r="H82" s="1131"/>
      <c r="I82" s="1132"/>
    </row>
    <row r="83" spans="1:9" s="105" customFormat="1" ht="13.5" thickBot="1" x14ac:dyDescent="0.25">
      <c r="A83" s="1144"/>
      <c r="B83" s="1145"/>
      <c r="C83" s="74">
        <v>18.5</v>
      </c>
      <c r="D83" s="192"/>
      <c r="E83" s="14"/>
      <c r="F83" s="26"/>
      <c r="G83" s="1130">
        <v>361200</v>
      </c>
      <c r="H83" s="1131"/>
      <c r="I83" s="1132"/>
    </row>
    <row r="84" spans="1:9" s="105" customFormat="1" ht="13.5" thickBot="1" x14ac:dyDescent="0.25">
      <c r="A84" s="1144"/>
      <c r="B84" s="1145"/>
      <c r="C84" s="302" t="s">
        <v>1932</v>
      </c>
      <c r="D84" s="192"/>
      <c r="E84" s="14"/>
      <c r="F84" s="26"/>
      <c r="G84" s="1130">
        <v>441000</v>
      </c>
      <c r="H84" s="1131"/>
      <c r="I84" s="1132"/>
    </row>
    <row r="85" spans="1:9" s="105" customFormat="1" ht="13.5" thickBot="1" x14ac:dyDescent="0.25">
      <c r="A85" s="1141"/>
      <c r="B85" s="1143"/>
      <c r="C85" s="302" t="s">
        <v>1934</v>
      </c>
      <c r="D85" s="192"/>
      <c r="E85" s="14"/>
      <c r="F85" s="26"/>
      <c r="G85" s="1130">
        <v>478600</v>
      </c>
      <c r="H85" s="1131"/>
      <c r="I85" s="1132"/>
    </row>
    <row r="86" spans="1:9" s="105" customFormat="1" ht="13.5" thickBot="1" x14ac:dyDescent="0.25">
      <c r="A86" s="1140" t="s">
        <v>1942</v>
      </c>
      <c r="B86" s="1142">
        <v>750</v>
      </c>
      <c r="C86" s="74">
        <v>5.5</v>
      </c>
      <c r="D86" s="192"/>
      <c r="E86" s="14"/>
      <c r="F86" s="26"/>
      <c r="G86" s="1130">
        <v>274350</v>
      </c>
      <c r="H86" s="1131"/>
      <c r="I86" s="1132"/>
    </row>
    <row r="87" spans="1:9" s="105" customFormat="1" ht="13.5" thickBot="1" x14ac:dyDescent="0.25">
      <c r="A87" s="1144"/>
      <c r="B87" s="1145"/>
      <c r="C87" s="74">
        <v>7.5</v>
      </c>
      <c r="D87" s="192"/>
      <c r="E87" s="14"/>
      <c r="F87" s="26"/>
      <c r="G87" s="1130">
        <v>347580</v>
      </c>
      <c r="H87" s="1131"/>
      <c r="I87" s="1132"/>
    </row>
    <row r="88" spans="1:9" s="105" customFormat="1" ht="13.5" thickBot="1" x14ac:dyDescent="0.25">
      <c r="A88" s="1144"/>
      <c r="B88" s="1143"/>
      <c r="C88" s="302" t="s">
        <v>1926</v>
      </c>
      <c r="D88" s="192"/>
      <c r="E88" s="14"/>
      <c r="F88" s="26"/>
      <c r="G88" s="1130">
        <v>393450</v>
      </c>
      <c r="H88" s="1131"/>
      <c r="I88" s="1132"/>
    </row>
    <row r="89" spans="1:9" s="105" customFormat="1" ht="13.5" thickBot="1" x14ac:dyDescent="0.25">
      <c r="A89" s="1144"/>
      <c r="B89" s="1142">
        <v>1000</v>
      </c>
      <c r="C89" s="302" t="s">
        <v>1926</v>
      </c>
      <c r="D89" s="192"/>
      <c r="E89" s="14"/>
      <c r="F89" s="26"/>
      <c r="G89" s="1130">
        <v>358700</v>
      </c>
      <c r="H89" s="1131"/>
      <c r="I89" s="1132"/>
    </row>
    <row r="90" spans="1:9" s="105" customFormat="1" ht="13.5" thickBot="1" x14ac:dyDescent="0.25">
      <c r="A90" s="1144"/>
      <c r="B90" s="1145"/>
      <c r="C90" s="302" t="s">
        <v>1930</v>
      </c>
      <c r="D90" s="192"/>
      <c r="E90" s="14"/>
      <c r="F90" s="26"/>
      <c r="G90" s="1130">
        <v>395000</v>
      </c>
      <c r="H90" s="1131"/>
      <c r="I90" s="1132"/>
    </row>
    <row r="91" spans="1:9" s="105" customFormat="1" ht="13.5" thickBot="1" x14ac:dyDescent="0.25">
      <c r="A91" s="1144"/>
      <c r="B91" s="1145"/>
      <c r="C91" s="74">
        <v>18.5</v>
      </c>
      <c r="D91" s="192"/>
      <c r="E91" s="14"/>
      <c r="F91" s="26"/>
      <c r="G91" s="1130">
        <v>464830</v>
      </c>
      <c r="H91" s="1131"/>
      <c r="I91" s="1132"/>
    </row>
    <row r="92" spans="1:9" s="105" customFormat="1" ht="13.5" thickBot="1" x14ac:dyDescent="0.25">
      <c r="A92" s="1141"/>
      <c r="B92" s="1143"/>
      <c r="C92" s="302" t="s">
        <v>1932</v>
      </c>
      <c r="D92" s="192"/>
      <c r="E92" s="14"/>
      <c r="F92" s="26"/>
      <c r="G92" s="1130">
        <v>559620</v>
      </c>
      <c r="H92" s="1131"/>
      <c r="I92" s="1132"/>
    </row>
    <row r="93" spans="1:9" s="105" customFormat="1" ht="13.5" thickBot="1" x14ac:dyDescent="0.25">
      <c r="A93" s="1140" t="s">
        <v>1943</v>
      </c>
      <c r="B93" s="1142">
        <v>750</v>
      </c>
      <c r="C93" s="302" t="s">
        <v>1930</v>
      </c>
      <c r="D93" s="192"/>
      <c r="E93" s="14"/>
      <c r="F93" s="26"/>
      <c r="G93" s="1130" t="s">
        <v>333</v>
      </c>
      <c r="H93" s="1131"/>
      <c r="I93" s="1132"/>
    </row>
    <row r="94" spans="1:9" s="105" customFormat="1" ht="13.5" thickBot="1" x14ac:dyDescent="0.25">
      <c r="A94" s="1144"/>
      <c r="B94" s="1145"/>
      <c r="C94" s="302" t="s">
        <v>1931</v>
      </c>
      <c r="D94" s="192"/>
      <c r="E94" s="14"/>
      <c r="F94" s="26"/>
      <c r="G94" s="1130" t="s">
        <v>333</v>
      </c>
      <c r="H94" s="1131"/>
      <c r="I94" s="1132"/>
    </row>
    <row r="95" spans="1:9" s="105" customFormat="1" ht="13.5" thickBot="1" x14ac:dyDescent="0.25">
      <c r="A95" s="1144"/>
      <c r="B95" s="1145"/>
      <c r="C95" s="302" t="s">
        <v>1932</v>
      </c>
      <c r="D95" s="192"/>
      <c r="E95" s="14"/>
      <c r="F95" s="26"/>
      <c r="G95" s="1130" t="s">
        <v>333</v>
      </c>
      <c r="H95" s="1131"/>
      <c r="I95" s="1132"/>
    </row>
    <row r="96" spans="1:9" s="105" customFormat="1" ht="13.5" thickBot="1" x14ac:dyDescent="0.25">
      <c r="A96" s="1144"/>
      <c r="B96" s="1143"/>
      <c r="C96" s="302" t="s">
        <v>1934</v>
      </c>
      <c r="D96" s="192"/>
      <c r="E96" s="14"/>
      <c r="F96" s="26"/>
      <c r="G96" s="1130" t="s">
        <v>333</v>
      </c>
      <c r="H96" s="1131"/>
      <c r="I96" s="1132"/>
    </row>
    <row r="97" spans="1:9" s="105" customFormat="1" ht="13.5" thickBot="1" x14ac:dyDescent="0.25">
      <c r="A97" s="1144"/>
      <c r="B97" s="1142">
        <v>1000</v>
      </c>
      <c r="C97" s="302" t="s">
        <v>1944</v>
      </c>
      <c r="D97" s="192"/>
      <c r="E97" s="14"/>
      <c r="F97" s="26"/>
      <c r="G97" s="1130" t="s">
        <v>333</v>
      </c>
      <c r="H97" s="1131"/>
      <c r="I97" s="1132"/>
    </row>
    <row r="98" spans="1:9" s="105" customFormat="1" ht="13.5" thickBot="1" x14ac:dyDescent="0.25">
      <c r="A98" s="1141"/>
      <c r="B98" s="1143"/>
      <c r="C98" s="302" t="s">
        <v>1945</v>
      </c>
      <c r="D98" s="192"/>
      <c r="E98" s="14"/>
      <c r="F98" s="26"/>
      <c r="G98" s="1130" t="s">
        <v>333</v>
      </c>
      <c r="H98" s="1131"/>
      <c r="I98" s="1132"/>
    </row>
    <row r="99" spans="1:9" s="139" customFormat="1" thickBot="1" x14ac:dyDescent="0.3">
      <c r="A99" s="1146" t="s">
        <v>1946</v>
      </c>
      <c r="B99" s="1147"/>
      <c r="C99" s="1147"/>
      <c r="D99" s="1147"/>
      <c r="E99" s="1147"/>
      <c r="F99" s="1147"/>
      <c r="G99" s="1147"/>
      <c r="H99" s="1147"/>
      <c r="I99" s="1148"/>
    </row>
    <row r="100" spans="1:9" s="105" customFormat="1" ht="13.5" thickBot="1" x14ac:dyDescent="0.25">
      <c r="A100" s="1158" t="s">
        <v>1947</v>
      </c>
      <c r="B100" s="412">
        <v>1500</v>
      </c>
      <c r="C100" s="412">
        <v>0.25</v>
      </c>
      <c r="D100" s="413"/>
      <c r="E100" s="217"/>
      <c r="F100" s="218"/>
      <c r="G100" s="1130">
        <v>34000</v>
      </c>
      <c r="H100" s="1131"/>
      <c r="I100" s="1132"/>
    </row>
    <row r="101" spans="1:9" s="105" customFormat="1" ht="13.5" thickBot="1" x14ac:dyDescent="0.25">
      <c r="A101" s="1139"/>
      <c r="B101" s="35">
        <v>3000</v>
      </c>
      <c r="C101" s="35">
        <v>0.75</v>
      </c>
      <c r="D101" s="193"/>
      <c r="E101" s="14"/>
      <c r="F101" s="26"/>
      <c r="G101" s="1130">
        <v>41000</v>
      </c>
      <c r="H101" s="1131"/>
      <c r="I101" s="1132"/>
    </row>
    <row r="102" spans="1:9" s="105" customFormat="1" ht="13.5" thickBot="1" x14ac:dyDescent="0.25">
      <c r="A102" s="1138" t="s">
        <v>1948</v>
      </c>
      <c r="B102" s="35">
        <v>1000</v>
      </c>
      <c r="C102" s="35">
        <v>0.37</v>
      </c>
      <c r="D102" s="193"/>
      <c r="E102" s="14"/>
      <c r="F102" s="26"/>
      <c r="G102" s="1130">
        <v>43300</v>
      </c>
      <c r="H102" s="1131"/>
      <c r="I102" s="1132"/>
    </row>
    <row r="103" spans="1:9" s="105" customFormat="1" ht="13.5" thickBot="1" x14ac:dyDescent="0.25">
      <c r="A103" s="1139"/>
      <c r="B103" s="35">
        <v>1500</v>
      </c>
      <c r="C103" s="35">
        <v>0.55000000000000004</v>
      </c>
      <c r="D103" s="193"/>
      <c r="E103" s="14"/>
      <c r="F103" s="26"/>
      <c r="G103" s="1130">
        <v>43300</v>
      </c>
      <c r="H103" s="1131"/>
      <c r="I103" s="1132"/>
    </row>
    <row r="104" spans="1:9" s="105" customFormat="1" ht="13.5" thickBot="1" x14ac:dyDescent="0.25">
      <c r="A104" s="1138" t="s">
        <v>1949</v>
      </c>
      <c r="B104" s="35">
        <v>1000</v>
      </c>
      <c r="C104" s="35">
        <v>0.75</v>
      </c>
      <c r="D104" s="193"/>
      <c r="E104" s="14"/>
      <c r="F104" s="26"/>
      <c r="G104" s="1130">
        <v>52000</v>
      </c>
      <c r="H104" s="1131"/>
      <c r="I104" s="1132"/>
    </row>
    <row r="105" spans="1:9" s="105" customFormat="1" ht="13.5" thickBot="1" x14ac:dyDescent="0.25">
      <c r="A105" s="1139"/>
      <c r="B105" s="35">
        <v>1500</v>
      </c>
      <c r="C105" s="35" t="s">
        <v>2317</v>
      </c>
      <c r="D105" s="193"/>
      <c r="E105" s="14"/>
      <c r="F105" s="26"/>
      <c r="G105" s="1130">
        <v>65000</v>
      </c>
      <c r="H105" s="1131"/>
      <c r="I105" s="1132"/>
    </row>
    <row r="106" spans="1:9" s="105" customFormat="1" ht="13.5" thickBot="1" x14ac:dyDescent="0.25">
      <c r="A106" s="1138" t="s">
        <v>1950</v>
      </c>
      <c r="B106" s="35">
        <v>1000</v>
      </c>
      <c r="C106" s="35">
        <v>1.1000000000000001</v>
      </c>
      <c r="D106" s="193"/>
      <c r="E106" s="14"/>
      <c r="F106" s="26"/>
      <c r="G106" s="1130">
        <v>82500</v>
      </c>
      <c r="H106" s="1131"/>
      <c r="I106" s="1132"/>
    </row>
    <row r="107" spans="1:9" s="105" customFormat="1" ht="13.5" thickBot="1" x14ac:dyDescent="0.25">
      <c r="A107" s="1139"/>
      <c r="B107" s="35">
        <v>1500</v>
      </c>
      <c r="C107" s="303" t="s">
        <v>1919</v>
      </c>
      <c r="D107" s="193"/>
      <c r="E107" s="14"/>
      <c r="F107" s="26"/>
      <c r="G107" s="1130">
        <v>119600</v>
      </c>
      <c r="H107" s="1131"/>
      <c r="I107" s="1132"/>
    </row>
    <row r="108" spans="1:9" s="105" customFormat="1" ht="13.5" thickBot="1" x14ac:dyDescent="0.25">
      <c r="A108" s="1138" t="s">
        <v>1951</v>
      </c>
      <c r="B108" s="1149">
        <v>1000</v>
      </c>
      <c r="C108" s="35">
        <v>2.2000000000000002</v>
      </c>
      <c r="D108" s="193"/>
      <c r="E108" s="14"/>
      <c r="F108" s="26"/>
      <c r="G108" s="1130">
        <v>142000</v>
      </c>
      <c r="H108" s="1131"/>
      <c r="I108" s="1132"/>
    </row>
    <row r="109" spans="1:9" s="105" customFormat="1" ht="13.5" thickBot="1" x14ac:dyDescent="0.25">
      <c r="A109" s="1139"/>
      <c r="B109" s="1150"/>
      <c r="C109" s="303" t="s">
        <v>1919</v>
      </c>
      <c r="D109" s="193"/>
      <c r="E109" s="14"/>
      <c r="F109" s="26"/>
      <c r="G109" s="1130">
        <v>173300</v>
      </c>
      <c r="H109" s="1131"/>
      <c r="I109" s="1132"/>
    </row>
    <row r="110" spans="1:9" s="105" customFormat="1" ht="13.5" thickBot="1" x14ac:dyDescent="0.25">
      <c r="A110" s="1138" t="s">
        <v>1952</v>
      </c>
      <c r="B110" s="35">
        <v>1000</v>
      </c>
      <c r="C110" s="35">
        <v>7.5</v>
      </c>
      <c r="D110" s="193"/>
      <c r="E110" s="14"/>
      <c r="F110" s="26"/>
      <c r="G110" s="1130">
        <v>256500</v>
      </c>
      <c r="H110" s="1131"/>
      <c r="I110" s="1132"/>
    </row>
    <row r="111" spans="1:9" s="105" customFormat="1" ht="13.5" thickBot="1" x14ac:dyDescent="0.25">
      <c r="A111" s="1139"/>
      <c r="B111" s="35">
        <v>750</v>
      </c>
      <c r="C111" s="303" t="s">
        <v>1919</v>
      </c>
      <c r="D111" s="193"/>
      <c r="E111" s="14"/>
      <c r="F111" s="26"/>
      <c r="G111" s="1130">
        <v>231300</v>
      </c>
      <c r="H111" s="1131"/>
      <c r="I111" s="1132"/>
    </row>
    <row r="112" spans="1:9" s="139" customFormat="1" thickBot="1" x14ac:dyDescent="0.3">
      <c r="A112" s="1128" t="s">
        <v>1953</v>
      </c>
      <c r="B112" s="1129"/>
      <c r="C112" s="1129"/>
      <c r="D112" s="1129"/>
      <c r="E112" s="1129"/>
      <c r="F112" s="1129"/>
      <c r="G112" s="1129"/>
      <c r="H112" s="1129"/>
      <c r="I112" s="1129"/>
    </row>
    <row r="113" spans="1:9" s="139" customFormat="1" thickBot="1" x14ac:dyDescent="0.3">
      <c r="A113" s="184" t="s">
        <v>1908</v>
      </c>
      <c r="B113" s="184" t="s">
        <v>1909</v>
      </c>
      <c r="C113" s="184" t="s">
        <v>1910</v>
      </c>
      <c r="D113" s="184" t="s">
        <v>873</v>
      </c>
      <c r="E113" s="184" t="s">
        <v>1530</v>
      </c>
      <c r="F113" s="184" t="s">
        <v>1531</v>
      </c>
      <c r="G113" s="1135" t="s">
        <v>1531</v>
      </c>
      <c r="H113" s="1136"/>
      <c r="I113" s="1137"/>
    </row>
    <row r="114" spans="1:9" s="105" customFormat="1" ht="13.5" thickBot="1" x14ac:dyDescent="0.25">
      <c r="A114" s="1140" t="s">
        <v>1954</v>
      </c>
      <c r="B114" s="74">
        <v>1000</v>
      </c>
      <c r="C114" s="74">
        <v>0.18</v>
      </c>
      <c r="D114" s="192">
        <v>35300</v>
      </c>
      <c r="E114" s="14">
        <f t="shared" si="0"/>
        <v>92.89473684210526</v>
      </c>
      <c r="F114" s="26">
        <f t="shared" si="1"/>
        <v>35300</v>
      </c>
      <c r="G114" s="1130">
        <v>67450</v>
      </c>
      <c r="H114" s="1131"/>
      <c r="I114" s="1132"/>
    </row>
    <row r="115" spans="1:9" s="105" customFormat="1" ht="13.5" thickBot="1" x14ac:dyDescent="0.25">
      <c r="A115" s="1141"/>
      <c r="B115" s="74">
        <v>1500</v>
      </c>
      <c r="C115" s="74">
        <v>0.25</v>
      </c>
      <c r="D115" s="192"/>
      <c r="E115" s="14"/>
      <c r="F115" s="26"/>
      <c r="G115" s="1130">
        <v>69000</v>
      </c>
      <c r="H115" s="1131"/>
      <c r="I115" s="1132"/>
    </row>
    <row r="116" spans="1:9" s="105" customFormat="1" ht="13.5" thickBot="1" x14ac:dyDescent="0.25">
      <c r="A116" s="1140" t="s">
        <v>1955</v>
      </c>
      <c r="B116" s="1142">
        <v>1000</v>
      </c>
      <c r="C116" s="74">
        <v>0.37</v>
      </c>
      <c r="D116" s="192"/>
      <c r="E116" s="14"/>
      <c r="F116" s="26"/>
      <c r="G116" s="1130">
        <v>87850</v>
      </c>
      <c r="H116" s="1131"/>
      <c r="I116" s="1132"/>
    </row>
    <row r="117" spans="1:9" s="105" customFormat="1" ht="13.5" thickBot="1" x14ac:dyDescent="0.25">
      <c r="A117" s="1144"/>
      <c r="B117" s="1143"/>
      <c r="C117" s="74">
        <v>0.75</v>
      </c>
      <c r="D117" s="192"/>
      <c r="E117" s="14"/>
      <c r="F117" s="26"/>
      <c r="G117" s="1130">
        <v>96200</v>
      </c>
      <c r="H117" s="1131"/>
      <c r="I117" s="1132"/>
    </row>
    <row r="118" spans="1:9" s="105" customFormat="1" ht="13.5" thickBot="1" x14ac:dyDescent="0.25">
      <c r="A118" s="1144"/>
      <c r="B118" s="1142">
        <v>1500</v>
      </c>
      <c r="C118" s="74">
        <v>0.37</v>
      </c>
      <c r="D118" s="192"/>
      <c r="E118" s="14"/>
      <c r="F118" s="26"/>
      <c r="G118" s="1130">
        <v>76200</v>
      </c>
      <c r="H118" s="1131"/>
      <c r="I118" s="1132"/>
    </row>
    <row r="119" spans="1:9" s="105" customFormat="1" ht="13.5" thickBot="1" x14ac:dyDescent="0.25">
      <c r="A119" s="1144"/>
      <c r="B119" s="1145"/>
      <c r="C119" s="300">
        <v>0.55000000000000004</v>
      </c>
      <c r="D119" s="191"/>
      <c r="E119" s="14"/>
      <c r="F119" s="26"/>
      <c r="G119" s="1130">
        <v>82650</v>
      </c>
      <c r="H119" s="1131"/>
      <c r="I119" s="1132"/>
    </row>
    <row r="120" spans="1:9" s="105" customFormat="1" ht="13.5" thickBot="1" x14ac:dyDescent="0.25">
      <c r="A120" s="1141"/>
      <c r="B120" s="1143"/>
      <c r="C120" s="300">
        <v>0.75</v>
      </c>
      <c r="D120" s="191"/>
      <c r="E120" s="14"/>
      <c r="F120" s="26"/>
      <c r="G120" s="1130">
        <v>86500</v>
      </c>
      <c r="H120" s="1131"/>
      <c r="I120" s="1132"/>
    </row>
    <row r="121" spans="1:9" s="105" customFormat="1" ht="13.5" thickBot="1" x14ac:dyDescent="0.25">
      <c r="A121" s="1149" t="s">
        <v>1956</v>
      </c>
      <c r="B121" s="1149">
        <v>1000</v>
      </c>
      <c r="C121" s="35">
        <v>0.55000000000000004</v>
      </c>
      <c r="D121" s="201"/>
      <c r="E121" s="14"/>
      <c r="F121" s="26"/>
      <c r="G121" s="1130">
        <v>105800</v>
      </c>
      <c r="H121" s="1131"/>
      <c r="I121" s="1132"/>
    </row>
    <row r="122" spans="1:9" s="105" customFormat="1" ht="13.5" thickBot="1" x14ac:dyDescent="0.25">
      <c r="A122" s="1154"/>
      <c r="B122" s="1150"/>
      <c r="C122" s="300">
        <v>0.75</v>
      </c>
      <c r="D122" s="191"/>
      <c r="E122" s="14"/>
      <c r="F122" s="26"/>
      <c r="G122" s="1130">
        <v>114300</v>
      </c>
      <c r="H122" s="1131"/>
      <c r="I122" s="1132"/>
    </row>
    <row r="123" spans="1:9" s="105" customFormat="1" ht="13.5" thickBot="1" x14ac:dyDescent="0.25">
      <c r="A123" s="1154"/>
      <c r="B123" s="1151">
        <v>1500</v>
      </c>
      <c r="C123" s="300">
        <v>1.1000000000000001</v>
      </c>
      <c r="D123" s="191"/>
      <c r="E123" s="14"/>
      <c r="F123" s="26"/>
      <c r="G123" s="1130">
        <v>112700</v>
      </c>
      <c r="H123" s="1131"/>
      <c r="I123" s="1132"/>
    </row>
    <row r="124" spans="1:9" s="105" customFormat="1" ht="13.5" thickBot="1" x14ac:dyDescent="0.25">
      <c r="A124" s="1154"/>
      <c r="B124" s="1152"/>
      <c r="C124" s="300">
        <v>1.5</v>
      </c>
      <c r="D124" s="191"/>
      <c r="E124" s="14"/>
      <c r="F124" s="26"/>
      <c r="G124" s="1130">
        <v>116300</v>
      </c>
      <c r="H124" s="1131"/>
      <c r="I124" s="1132"/>
    </row>
    <row r="125" spans="1:9" s="105" customFormat="1" ht="13.5" thickBot="1" x14ac:dyDescent="0.25">
      <c r="A125" s="1154"/>
      <c r="B125" s="1152"/>
      <c r="C125" s="300">
        <v>2.2000000000000002</v>
      </c>
      <c r="D125" s="191"/>
      <c r="E125" s="14"/>
      <c r="F125" s="26"/>
      <c r="G125" s="1130">
        <v>137350</v>
      </c>
      <c r="H125" s="1131"/>
      <c r="I125" s="1132"/>
    </row>
    <row r="126" spans="1:9" s="105" customFormat="1" ht="13.5" thickBot="1" x14ac:dyDescent="0.25">
      <c r="A126" s="1150"/>
      <c r="B126" s="1153"/>
      <c r="C126" s="75" t="s">
        <v>1919</v>
      </c>
      <c r="D126" s="191"/>
      <c r="E126" s="14"/>
      <c r="F126" s="26"/>
      <c r="G126" s="1130">
        <v>151300</v>
      </c>
      <c r="H126" s="1131"/>
      <c r="I126" s="1132"/>
    </row>
    <row r="127" spans="1:9" s="105" customFormat="1" ht="13.5" thickBot="1" x14ac:dyDescent="0.25">
      <c r="A127" s="1155" t="s">
        <v>1957</v>
      </c>
      <c r="B127" s="1151">
        <v>1000</v>
      </c>
      <c r="C127" s="300">
        <v>1.5</v>
      </c>
      <c r="D127" s="191"/>
      <c r="E127" s="14"/>
      <c r="F127" s="26"/>
      <c r="G127" s="1130">
        <v>160200</v>
      </c>
      <c r="H127" s="1131"/>
      <c r="I127" s="1132"/>
    </row>
    <row r="128" spans="1:9" s="105" customFormat="1" ht="15.75" customHeight="1" thickBot="1" x14ac:dyDescent="0.25">
      <c r="A128" s="1156"/>
      <c r="B128" s="1152"/>
      <c r="C128" s="300">
        <v>2.2000000000000002</v>
      </c>
      <c r="D128" s="191"/>
      <c r="E128" s="14"/>
      <c r="F128" s="26"/>
      <c r="G128" s="1130">
        <v>175400</v>
      </c>
      <c r="H128" s="1131"/>
      <c r="I128" s="1132"/>
    </row>
    <row r="129" spans="1:9" s="105" customFormat="1" ht="15.75" customHeight="1" thickBot="1" x14ac:dyDescent="0.25">
      <c r="A129" s="1156"/>
      <c r="B129" s="1153"/>
      <c r="C129" s="75" t="s">
        <v>1919</v>
      </c>
      <c r="D129" s="191"/>
      <c r="E129" s="14"/>
      <c r="F129" s="26"/>
      <c r="G129" s="1130">
        <v>205830</v>
      </c>
      <c r="H129" s="1131"/>
      <c r="I129" s="1132"/>
    </row>
    <row r="130" spans="1:9" s="105" customFormat="1" ht="15.75" customHeight="1" thickBot="1" x14ac:dyDescent="0.25">
      <c r="A130" s="1156"/>
      <c r="B130" s="1151">
        <v>1500</v>
      </c>
      <c r="C130" s="75" t="s">
        <v>1917</v>
      </c>
      <c r="D130" s="191"/>
      <c r="E130" s="14"/>
      <c r="F130" s="26"/>
      <c r="G130" s="1130">
        <v>181200</v>
      </c>
      <c r="H130" s="1131"/>
      <c r="I130" s="1132"/>
    </row>
    <row r="131" spans="1:9" s="105" customFormat="1" ht="15.75" customHeight="1" thickBot="1" x14ac:dyDescent="0.25">
      <c r="A131" s="1156"/>
      <c r="B131" s="1152"/>
      <c r="C131" s="75" t="s">
        <v>1924</v>
      </c>
      <c r="D131" s="191"/>
      <c r="E131" s="14"/>
      <c r="F131" s="26"/>
      <c r="G131" s="1130">
        <v>213800</v>
      </c>
      <c r="H131" s="1131"/>
      <c r="I131" s="1132"/>
    </row>
    <row r="132" spans="1:9" s="105" customFormat="1" ht="15.75" customHeight="1" thickBot="1" x14ac:dyDescent="0.25">
      <c r="A132" s="1156"/>
      <c r="B132" s="1152"/>
      <c r="C132" s="75" t="s">
        <v>1925</v>
      </c>
      <c r="D132" s="191"/>
      <c r="E132" s="14"/>
      <c r="F132" s="26"/>
      <c r="G132" s="1130">
        <v>250920</v>
      </c>
      <c r="H132" s="1131"/>
      <c r="I132" s="1132"/>
    </row>
    <row r="133" spans="1:9" s="105" customFormat="1" ht="15.75" customHeight="1" thickBot="1" x14ac:dyDescent="0.25">
      <c r="A133" s="1157"/>
      <c r="B133" s="1153"/>
      <c r="C133" s="75" t="s">
        <v>1926</v>
      </c>
      <c r="D133" s="191"/>
      <c r="E133" s="14"/>
      <c r="F133" s="26"/>
      <c r="G133" s="1130">
        <v>275000</v>
      </c>
      <c r="H133" s="1131"/>
      <c r="I133" s="1132"/>
    </row>
    <row r="134" spans="1:9" s="139" customFormat="1" thickBot="1" x14ac:dyDescent="0.3">
      <c r="A134" s="1128" t="s">
        <v>1958</v>
      </c>
      <c r="B134" s="1129"/>
      <c r="C134" s="1129"/>
      <c r="D134" s="1129"/>
      <c r="E134" s="1129"/>
      <c r="F134" s="1129"/>
      <c r="G134" s="1129"/>
      <c r="H134" s="1129"/>
      <c r="I134" s="1129"/>
    </row>
    <row r="135" spans="1:9" s="422" customFormat="1" ht="13.5" customHeight="1" thickBot="1" x14ac:dyDescent="0.3">
      <c r="A135" s="418" t="s">
        <v>1959</v>
      </c>
      <c r="B135" s="419">
        <v>1500</v>
      </c>
      <c r="C135" s="420" t="s">
        <v>1919</v>
      </c>
      <c r="D135" s="421"/>
      <c r="E135" s="380"/>
      <c r="F135" s="381"/>
      <c r="G135" s="1125">
        <v>141000</v>
      </c>
      <c r="H135" s="1126"/>
      <c r="I135" s="1127"/>
    </row>
    <row r="136" spans="1:9" s="422" customFormat="1" ht="13.5" customHeight="1" thickBot="1" x14ac:dyDescent="0.3">
      <c r="A136" s="418" t="s">
        <v>1960</v>
      </c>
      <c r="B136" s="419">
        <v>1500</v>
      </c>
      <c r="C136" s="419">
        <v>5.5</v>
      </c>
      <c r="D136" s="421"/>
      <c r="E136" s="380"/>
      <c r="F136" s="381"/>
      <c r="G136" s="1125" t="s">
        <v>333</v>
      </c>
      <c r="H136" s="1126"/>
      <c r="I136" s="1127"/>
    </row>
    <row r="137" spans="1:9" s="422" customFormat="1" ht="13.5" customHeight="1" thickBot="1" x14ac:dyDescent="0.3">
      <c r="A137" s="1133" t="s">
        <v>1961</v>
      </c>
      <c r="B137" s="419">
        <v>1000</v>
      </c>
      <c r="C137" s="420" t="s">
        <v>1926</v>
      </c>
      <c r="D137" s="421"/>
      <c r="E137" s="380"/>
      <c r="F137" s="381"/>
      <c r="G137" s="1125" t="s">
        <v>333</v>
      </c>
      <c r="H137" s="1126"/>
      <c r="I137" s="1127"/>
    </row>
    <row r="138" spans="1:9" s="422" customFormat="1" ht="13.5" customHeight="1" thickBot="1" x14ac:dyDescent="0.3">
      <c r="A138" s="1134"/>
      <c r="B138" s="419">
        <v>1500</v>
      </c>
      <c r="C138" s="420" t="s">
        <v>1930</v>
      </c>
      <c r="D138" s="421"/>
      <c r="E138" s="380"/>
      <c r="F138" s="381"/>
      <c r="G138" s="1125" t="s">
        <v>333</v>
      </c>
      <c r="H138" s="1126"/>
      <c r="I138" s="1127"/>
    </row>
    <row r="139" spans="1:9" ht="17.25" thickBot="1" x14ac:dyDescent="0.35">
      <c r="A139" s="1128" t="s">
        <v>2318</v>
      </c>
      <c r="B139" s="1129"/>
      <c r="C139" s="1129"/>
      <c r="D139" s="1129"/>
      <c r="E139" s="1129"/>
      <c r="F139" s="1129"/>
      <c r="G139" s="1129"/>
      <c r="H139" s="1129"/>
      <c r="I139" s="1129"/>
    </row>
    <row r="140" spans="1:9" s="171" customFormat="1" ht="17.25" thickBot="1" x14ac:dyDescent="0.35">
      <c r="A140" s="184" t="s">
        <v>2323</v>
      </c>
      <c r="B140" s="184" t="s">
        <v>2324</v>
      </c>
      <c r="C140" s="184" t="s">
        <v>2319</v>
      </c>
      <c r="D140" s="184" t="s">
        <v>873</v>
      </c>
      <c r="E140" s="184" t="s">
        <v>1530</v>
      </c>
      <c r="F140" s="184" t="s">
        <v>1531</v>
      </c>
      <c r="G140" s="405" t="s">
        <v>2320</v>
      </c>
      <c r="H140" s="184" t="s">
        <v>2321</v>
      </c>
      <c r="I140" s="184" t="s">
        <v>1531</v>
      </c>
    </row>
    <row r="141" spans="1:9" s="417" customFormat="1" ht="13.5" customHeight="1" thickBot="1" x14ac:dyDescent="0.3">
      <c r="A141" s="414" t="s">
        <v>2322</v>
      </c>
      <c r="B141" s="414">
        <v>85</v>
      </c>
      <c r="C141" s="414">
        <v>700</v>
      </c>
      <c r="D141" s="414"/>
      <c r="E141" s="414"/>
      <c r="F141" s="414"/>
      <c r="G141" s="415">
        <v>400</v>
      </c>
      <c r="H141" s="414">
        <v>4.5</v>
      </c>
      <c r="I141" s="416">
        <v>23500</v>
      </c>
    </row>
    <row r="142" spans="1:9" s="417" customFormat="1" ht="13.5" customHeight="1" thickBot="1" x14ac:dyDescent="0.3">
      <c r="A142" s="414" t="s">
        <v>2325</v>
      </c>
      <c r="B142" s="414">
        <v>135</v>
      </c>
      <c r="C142" s="414">
        <v>950</v>
      </c>
      <c r="D142" s="414"/>
      <c r="E142" s="414"/>
      <c r="F142" s="414"/>
      <c r="G142" s="415">
        <v>500</v>
      </c>
      <c r="H142" s="414">
        <v>5.3</v>
      </c>
      <c r="I142" s="416">
        <v>28600</v>
      </c>
    </row>
    <row r="143" spans="1:9" s="417" customFormat="1" ht="13.5" customHeight="1" thickBot="1" x14ac:dyDescent="0.3">
      <c r="A143" s="414" t="s">
        <v>2326</v>
      </c>
      <c r="B143" s="414">
        <v>135</v>
      </c>
      <c r="C143" s="414">
        <v>1050</v>
      </c>
      <c r="D143" s="414"/>
      <c r="E143" s="414"/>
      <c r="F143" s="414"/>
      <c r="G143" s="415">
        <v>500</v>
      </c>
      <c r="H143" s="414">
        <v>5.3</v>
      </c>
      <c r="I143" s="416">
        <v>30500</v>
      </c>
    </row>
    <row r="144" spans="1:9" s="417" customFormat="1" ht="13.5" customHeight="1" thickBot="1" x14ac:dyDescent="0.3">
      <c r="A144" s="414" t="s">
        <v>2327</v>
      </c>
      <c r="B144" s="414">
        <v>225</v>
      </c>
      <c r="C144" s="414">
        <v>1800</v>
      </c>
      <c r="D144" s="414"/>
      <c r="E144" s="414"/>
      <c r="F144" s="414"/>
      <c r="G144" s="415">
        <v>700</v>
      </c>
      <c r="H144" s="414">
        <v>6.9</v>
      </c>
      <c r="I144" s="416">
        <v>38400</v>
      </c>
    </row>
  </sheetData>
  <sheetProtection password="CB3C" sheet="1" objects="1" scenarios="1" deleteColumns="0" deleteRows="0"/>
  <mergeCells count="202">
    <mergeCell ref="C1:E1"/>
    <mergeCell ref="B22:B23"/>
    <mergeCell ref="A16:A23"/>
    <mergeCell ref="B24:B26"/>
    <mergeCell ref="B27:B29"/>
    <mergeCell ref="B16:B18"/>
    <mergeCell ref="B19:B21"/>
    <mergeCell ref="B5:B6"/>
    <mergeCell ref="B7:B9"/>
    <mergeCell ref="A5:A9"/>
    <mergeCell ref="B10:B12"/>
    <mergeCell ref="B13:B15"/>
    <mergeCell ref="A10:A15"/>
    <mergeCell ref="A2:I2"/>
    <mergeCell ref="A3:I3"/>
    <mergeCell ref="G4:I4"/>
    <mergeCell ref="G5:I5"/>
    <mergeCell ref="G6:I6"/>
    <mergeCell ref="G7:I7"/>
    <mergeCell ref="G8:I8"/>
    <mergeCell ref="G9:I9"/>
    <mergeCell ref="G10:I10"/>
    <mergeCell ref="G11:I11"/>
    <mergeCell ref="G12:I12"/>
    <mergeCell ref="A48:A50"/>
    <mergeCell ref="B48:B50"/>
    <mergeCell ref="A51:I51"/>
    <mergeCell ref="G26:I26"/>
    <mergeCell ref="G27:I27"/>
    <mergeCell ref="G28:I28"/>
    <mergeCell ref="G29:I29"/>
    <mergeCell ref="G30:I30"/>
    <mergeCell ref="G40:I40"/>
    <mergeCell ref="G46:I46"/>
    <mergeCell ref="G47:I47"/>
    <mergeCell ref="A24:A29"/>
    <mergeCell ref="B30:B33"/>
    <mergeCell ref="B34:B36"/>
    <mergeCell ref="A30:A36"/>
    <mergeCell ref="B37:B38"/>
    <mergeCell ref="B39:B42"/>
    <mergeCell ref="A37:A42"/>
    <mergeCell ref="B43:B44"/>
    <mergeCell ref="B45:B47"/>
    <mergeCell ref="A43:A47"/>
    <mergeCell ref="A78:A85"/>
    <mergeCell ref="B59:B63"/>
    <mergeCell ref="B64:B67"/>
    <mergeCell ref="A59:A67"/>
    <mergeCell ref="B68:B69"/>
    <mergeCell ref="B70:B72"/>
    <mergeCell ref="A68:A72"/>
    <mergeCell ref="B53:B55"/>
    <mergeCell ref="A53:A58"/>
    <mergeCell ref="B56:B58"/>
    <mergeCell ref="B127:B129"/>
    <mergeCell ref="B130:B133"/>
    <mergeCell ref="A127:A133"/>
    <mergeCell ref="G108:I108"/>
    <mergeCell ref="B86:B88"/>
    <mergeCell ref="B89:B92"/>
    <mergeCell ref="A86:A92"/>
    <mergeCell ref="B93:B96"/>
    <mergeCell ref="B97:B98"/>
    <mergeCell ref="A93:A98"/>
    <mergeCell ref="A100:A101"/>
    <mergeCell ref="A102:A103"/>
    <mergeCell ref="A104:A105"/>
    <mergeCell ref="A106:A107"/>
    <mergeCell ref="G102:I102"/>
    <mergeCell ref="G103:I103"/>
    <mergeCell ref="G104:I104"/>
    <mergeCell ref="G105:I105"/>
    <mergeCell ref="G106:I106"/>
    <mergeCell ref="G107:I107"/>
    <mergeCell ref="G109:I109"/>
    <mergeCell ref="G110:I110"/>
    <mergeCell ref="A108:A109"/>
    <mergeCell ref="B108:B109"/>
    <mergeCell ref="B121:B122"/>
    <mergeCell ref="B123:B126"/>
    <mergeCell ref="A121:A126"/>
    <mergeCell ref="G16:I16"/>
    <mergeCell ref="G17:I17"/>
    <mergeCell ref="G18:I18"/>
    <mergeCell ref="G19:I19"/>
    <mergeCell ref="G20:I20"/>
    <mergeCell ref="G37:I37"/>
    <mergeCell ref="G38:I38"/>
    <mergeCell ref="G39:I39"/>
    <mergeCell ref="G48:I48"/>
    <mergeCell ref="G49:I49"/>
    <mergeCell ref="G50:I50"/>
    <mergeCell ref="G41:I41"/>
    <mergeCell ref="G42:I42"/>
    <mergeCell ref="G43:I43"/>
    <mergeCell ref="G44:I44"/>
    <mergeCell ref="G45:I45"/>
    <mergeCell ref="B73:B74"/>
    <mergeCell ref="B75:B77"/>
    <mergeCell ref="A73:A77"/>
    <mergeCell ref="B78:B80"/>
    <mergeCell ref="B81:B85"/>
    <mergeCell ref="G13:I13"/>
    <mergeCell ref="G14:I14"/>
    <mergeCell ref="G15:I15"/>
    <mergeCell ref="G21:I21"/>
    <mergeCell ref="G22:I22"/>
    <mergeCell ref="G23:I23"/>
    <mergeCell ref="G24:I24"/>
    <mergeCell ref="G25:I25"/>
    <mergeCell ref="G36:I36"/>
    <mergeCell ref="G31:I31"/>
    <mergeCell ref="G32:I32"/>
    <mergeCell ref="G33:I33"/>
    <mergeCell ref="G34:I34"/>
    <mergeCell ref="G35:I35"/>
    <mergeCell ref="G57:I57"/>
    <mergeCell ref="G58:I58"/>
    <mergeCell ref="G59:I59"/>
    <mergeCell ref="G60:I60"/>
    <mergeCell ref="G61:I61"/>
    <mergeCell ref="G52:I52"/>
    <mergeCell ref="G53:I53"/>
    <mergeCell ref="G54:I54"/>
    <mergeCell ref="G55:I55"/>
    <mergeCell ref="G56:I56"/>
    <mergeCell ref="G67:I67"/>
    <mergeCell ref="G68:I68"/>
    <mergeCell ref="G69:I69"/>
    <mergeCell ref="G70:I70"/>
    <mergeCell ref="G71:I71"/>
    <mergeCell ref="G62:I62"/>
    <mergeCell ref="G63:I63"/>
    <mergeCell ref="G64:I64"/>
    <mergeCell ref="G65:I65"/>
    <mergeCell ref="G66:I66"/>
    <mergeCell ref="G77:I77"/>
    <mergeCell ref="G78:I78"/>
    <mergeCell ref="G79:I79"/>
    <mergeCell ref="G80:I80"/>
    <mergeCell ref="G81:I81"/>
    <mergeCell ref="G72:I72"/>
    <mergeCell ref="G73:I73"/>
    <mergeCell ref="G74:I74"/>
    <mergeCell ref="G75:I75"/>
    <mergeCell ref="G76:I76"/>
    <mergeCell ref="G87:I87"/>
    <mergeCell ref="G88:I88"/>
    <mergeCell ref="G89:I89"/>
    <mergeCell ref="G90:I90"/>
    <mergeCell ref="G91:I91"/>
    <mergeCell ref="G82:I82"/>
    <mergeCell ref="G83:I83"/>
    <mergeCell ref="G84:I84"/>
    <mergeCell ref="G85:I85"/>
    <mergeCell ref="G86:I86"/>
    <mergeCell ref="G97:I97"/>
    <mergeCell ref="G98:I98"/>
    <mergeCell ref="A99:I99"/>
    <mergeCell ref="G100:I100"/>
    <mergeCell ref="G101:I101"/>
    <mergeCell ref="G92:I92"/>
    <mergeCell ref="G93:I93"/>
    <mergeCell ref="G94:I94"/>
    <mergeCell ref="G95:I95"/>
    <mergeCell ref="G96:I96"/>
    <mergeCell ref="G116:I116"/>
    <mergeCell ref="G117:I117"/>
    <mergeCell ref="G118:I118"/>
    <mergeCell ref="G119:I119"/>
    <mergeCell ref="G120:I120"/>
    <mergeCell ref="G111:I111"/>
    <mergeCell ref="A112:I112"/>
    <mergeCell ref="G113:I113"/>
    <mergeCell ref="G114:I114"/>
    <mergeCell ref="G115:I115"/>
    <mergeCell ref="A110:A111"/>
    <mergeCell ref="A114:A115"/>
    <mergeCell ref="B116:B117"/>
    <mergeCell ref="A116:A120"/>
    <mergeCell ref="B118:B120"/>
    <mergeCell ref="G126:I126"/>
    <mergeCell ref="G127:I127"/>
    <mergeCell ref="G128:I128"/>
    <mergeCell ref="G129:I129"/>
    <mergeCell ref="G130:I130"/>
    <mergeCell ref="G121:I121"/>
    <mergeCell ref="G122:I122"/>
    <mergeCell ref="G123:I123"/>
    <mergeCell ref="G124:I124"/>
    <mergeCell ref="G125:I125"/>
    <mergeCell ref="G136:I136"/>
    <mergeCell ref="G137:I137"/>
    <mergeCell ref="G138:I138"/>
    <mergeCell ref="A139:I139"/>
    <mergeCell ref="G131:I131"/>
    <mergeCell ref="G132:I132"/>
    <mergeCell ref="G133:I133"/>
    <mergeCell ref="A134:I134"/>
    <mergeCell ref="G135:I135"/>
    <mergeCell ref="A137:A138"/>
  </mergeCells>
  <pageMargins left="0.47916666666666669" right="0" top="0.875" bottom="0.19685039370078741" header="0.15748031496062992" footer="0.15748031496062992"/>
  <pageSetup paperSize="9" orientation="portrait" r:id="rId1"/>
  <headerFooter>
    <oddHeader>&amp;C&amp;G</oddHeader>
  </headerFooter>
  <ignoredErrors>
    <ignoredError sqref="C29:C36 B27 B30 B24 B22:C22 B19 B16 B13 B10 B7 B5 B53 C65:C66 C37:C38 C39:C40 C41:C43 C44:C50 C72 C75 C81:C82 C84:C85 C88:C90 C92:C98 C107:C108 C109:C111 C126:C133 C135:C138 B34:B50 B56" numberStoredAsText="1"/>
  </ignoredError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"/>
  <sheetViews>
    <sheetView view="pageLayout" topLeftCell="A7" zoomScaleNormal="100" workbookViewId="0">
      <selection activeCell="C12" sqref="C12:G12"/>
    </sheetView>
  </sheetViews>
  <sheetFormatPr defaultRowHeight="16.5" x14ac:dyDescent="0.3"/>
  <cols>
    <col min="1" max="1" width="9" style="25" customWidth="1"/>
    <col min="2" max="2" width="16" style="25" customWidth="1"/>
    <col min="3" max="3" width="23.7109375" style="25" customWidth="1"/>
    <col min="4" max="4" width="10.7109375" style="25" customWidth="1"/>
    <col min="5" max="6" width="9.140625" style="25"/>
    <col min="7" max="7" width="9.5703125" style="25" customWidth="1"/>
    <col min="8" max="8" width="19.5703125" style="25" customWidth="1"/>
    <col min="9" max="16384" width="9.140625" style="25"/>
  </cols>
  <sheetData>
    <row r="1" spans="1:8" ht="14.25" customHeight="1" x14ac:dyDescent="0.3">
      <c r="A1" s="571"/>
      <c r="B1" s="181"/>
      <c r="C1" s="147"/>
      <c r="D1" s="147"/>
      <c r="E1" s="147"/>
      <c r="F1" s="147"/>
      <c r="G1" s="1171" t="s">
        <v>2379</v>
      </c>
      <c r="H1" s="1171"/>
    </row>
    <row r="2" spans="1:8" s="138" customFormat="1" ht="18.75" thickBot="1" x14ac:dyDescent="0.3">
      <c r="A2" s="1172" t="s">
        <v>2207</v>
      </c>
      <c r="B2" s="1173"/>
      <c r="C2" s="1173"/>
      <c r="D2" s="1173"/>
      <c r="E2" s="1173"/>
      <c r="F2" s="1173"/>
      <c r="G2" s="1173"/>
      <c r="H2" s="1174"/>
    </row>
    <row r="3" spans="1:8" s="298" customFormat="1" ht="12.75" customHeight="1" thickBot="1" x14ac:dyDescent="0.35">
      <c r="A3" s="1175" t="s">
        <v>1298</v>
      </c>
      <c r="B3" s="1175"/>
      <c r="C3" s="1175" t="s">
        <v>1486</v>
      </c>
      <c r="D3" s="1175"/>
      <c r="E3" s="1175"/>
      <c r="F3" s="1175"/>
      <c r="G3" s="1175"/>
      <c r="H3" s="187" t="s">
        <v>1487</v>
      </c>
    </row>
    <row r="4" spans="1:8" s="105" customFormat="1" ht="13.5" thickBot="1" x14ac:dyDescent="0.25">
      <c r="A4" s="1176" t="s">
        <v>1488</v>
      </c>
      <c r="B4" s="1176"/>
      <c r="C4" s="1176" t="s">
        <v>1489</v>
      </c>
      <c r="D4" s="1176"/>
      <c r="E4" s="1176"/>
      <c r="F4" s="1176"/>
      <c r="G4" s="1176"/>
      <c r="H4" s="174">
        <v>780000</v>
      </c>
    </row>
    <row r="5" spans="1:8" s="105" customFormat="1" ht="13.5" thickBot="1" x14ac:dyDescent="0.25">
      <c r="A5" s="1176" t="s">
        <v>1490</v>
      </c>
      <c r="B5" s="1176"/>
      <c r="C5" s="1176" t="s">
        <v>1491</v>
      </c>
      <c r="D5" s="1176"/>
      <c r="E5" s="1176"/>
      <c r="F5" s="1176"/>
      <c r="G5" s="1176"/>
      <c r="H5" s="174">
        <v>980000</v>
      </c>
    </row>
    <row r="6" spans="1:8" s="105" customFormat="1" ht="13.5" thickBot="1" x14ac:dyDescent="0.25">
      <c r="A6" s="1176" t="s">
        <v>1492</v>
      </c>
      <c r="B6" s="1176"/>
      <c r="C6" s="1176" t="s">
        <v>1493</v>
      </c>
      <c r="D6" s="1176"/>
      <c r="E6" s="1176"/>
      <c r="F6" s="1176"/>
      <c r="G6" s="1176"/>
      <c r="H6" s="174">
        <v>1160000</v>
      </c>
    </row>
    <row r="7" spans="1:8" s="105" customFormat="1" ht="13.5" thickBot="1" x14ac:dyDescent="0.25">
      <c r="A7" s="1176" t="s">
        <v>1494</v>
      </c>
      <c r="B7" s="1176"/>
      <c r="C7" s="1176" t="s">
        <v>1495</v>
      </c>
      <c r="D7" s="1176"/>
      <c r="E7" s="1176"/>
      <c r="F7" s="1176"/>
      <c r="G7" s="1176"/>
      <c r="H7" s="174">
        <v>1470000</v>
      </c>
    </row>
    <row r="8" spans="1:8" s="105" customFormat="1" ht="13.5" thickBot="1" x14ac:dyDescent="0.25">
      <c r="A8" s="1176" t="s">
        <v>1496</v>
      </c>
      <c r="B8" s="1176"/>
      <c r="C8" s="1176" t="s">
        <v>1497</v>
      </c>
      <c r="D8" s="1176"/>
      <c r="E8" s="1176"/>
      <c r="F8" s="1176"/>
      <c r="G8" s="1176"/>
      <c r="H8" s="174">
        <v>1585000</v>
      </c>
    </row>
    <row r="9" spans="1:8" s="105" customFormat="1" ht="13.5" thickBot="1" x14ac:dyDescent="0.25">
      <c r="A9" s="1176" t="s">
        <v>1498</v>
      </c>
      <c r="B9" s="1176"/>
      <c r="C9" s="1176" t="s">
        <v>1499</v>
      </c>
      <c r="D9" s="1176"/>
      <c r="E9" s="1176"/>
      <c r="F9" s="1176"/>
      <c r="G9" s="1176"/>
      <c r="H9" s="174">
        <v>1850000</v>
      </c>
    </row>
    <row r="10" spans="1:8" s="105" customFormat="1" ht="13.5" thickBot="1" x14ac:dyDescent="0.25">
      <c r="A10" s="1176" t="s">
        <v>1500</v>
      </c>
      <c r="B10" s="1176"/>
      <c r="C10" s="1176" t="s">
        <v>1501</v>
      </c>
      <c r="D10" s="1176"/>
      <c r="E10" s="1176"/>
      <c r="F10" s="1176"/>
      <c r="G10" s="1176"/>
      <c r="H10" s="174">
        <v>2160000</v>
      </c>
    </row>
    <row r="11" spans="1:8" s="105" customFormat="1" ht="13.5" thickBot="1" x14ac:dyDescent="0.25">
      <c r="A11" s="1176" t="s">
        <v>1502</v>
      </c>
      <c r="B11" s="1176"/>
      <c r="C11" s="1176" t="s">
        <v>1503</v>
      </c>
      <c r="D11" s="1176"/>
      <c r="E11" s="1176"/>
      <c r="F11" s="1176"/>
      <c r="G11" s="1176"/>
      <c r="H11" s="174">
        <v>2300000</v>
      </c>
    </row>
    <row r="12" spans="1:8" s="105" customFormat="1" ht="13.5" thickBot="1" x14ac:dyDescent="0.25">
      <c r="A12" s="1176" t="s">
        <v>1504</v>
      </c>
      <c r="B12" s="1176"/>
      <c r="C12" s="1176" t="s">
        <v>1505</v>
      </c>
      <c r="D12" s="1176"/>
      <c r="E12" s="1176"/>
      <c r="F12" s="1176"/>
      <c r="G12" s="1176"/>
      <c r="H12" s="174">
        <v>2570000</v>
      </c>
    </row>
    <row r="13" spans="1:8" s="105" customFormat="1" ht="13.5" thickBot="1" x14ac:dyDescent="0.25">
      <c r="A13" s="1176" t="s">
        <v>1506</v>
      </c>
      <c r="B13" s="1176"/>
      <c r="C13" s="1176" t="s">
        <v>1507</v>
      </c>
      <c r="D13" s="1176"/>
      <c r="E13" s="1176"/>
      <c r="F13" s="1176"/>
      <c r="G13" s="1176"/>
      <c r="H13" s="174">
        <v>2790000</v>
      </c>
    </row>
    <row r="14" spans="1:8" s="105" customFormat="1" ht="13.5" thickBot="1" x14ac:dyDescent="0.25">
      <c r="A14" s="1176" t="s">
        <v>1508</v>
      </c>
      <c r="B14" s="1176"/>
      <c r="C14" s="1176" t="s">
        <v>1509</v>
      </c>
      <c r="D14" s="1176"/>
      <c r="E14" s="1176"/>
      <c r="F14" s="1176"/>
      <c r="G14" s="1176"/>
      <c r="H14" s="174">
        <v>3220000</v>
      </c>
    </row>
    <row r="15" spans="1:8" s="105" customFormat="1" ht="13.5" thickBot="1" x14ac:dyDescent="0.25">
      <c r="A15" s="1176" t="s">
        <v>1510</v>
      </c>
      <c r="B15" s="1176"/>
      <c r="C15" s="1176" t="s">
        <v>1511</v>
      </c>
      <c r="D15" s="1176"/>
      <c r="E15" s="1176"/>
      <c r="F15" s="1176"/>
      <c r="G15" s="1176"/>
      <c r="H15" s="174">
        <v>3100000</v>
      </c>
    </row>
    <row r="16" spans="1:8" s="105" customFormat="1" ht="13.5" thickBot="1" x14ac:dyDescent="0.25">
      <c r="A16" s="1176" t="s">
        <v>1512</v>
      </c>
      <c r="B16" s="1176"/>
      <c r="C16" s="1176" t="s">
        <v>1513</v>
      </c>
      <c r="D16" s="1176"/>
      <c r="E16" s="1176"/>
      <c r="F16" s="1176"/>
      <c r="G16" s="1176"/>
      <c r="H16" s="174">
        <v>3720000</v>
      </c>
    </row>
    <row r="17" spans="1:8" s="105" customFormat="1" ht="13.5" thickBot="1" x14ac:dyDescent="0.25">
      <c r="A17" s="1176" t="s">
        <v>1514</v>
      </c>
      <c r="B17" s="1176"/>
      <c r="C17" s="1176" t="s">
        <v>1515</v>
      </c>
      <c r="D17" s="1176"/>
      <c r="E17" s="1176"/>
      <c r="F17" s="1176"/>
      <c r="G17" s="1176"/>
      <c r="H17" s="174">
        <v>4050000</v>
      </c>
    </row>
    <row r="18" spans="1:8" s="105" customFormat="1" ht="13.5" thickBot="1" x14ac:dyDescent="0.25">
      <c r="A18" s="1176" t="s">
        <v>1516</v>
      </c>
      <c r="B18" s="1176"/>
      <c r="C18" s="1176" t="s">
        <v>1517</v>
      </c>
      <c r="D18" s="1176"/>
      <c r="E18" s="1176"/>
      <c r="F18" s="1176"/>
      <c r="G18" s="1176"/>
      <c r="H18" s="174">
        <v>4330000</v>
      </c>
    </row>
    <row r="19" spans="1:8" s="105" customFormat="1" ht="13.5" thickBot="1" x14ac:dyDescent="0.25">
      <c r="A19" s="1176" t="s">
        <v>1518</v>
      </c>
      <c r="B19" s="1176"/>
      <c r="C19" s="1176" t="s">
        <v>1519</v>
      </c>
      <c r="D19" s="1176"/>
      <c r="E19" s="1176"/>
      <c r="F19" s="1176"/>
      <c r="G19" s="1176"/>
      <c r="H19" s="174">
        <v>8640000</v>
      </c>
    </row>
    <row r="20" spans="1:8" s="105" customFormat="1" ht="13.5" thickBot="1" x14ac:dyDescent="0.25">
      <c r="A20" s="1176" t="s">
        <v>1520</v>
      </c>
      <c r="B20" s="1176"/>
      <c r="C20" s="1176" t="s">
        <v>1521</v>
      </c>
      <c r="D20" s="1176"/>
      <c r="E20" s="1176"/>
      <c r="F20" s="1176"/>
      <c r="G20" s="1176"/>
      <c r="H20" s="174">
        <v>10500000</v>
      </c>
    </row>
    <row r="21" spans="1:8" s="105" customFormat="1" ht="13.5" thickBot="1" x14ac:dyDescent="0.25">
      <c r="A21" s="1176" t="s">
        <v>1522</v>
      </c>
      <c r="B21" s="1176"/>
      <c r="C21" s="1176" t="s">
        <v>1523</v>
      </c>
      <c r="D21" s="1176"/>
      <c r="E21" s="1176"/>
      <c r="F21" s="1176"/>
      <c r="G21" s="1176"/>
      <c r="H21" s="174">
        <v>13580000</v>
      </c>
    </row>
    <row r="22" spans="1:8" s="105" customFormat="1" ht="13.5" thickBot="1" x14ac:dyDescent="0.25">
      <c r="A22" s="1178" t="s">
        <v>1524</v>
      </c>
      <c r="B22" s="1178"/>
      <c r="C22" s="1178"/>
      <c r="D22" s="1178"/>
      <c r="E22" s="1178"/>
      <c r="F22" s="1178"/>
      <c r="G22" s="1178"/>
      <c r="H22" s="174">
        <v>25300000</v>
      </c>
    </row>
    <row r="23" spans="1:8" s="105" customFormat="1" ht="12.75" x14ac:dyDescent="0.2">
      <c r="A23" s="1177" t="s">
        <v>1525</v>
      </c>
      <c r="B23" s="1177"/>
      <c r="C23" s="1177"/>
      <c r="D23" s="1177"/>
      <c r="E23" s="1177"/>
      <c r="F23" s="1177"/>
      <c r="G23" s="1177"/>
      <c r="H23" s="1177"/>
    </row>
    <row r="24" spans="1:8" s="105" customFormat="1" ht="12.75" x14ac:dyDescent="0.2">
      <c r="A24" s="1177" t="s">
        <v>1526</v>
      </c>
      <c r="B24" s="1177"/>
      <c r="C24" s="1177"/>
      <c r="D24" s="1177"/>
      <c r="E24" s="1177"/>
      <c r="F24" s="1177"/>
      <c r="G24" s="1177"/>
      <c r="H24" s="1177"/>
    </row>
    <row r="25" spans="1:8" s="105" customFormat="1" ht="12.75" x14ac:dyDescent="0.2">
      <c r="A25" s="1177" t="s">
        <v>1527</v>
      </c>
      <c r="B25" s="1177"/>
      <c r="C25" s="1177"/>
      <c r="D25" s="1177"/>
      <c r="E25" s="1177"/>
      <c r="F25" s="1177"/>
      <c r="G25" s="1177"/>
      <c r="H25" s="1177"/>
    </row>
    <row r="26" spans="1:8" s="105" customFormat="1" ht="12.75" x14ac:dyDescent="0.2">
      <c r="A26" s="1177" t="s">
        <v>1528</v>
      </c>
      <c r="B26" s="1177"/>
      <c r="C26" s="1177"/>
      <c r="D26" s="1177"/>
      <c r="E26" s="1177"/>
      <c r="F26" s="1177"/>
      <c r="G26" s="1177"/>
      <c r="H26" s="1177"/>
    </row>
    <row r="27" spans="1:8" s="105" customFormat="1" ht="12.75" x14ac:dyDescent="0.2">
      <c r="A27" s="1177" t="s">
        <v>1529</v>
      </c>
      <c r="B27" s="1177"/>
      <c r="C27" s="1177"/>
      <c r="D27" s="1177"/>
      <c r="E27" s="1177"/>
      <c r="F27" s="1177"/>
      <c r="G27" s="1177"/>
      <c r="H27" s="1177"/>
    </row>
  </sheetData>
  <sheetProtection password="CB3C" sheet="1"/>
  <mergeCells count="46">
    <mergeCell ref="A24:H24"/>
    <mergeCell ref="A25:H25"/>
    <mergeCell ref="A26:H26"/>
    <mergeCell ref="A27:H27"/>
    <mergeCell ref="A20:B20"/>
    <mergeCell ref="C20:G20"/>
    <mergeCell ref="A21:B21"/>
    <mergeCell ref="C21:G21"/>
    <mergeCell ref="A22:G22"/>
    <mergeCell ref="A23:H23"/>
    <mergeCell ref="A17:B17"/>
    <mergeCell ref="C17:G17"/>
    <mergeCell ref="A18:B18"/>
    <mergeCell ref="C18:G18"/>
    <mergeCell ref="A19:B19"/>
    <mergeCell ref="C19:G19"/>
    <mergeCell ref="A14:B14"/>
    <mergeCell ref="C14:G14"/>
    <mergeCell ref="A15:B15"/>
    <mergeCell ref="C15:G15"/>
    <mergeCell ref="A16:B16"/>
    <mergeCell ref="C16:G16"/>
    <mergeCell ref="A11:B11"/>
    <mergeCell ref="C11:G11"/>
    <mergeCell ref="A12:B12"/>
    <mergeCell ref="C12:G12"/>
    <mergeCell ref="A13:B13"/>
    <mergeCell ref="C13:G13"/>
    <mergeCell ref="A8:B8"/>
    <mergeCell ref="C8:G8"/>
    <mergeCell ref="A9:B9"/>
    <mergeCell ref="C9:G9"/>
    <mergeCell ref="A10:B10"/>
    <mergeCell ref="C10:G10"/>
    <mergeCell ref="A5:B5"/>
    <mergeCell ref="C5:G5"/>
    <mergeCell ref="A6:B6"/>
    <mergeCell ref="C6:G6"/>
    <mergeCell ref="A7:B7"/>
    <mergeCell ref="C7:G7"/>
    <mergeCell ref="G1:H1"/>
    <mergeCell ref="A2:H2"/>
    <mergeCell ref="A3:B3"/>
    <mergeCell ref="C3:G3"/>
    <mergeCell ref="A4:B4"/>
    <mergeCell ref="C4:G4"/>
  </mergeCells>
  <pageMargins left="0.19685039370078741" right="0" top="0.84208333333333329" bottom="0.39370078740157483" header="7.874015748031496E-2" footer="0.15748031496062992"/>
  <pageSetup paperSize="9" scale="94" orientation="portrait" r:id="rId1"/>
  <headerFooter>
    <oddHeader>&amp;C&amp;G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"/>
  <sheetViews>
    <sheetView view="pageLayout" zoomScaleNormal="100" workbookViewId="0">
      <selection activeCell="B6" sqref="B6"/>
    </sheetView>
  </sheetViews>
  <sheetFormatPr defaultRowHeight="16.5" x14ac:dyDescent="0.3"/>
  <cols>
    <col min="1" max="1" width="39.42578125" style="25" customWidth="1"/>
    <col min="2" max="2" width="18.28515625" style="25" customWidth="1"/>
    <col min="3" max="3" width="22.140625" style="25" customWidth="1"/>
    <col min="4" max="4" width="18.42578125" style="25" hidden="1" customWidth="1"/>
    <col min="5" max="5" width="14.28515625" style="25" hidden="1" customWidth="1"/>
    <col min="6" max="6" width="14.85546875" style="25" hidden="1" customWidth="1"/>
    <col min="7" max="7" width="13.85546875" style="25" customWidth="1"/>
    <col min="8" max="16384" width="9.140625" style="25"/>
  </cols>
  <sheetData>
    <row r="1" spans="1:7" ht="11.25" customHeight="1" thickBot="1" x14ac:dyDescent="0.35">
      <c r="A1" s="190"/>
      <c r="B1" s="190"/>
      <c r="C1" s="1117" t="s">
        <v>35</v>
      </c>
      <c r="D1" s="1117"/>
      <c r="E1" s="1117"/>
      <c r="F1" s="39">
        <v>380</v>
      </c>
      <c r="G1" s="570" t="s">
        <v>1836</v>
      </c>
    </row>
    <row r="2" spans="1:7" s="139" customFormat="1" ht="15.75" x14ac:dyDescent="0.25">
      <c r="A2" s="1185" t="s">
        <v>1660</v>
      </c>
      <c r="B2" s="1186"/>
      <c r="C2" s="1186"/>
      <c r="D2" s="1186"/>
      <c r="E2" s="1186"/>
      <c r="F2" s="1186"/>
      <c r="G2" s="1187"/>
    </row>
    <row r="3" spans="1:7" s="139" customFormat="1" thickBot="1" x14ac:dyDescent="0.3">
      <c r="A3" s="1188" t="s">
        <v>1679</v>
      </c>
      <c r="B3" s="1189"/>
      <c r="C3" s="1189"/>
      <c r="D3" s="1189"/>
      <c r="E3" s="1189"/>
      <c r="F3" s="1189"/>
      <c r="G3" s="1190"/>
    </row>
    <row r="4" spans="1:7" s="149" customFormat="1" ht="13.5" thickBot="1" x14ac:dyDescent="0.3">
      <c r="A4" s="281" t="s">
        <v>1661</v>
      </c>
      <c r="B4" s="282" t="s">
        <v>1662</v>
      </c>
      <c r="C4" s="282" t="s">
        <v>1663</v>
      </c>
      <c r="D4" s="283"/>
      <c r="E4" s="284"/>
      <c r="F4" s="285"/>
      <c r="G4" s="286" t="s">
        <v>1531</v>
      </c>
    </row>
    <row r="5" spans="1:7" s="99" customFormat="1" ht="13.5" thickBot="1" x14ac:dyDescent="0.25">
      <c r="A5" s="89" t="s">
        <v>1664</v>
      </c>
      <c r="B5" s="75" t="s">
        <v>1669</v>
      </c>
      <c r="C5" s="97">
        <v>20</v>
      </c>
      <c r="D5" s="213"/>
      <c r="E5" s="71">
        <f>D5/380</f>
        <v>0</v>
      </c>
      <c r="F5" s="72">
        <f>E5*$F$1</f>
        <v>0</v>
      </c>
      <c r="G5" s="78">
        <v>34180</v>
      </c>
    </row>
    <row r="6" spans="1:7" s="99" customFormat="1" ht="13.5" thickBot="1" x14ac:dyDescent="0.25">
      <c r="A6" s="89" t="s">
        <v>1665</v>
      </c>
      <c r="B6" s="75" t="s">
        <v>1670</v>
      </c>
      <c r="C6" s="97">
        <v>25</v>
      </c>
      <c r="D6" s="213"/>
      <c r="E6" s="71">
        <f t="shared" ref="E6:E41" si="0">D6/380</f>
        <v>0</v>
      </c>
      <c r="F6" s="72">
        <f t="shared" ref="F6:F41" si="1">E6*$F$1</f>
        <v>0</v>
      </c>
      <c r="G6" s="78">
        <v>41250</v>
      </c>
    </row>
    <row r="7" spans="1:7" s="99" customFormat="1" ht="13.5" thickBot="1" x14ac:dyDescent="0.25">
      <c r="A7" s="89" t="s">
        <v>1666</v>
      </c>
      <c r="B7" s="75" t="s">
        <v>1671</v>
      </c>
      <c r="C7" s="97">
        <v>32</v>
      </c>
      <c r="D7" s="213"/>
      <c r="E7" s="71">
        <f t="shared" si="0"/>
        <v>0</v>
      </c>
      <c r="F7" s="72">
        <f t="shared" si="1"/>
        <v>0</v>
      </c>
      <c r="G7" s="78">
        <v>45650</v>
      </c>
    </row>
    <row r="8" spans="1:7" s="99" customFormat="1" ht="13.5" thickBot="1" x14ac:dyDescent="0.25">
      <c r="A8" s="89" t="s">
        <v>1667</v>
      </c>
      <c r="B8" s="75" t="s">
        <v>1672</v>
      </c>
      <c r="C8" s="97">
        <v>40</v>
      </c>
      <c r="D8" s="213"/>
      <c r="E8" s="71">
        <f t="shared" si="0"/>
        <v>0</v>
      </c>
      <c r="F8" s="72">
        <f t="shared" si="1"/>
        <v>0</v>
      </c>
      <c r="G8" s="78">
        <v>57420</v>
      </c>
    </row>
    <row r="9" spans="1:7" s="99" customFormat="1" ht="13.5" thickBot="1" x14ac:dyDescent="0.25">
      <c r="A9" s="89" t="s">
        <v>1668</v>
      </c>
      <c r="B9" s="75" t="s">
        <v>1673</v>
      </c>
      <c r="C9" s="97">
        <v>50</v>
      </c>
      <c r="D9" s="213"/>
      <c r="E9" s="71"/>
      <c r="F9" s="72"/>
      <c r="G9" s="78" t="s">
        <v>1674</v>
      </c>
    </row>
    <row r="10" spans="1:7" s="139" customFormat="1" thickBot="1" x14ac:dyDescent="0.3">
      <c r="A10" s="700" t="s">
        <v>1683</v>
      </c>
      <c r="B10" s="700"/>
      <c r="C10" s="700"/>
      <c r="D10" s="700"/>
      <c r="E10" s="700"/>
      <c r="F10" s="700"/>
      <c r="G10" s="700"/>
    </row>
    <row r="11" spans="1:7" s="105" customFormat="1" ht="13.5" thickBot="1" x14ac:dyDescent="0.25">
      <c r="A11" s="90" t="s">
        <v>1675</v>
      </c>
      <c r="B11" s="74">
        <v>2.5</v>
      </c>
      <c r="C11" s="74">
        <v>20</v>
      </c>
      <c r="D11" s="192"/>
      <c r="E11" s="14">
        <f t="shared" si="0"/>
        <v>0</v>
      </c>
      <c r="F11" s="26">
        <f t="shared" si="1"/>
        <v>0</v>
      </c>
      <c r="G11" s="78" t="s">
        <v>1674</v>
      </c>
    </row>
    <row r="12" spans="1:7" s="105" customFormat="1" ht="13.5" thickBot="1" x14ac:dyDescent="0.25">
      <c r="A12" s="90" t="s">
        <v>1676</v>
      </c>
      <c r="B12" s="74">
        <v>3.5</v>
      </c>
      <c r="C12" s="74">
        <v>25</v>
      </c>
      <c r="D12" s="192"/>
      <c r="E12" s="14">
        <f t="shared" si="0"/>
        <v>0</v>
      </c>
      <c r="F12" s="26">
        <f t="shared" si="1"/>
        <v>0</v>
      </c>
      <c r="G12" s="78" t="s">
        <v>1674</v>
      </c>
    </row>
    <row r="13" spans="1:7" s="105" customFormat="1" ht="13.5" thickBot="1" x14ac:dyDescent="0.25">
      <c r="A13" s="90" t="s">
        <v>1676</v>
      </c>
      <c r="B13" s="74">
        <v>6</v>
      </c>
      <c r="C13" s="74">
        <v>32</v>
      </c>
      <c r="D13" s="192"/>
      <c r="E13" s="14">
        <f t="shared" si="0"/>
        <v>0</v>
      </c>
      <c r="F13" s="26">
        <f t="shared" si="1"/>
        <v>0</v>
      </c>
      <c r="G13" s="78" t="s">
        <v>1674</v>
      </c>
    </row>
    <row r="14" spans="1:7" s="105" customFormat="1" ht="13.5" thickBot="1" x14ac:dyDescent="0.25">
      <c r="A14" s="90" t="s">
        <v>1677</v>
      </c>
      <c r="B14" s="74">
        <v>10</v>
      </c>
      <c r="C14" s="74">
        <v>40</v>
      </c>
      <c r="D14" s="192"/>
      <c r="E14" s="14"/>
      <c r="F14" s="26"/>
      <c r="G14" s="78" t="s">
        <v>1674</v>
      </c>
    </row>
    <row r="15" spans="1:7" s="139" customFormat="1" thickBot="1" x14ac:dyDescent="0.3">
      <c r="A15" s="1191" t="s">
        <v>1678</v>
      </c>
      <c r="B15" s="1192"/>
      <c r="C15" s="1192"/>
      <c r="D15" s="1192"/>
      <c r="E15" s="1192"/>
      <c r="F15" s="1192"/>
      <c r="G15" s="1193"/>
    </row>
    <row r="16" spans="1:7" s="139" customFormat="1" thickBot="1" x14ac:dyDescent="0.3">
      <c r="A16" s="700" t="s">
        <v>1679</v>
      </c>
      <c r="B16" s="700"/>
      <c r="C16" s="700"/>
      <c r="D16" s="700"/>
      <c r="E16" s="700"/>
      <c r="F16" s="700"/>
      <c r="G16" s="700"/>
    </row>
    <row r="17" spans="1:7" s="105" customFormat="1" ht="13.5" thickBot="1" x14ac:dyDescent="0.25">
      <c r="A17" s="89" t="s">
        <v>1680</v>
      </c>
      <c r="B17" s="97">
        <v>1.5</v>
      </c>
      <c r="C17" s="97">
        <v>15</v>
      </c>
      <c r="D17" s="191"/>
      <c r="E17" s="14">
        <f t="shared" si="0"/>
        <v>0</v>
      </c>
      <c r="F17" s="26">
        <f t="shared" si="1"/>
        <v>0</v>
      </c>
      <c r="G17" s="78" t="s">
        <v>1674</v>
      </c>
    </row>
    <row r="18" spans="1:7" s="105" customFormat="1" ht="13.5" thickBot="1" x14ac:dyDescent="0.25">
      <c r="A18" s="89" t="s">
        <v>1681</v>
      </c>
      <c r="B18" s="74">
        <v>1.5</v>
      </c>
      <c r="C18" s="74">
        <v>15</v>
      </c>
      <c r="D18" s="192"/>
      <c r="E18" s="14">
        <f t="shared" si="0"/>
        <v>0</v>
      </c>
      <c r="F18" s="26">
        <f t="shared" si="1"/>
        <v>0</v>
      </c>
      <c r="G18" s="78" t="s">
        <v>1674</v>
      </c>
    </row>
    <row r="19" spans="1:7" s="105" customFormat="1" ht="13.5" thickBot="1" x14ac:dyDescent="0.25">
      <c r="A19" s="89" t="s">
        <v>1682</v>
      </c>
      <c r="B19" s="74">
        <v>2.5</v>
      </c>
      <c r="C19" s="74">
        <v>20</v>
      </c>
      <c r="D19" s="192"/>
      <c r="E19" s="14">
        <f t="shared" si="0"/>
        <v>0</v>
      </c>
      <c r="F19" s="26">
        <f t="shared" si="1"/>
        <v>0</v>
      </c>
      <c r="G19" s="78" t="s">
        <v>1674</v>
      </c>
    </row>
    <row r="20" spans="1:7" s="139" customFormat="1" thickBot="1" x14ac:dyDescent="0.3">
      <c r="A20" s="700" t="s">
        <v>1683</v>
      </c>
      <c r="B20" s="700"/>
      <c r="C20" s="700"/>
      <c r="D20" s="700"/>
      <c r="E20" s="700"/>
      <c r="F20" s="700"/>
      <c r="G20" s="700"/>
    </row>
    <row r="21" spans="1:7" s="105" customFormat="1" ht="13.5" thickBot="1" x14ac:dyDescent="0.25">
      <c r="A21" s="89" t="s">
        <v>1684</v>
      </c>
      <c r="B21" s="35">
        <v>1.5</v>
      </c>
      <c r="C21" s="35">
        <v>15</v>
      </c>
      <c r="D21" s="193"/>
      <c r="E21" s="14">
        <f t="shared" si="0"/>
        <v>0</v>
      </c>
      <c r="F21" s="26">
        <f t="shared" si="1"/>
        <v>0</v>
      </c>
      <c r="G21" s="78" t="s">
        <v>1674</v>
      </c>
    </row>
    <row r="22" spans="1:7" s="105" customFormat="1" ht="13.5" thickBot="1" x14ac:dyDescent="0.25">
      <c r="A22" s="89" t="s">
        <v>1685</v>
      </c>
      <c r="B22" s="35">
        <v>1.3</v>
      </c>
      <c r="C22" s="35">
        <v>15</v>
      </c>
      <c r="D22" s="193"/>
      <c r="E22" s="14">
        <f t="shared" si="0"/>
        <v>0</v>
      </c>
      <c r="F22" s="26">
        <f t="shared" si="1"/>
        <v>0</v>
      </c>
      <c r="G22" s="78" t="s">
        <v>1674</v>
      </c>
    </row>
    <row r="23" spans="1:7" s="105" customFormat="1" ht="13.5" thickBot="1" x14ac:dyDescent="0.25">
      <c r="A23" s="89" t="s">
        <v>1686</v>
      </c>
      <c r="B23" s="35">
        <v>2.5</v>
      </c>
      <c r="C23" s="35">
        <v>20</v>
      </c>
      <c r="D23" s="193"/>
      <c r="E23" s="14">
        <f t="shared" si="0"/>
        <v>0</v>
      </c>
      <c r="F23" s="26">
        <f t="shared" si="1"/>
        <v>0</v>
      </c>
      <c r="G23" s="78" t="s">
        <v>1674</v>
      </c>
    </row>
    <row r="24" spans="1:7" s="139" customFormat="1" thickBot="1" x14ac:dyDescent="0.3">
      <c r="A24" s="1194" t="s">
        <v>1687</v>
      </c>
      <c r="B24" s="1195"/>
      <c r="C24" s="1195"/>
      <c r="D24" s="1195"/>
      <c r="E24" s="1195"/>
      <c r="F24" s="1195"/>
      <c r="G24" s="1196"/>
    </row>
    <row r="25" spans="1:7" s="139" customFormat="1" thickBot="1" x14ac:dyDescent="0.3">
      <c r="A25" s="700" t="s">
        <v>1679</v>
      </c>
      <c r="B25" s="700"/>
      <c r="C25" s="700"/>
      <c r="D25" s="700"/>
      <c r="E25" s="700"/>
      <c r="F25" s="700"/>
      <c r="G25" s="700"/>
    </row>
    <row r="26" spans="1:7" s="105" customFormat="1" ht="13.5" thickBot="1" x14ac:dyDescent="0.25">
      <c r="A26" s="90" t="s">
        <v>1688</v>
      </c>
      <c r="B26" s="74">
        <v>15</v>
      </c>
      <c r="C26" s="74">
        <v>50</v>
      </c>
      <c r="D26" s="192"/>
      <c r="E26" s="14">
        <f t="shared" si="0"/>
        <v>0</v>
      </c>
      <c r="F26" s="26">
        <f t="shared" si="1"/>
        <v>0</v>
      </c>
      <c r="G26" s="48">
        <v>68050</v>
      </c>
    </row>
    <row r="27" spans="1:7" s="105" customFormat="1" ht="13.5" thickBot="1" x14ac:dyDescent="0.25">
      <c r="A27" s="90" t="s">
        <v>1689</v>
      </c>
      <c r="B27" s="74">
        <v>60</v>
      </c>
      <c r="C27" s="74">
        <v>100</v>
      </c>
      <c r="D27" s="192"/>
      <c r="E27" s="14">
        <f t="shared" si="0"/>
        <v>0</v>
      </c>
      <c r="F27" s="26">
        <f t="shared" si="1"/>
        <v>0</v>
      </c>
      <c r="G27" s="78" t="s">
        <v>1674</v>
      </c>
    </row>
    <row r="28" spans="1:7" s="105" customFormat="1" ht="13.5" thickBot="1" x14ac:dyDescent="0.25">
      <c r="A28" s="90" t="s">
        <v>1689</v>
      </c>
      <c r="B28" s="74">
        <v>100</v>
      </c>
      <c r="C28" s="74">
        <v>125</v>
      </c>
      <c r="D28" s="192"/>
      <c r="E28" s="14">
        <f t="shared" si="0"/>
        <v>0</v>
      </c>
      <c r="F28" s="26">
        <f t="shared" si="1"/>
        <v>0</v>
      </c>
      <c r="G28" s="78" t="s">
        <v>1674</v>
      </c>
    </row>
    <row r="29" spans="1:7" s="105" customFormat="1" ht="13.5" thickBot="1" x14ac:dyDescent="0.25">
      <c r="A29" s="90" t="s">
        <v>1690</v>
      </c>
      <c r="B29" s="74">
        <v>150</v>
      </c>
      <c r="C29" s="74">
        <v>150</v>
      </c>
      <c r="D29" s="192"/>
      <c r="E29" s="14">
        <f t="shared" si="0"/>
        <v>0</v>
      </c>
      <c r="F29" s="26">
        <f t="shared" si="1"/>
        <v>0</v>
      </c>
      <c r="G29" s="78" t="s">
        <v>1674</v>
      </c>
    </row>
    <row r="30" spans="1:7" s="105" customFormat="1" ht="13.5" thickBot="1" x14ac:dyDescent="0.25">
      <c r="A30" s="90" t="s">
        <v>1691</v>
      </c>
      <c r="B30" s="74">
        <v>250</v>
      </c>
      <c r="C30" s="74">
        <v>200</v>
      </c>
      <c r="D30" s="192"/>
      <c r="E30" s="14">
        <f t="shared" si="0"/>
        <v>0</v>
      </c>
      <c r="F30" s="26">
        <f t="shared" si="1"/>
        <v>0</v>
      </c>
      <c r="G30" s="78" t="s">
        <v>1674</v>
      </c>
    </row>
    <row r="31" spans="1:7" s="105" customFormat="1" ht="13.5" thickBot="1" x14ac:dyDescent="0.25">
      <c r="A31" s="90" t="s">
        <v>1692</v>
      </c>
      <c r="B31" s="74">
        <v>400</v>
      </c>
      <c r="C31" s="74">
        <v>250</v>
      </c>
      <c r="D31" s="192"/>
      <c r="E31" s="14">
        <f t="shared" si="0"/>
        <v>0</v>
      </c>
      <c r="F31" s="26">
        <f t="shared" si="1"/>
        <v>0</v>
      </c>
      <c r="G31" s="78" t="s">
        <v>1696</v>
      </c>
    </row>
    <row r="32" spans="1:7" s="105" customFormat="1" ht="13.5" thickBot="1" x14ac:dyDescent="0.25">
      <c r="A32" s="90" t="s">
        <v>1693</v>
      </c>
      <c r="B32" s="74">
        <v>600</v>
      </c>
      <c r="C32" s="74">
        <v>300</v>
      </c>
      <c r="D32" s="192"/>
      <c r="E32" s="14">
        <f t="shared" si="0"/>
        <v>0</v>
      </c>
      <c r="F32" s="26">
        <f t="shared" si="1"/>
        <v>0</v>
      </c>
      <c r="G32" s="78" t="s">
        <v>1696</v>
      </c>
    </row>
    <row r="33" spans="1:7" s="105" customFormat="1" ht="13.5" thickBot="1" x14ac:dyDescent="0.25">
      <c r="A33" s="90" t="s">
        <v>1694</v>
      </c>
      <c r="B33" s="97">
        <v>600</v>
      </c>
      <c r="C33" s="97">
        <v>400</v>
      </c>
      <c r="D33" s="191"/>
      <c r="E33" s="14">
        <f t="shared" si="0"/>
        <v>0</v>
      </c>
      <c r="F33" s="26">
        <f t="shared" si="1"/>
        <v>0</v>
      </c>
      <c r="G33" s="78" t="s">
        <v>1696</v>
      </c>
    </row>
    <row r="34" spans="1:7" s="105" customFormat="1" ht="13.5" thickBot="1" x14ac:dyDescent="0.25">
      <c r="A34" s="90" t="s">
        <v>1695</v>
      </c>
      <c r="B34" s="97">
        <v>800</v>
      </c>
      <c r="C34" s="97">
        <v>500</v>
      </c>
      <c r="D34" s="191"/>
      <c r="E34" s="14">
        <f t="shared" si="0"/>
        <v>0</v>
      </c>
      <c r="F34" s="26">
        <f t="shared" si="1"/>
        <v>0</v>
      </c>
      <c r="G34" s="78" t="s">
        <v>1696</v>
      </c>
    </row>
    <row r="35" spans="1:7" s="139" customFormat="1" thickBot="1" x14ac:dyDescent="0.3">
      <c r="A35" s="700" t="s">
        <v>1683</v>
      </c>
      <c r="B35" s="700"/>
      <c r="C35" s="700"/>
      <c r="D35" s="700"/>
      <c r="E35" s="700"/>
      <c r="F35" s="700"/>
      <c r="G35" s="700"/>
    </row>
    <row r="36" spans="1:7" s="105" customFormat="1" ht="13.5" thickBot="1" x14ac:dyDescent="0.25">
      <c r="A36" s="90" t="s">
        <v>1697</v>
      </c>
      <c r="B36" s="35">
        <v>15</v>
      </c>
      <c r="C36" s="35">
        <v>50</v>
      </c>
      <c r="D36" s="201"/>
      <c r="E36" s="14">
        <f t="shared" si="0"/>
        <v>0</v>
      </c>
      <c r="F36" s="26">
        <f t="shared" si="1"/>
        <v>0</v>
      </c>
      <c r="G36" s="78" t="s">
        <v>1674</v>
      </c>
    </row>
    <row r="37" spans="1:7" s="105" customFormat="1" ht="13.5" thickBot="1" x14ac:dyDescent="0.25">
      <c r="A37" s="90" t="s">
        <v>1697</v>
      </c>
      <c r="B37" s="97">
        <v>25</v>
      </c>
      <c r="C37" s="97">
        <v>65</v>
      </c>
      <c r="D37" s="191"/>
      <c r="E37" s="14">
        <f t="shared" si="0"/>
        <v>0</v>
      </c>
      <c r="F37" s="26">
        <f t="shared" si="1"/>
        <v>0</v>
      </c>
      <c r="G37" s="78" t="s">
        <v>1674</v>
      </c>
    </row>
    <row r="38" spans="1:7" s="105" customFormat="1" ht="13.5" thickBot="1" x14ac:dyDescent="0.25">
      <c r="A38" s="90" t="s">
        <v>1698</v>
      </c>
      <c r="B38" s="97">
        <v>40</v>
      </c>
      <c r="C38" s="97">
        <v>80</v>
      </c>
      <c r="D38" s="191"/>
      <c r="E38" s="14">
        <f t="shared" si="0"/>
        <v>0</v>
      </c>
      <c r="F38" s="26">
        <f t="shared" si="1"/>
        <v>0</v>
      </c>
      <c r="G38" s="78" t="s">
        <v>1674</v>
      </c>
    </row>
    <row r="39" spans="1:7" s="105" customFormat="1" ht="13.5" thickBot="1" x14ac:dyDescent="0.25">
      <c r="A39" s="90" t="s">
        <v>1699</v>
      </c>
      <c r="B39" s="97">
        <v>60</v>
      </c>
      <c r="C39" s="97">
        <v>100</v>
      </c>
      <c r="D39" s="191"/>
      <c r="E39" s="14">
        <f t="shared" si="0"/>
        <v>0</v>
      </c>
      <c r="F39" s="26">
        <f t="shared" si="1"/>
        <v>0</v>
      </c>
      <c r="G39" s="78" t="s">
        <v>1674</v>
      </c>
    </row>
    <row r="40" spans="1:7" s="105" customFormat="1" ht="13.5" thickBot="1" x14ac:dyDescent="0.25">
      <c r="A40" s="90" t="s">
        <v>1699</v>
      </c>
      <c r="B40" s="97">
        <v>100</v>
      </c>
      <c r="C40" s="97">
        <v>125</v>
      </c>
      <c r="D40" s="191"/>
      <c r="E40" s="14">
        <f t="shared" si="0"/>
        <v>0</v>
      </c>
      <c r="F40" s="26">
        <f t="shared" si="1"/>
        <v>0</v>
      </c>
      <c r="G40" s="78" t="s">
        <v>1674</v>
      </c>
    </row>
    <row r="41" spans="1:7" s="105" customFormat="1" ht="13.5" thickBot="1" x14ac:dyDescent="0.25">
      <c r="A41" s="93" t="s">
        <v>1700</v>
      </c>
      <c r="B41" s="81">
        <v>150</v>
      </c>
      <c r="C41" s="81">
        <v>150</v>
      </c>
      <c r="D41" s="214"/>
      <c r="E41" s="197">
        <f t="shared" si="0"/>
        <v>0</v>
      </c>
      <c r="F41" s="198">
        <f t="shared" si="1"/>
        <v>0</v>
      </c>
      <c r="G41" s="82" t="s">
        <v>1674</v>
      </c>
    </row>
    <row r="42" spans="1:7" s="154" customFormat="1" ht="13.5" thickBot="1" x14ac:dyDescent="0.25">
      <c r="A42" s="1197" t="s">
        <v>1701</v>
      </c>
      <c r="B42" s="1198"/>
      <c r="C42" s="1198"/>
      <c r="D42" s="1198"/>
      <c r="E42" s="1198"/>
      <c r="F42" s="1198"/>
      <c r="G42" s="1199"/>
    </row>
    <row r="43" spans="1:7" s="139" customFormat="1" ht="15.75" x14ac:dyDescent="0.25">
      <c r="A43" s="1179" t="s">
        <v>1702</v>
      </c>
      <c r="B43" s="1180"/>
      <c r="C43" s="1180"/>
      <c r="D43" s="1180"/>
      <c r="E43" s="1180"/>
      <c r="F43" s="1180"/>
      <c r="G43" s="1181"/>
    </row>
    <row r="44" spans="1:7" s="139" customFormat="1" ht="15.75" x14ac:dyDescent="0.25">
      <c r="A44" s="1182" t="s">
        <v>1708</v>
      </c>
      <c r="B44" s="1183"/>
      <c r="C44" s="1183"/>
      <c r="D44" s="1183"/>
      <c r="E44" s="1183"/>
      <c r="F44" s="1183"/>
      <c r="G44" s="1184"/>
    </row>
    <row r="45" spans="1:7" s="149" customFormat="1" ht="13.5" thickBot="1" x14ac:dyDescent="0.3">
      <c r="A45" s="219" t="s">
        <v>1661</v>
      </c>
      <c r="B45" s="220" t="s">
        <v>1662</v>
      </c>
      <c r="C45" s="220" t="s">
        <v>1663</v>
      </c>
      <c r="D45" s="220"/>
      <c r="E45" s="220"/>
      <c r="F45" s="220"/>
      <c r="G45" s="221" t="s">
        <v>1531</v>
      </c>
    </row>
    <row r="46" spans="1:7" s="105" customFormat="1" ht="13.5" thickBot="1" x14ac:dyDescent="0.25">
      <c r="A46" s="91" t="s">
        <v>1703</v>
      </c>
      <c r="B46" s="210" t="s">
        <v>1669</v>
      </c>
      <c r="C46" s="211">
        <v>20</v>
      </c>
      <c r="D46" s="216">
        <v>39500</v>
      </c>
      <c r="E46" s="217">
        <f>D46/380</f>
        <v>103.94736842105263</v>
      </c>
      <c r="F46" s="218">
        <f>E46*$F$1</f>
        <v>39500</v>
      </c>
      <c r="G46" s="212">
        <v>16000</v>
      </c>
    </row>
    <row r="47" spans="1:7" s="105" customFormat="1" ht="13.5" thickBot="1" x14ac:dyDescent="0.25">
      <c r="A47" s="89" t="s">
        <v>1704</v>
      </c>
      <c r="B47" s="75" t="s">
        <v>1670</v>
      </c>
      <c r="C47" s="97">
        <v>25</v>
      </c>
      <c r="D47" s="191">
        <v>75800</v>
      </c>
      <c r="E47" s="14">
        <f t="shared" ref="E47:E49" si="2">D47/380</f>
        <v>199.47368421052633</v>
      </c>
      <c r="F47" s="26">
        <f t="shared" ref="F47:F49" si="3">E47*$F$1</f>
        <v>75800</v>
      </c>
      <c r="G47" s="48">
        <v>21300</v>
      </c>
    </row>
    <row r="48" spans="1:7" s="105" customFormat="1" ht="13.5" thickBot="1" x14ac:dyDescent="0.25">
      <c r="A48" s="89" t="s">
        <v>1705</v>
      </c>
      <c r="B48" s="75" t="s">
        <v>1671</v>
      </c>
      <c r="C48" s="97">
        <v>32</v>
      </c>
      <c r="D48" s="191">
        <v>75000</v>
      </c>
      <c r="E48" s="14">
        <f t="shared" si="2"/>
        <v>197.36842105263159</v>
      </c>
      <c r="F48" s="26">
        <f t="shared" si="3"/>
        <v>75000</v>
      </c>
      <c r="G48" s="48">
        <v>24800</v>
      </c>
    </row>
    <row r="49" spans="1:7" s="105" customFormat="1" ht="13.5" thickBot="1" x14ac:dyDescent="0.25">
      <c r="A49" s="89" t="s">
        <v>1706</v>
      </c>
      <c r="B49" s="75" t="s">
        <v>1672</v>
      </c>
      <c r="C49" s="97">
        <v>40</v>
      </c>
      <c r="D49" s="191">
        <v>109600</v>
      </c>
      <c r="E49" s="14">
        <f t="shared" si="2"/>
        <v>288.42105263157896</v>
      </c>
      <c r="F49" s="26">
        <f t="shared" si="3"/>
        <v>109600</v>
      </c>
      <c r="G49" s="48">
        <v>45800</v>
      </c>
    </row>
    <row r="50" spans="1:7" s="105" customFormat="1" ht="13.5" thickBot="1" x14ac:dyDescent="0.25">
      <c r="A50" s="89" t="s">
        <v>1707</v>
      </c>
      <c r="B50" s="75" t="s">
        <v>1673</v>
      </c>
      <c r="C50" s="97">
        <v>50</v>
      </c>
      <c r="D50" s="191"/>
      <c r="E50" s="14"/>
      <c r="F50" s="26"/>
      <c r="G50" s="78">
        <v>65500</v>
      </c>
    </row>
    <row r="51" spans="1:7" s="139" customFormat="1" thickBot="1" x14ac:dyDescent="0.3">
      <c r="A51" s="700" t="s">
        <v>1709</v>
      </c>
      <c r="B51" s="700"/>
      <c r="C51" s="700"/>
      <c r="D51" s="700"/>
      <c r="E51" s="700"/>
      <c r="F51" s="700"/>
      <c r="G51" s="700"/>
    </row>
    <row r="52" spans="1:7" s="105" customFormat="1" ht="13.5" thickBot="1" x14ac:dyDescent="0.25">
      <c r="A52" s="89" t="s">
        <v>1710</v>
      </c>
      <c r="B52" s="74">
        <v>2.5</v>
      </c>
      <c r="C52" s="74">
        <v>20</v>
      </c>
      <c r="D52" s="192">
        <v>201180</v>
      </c>
      <c r="E52" s="14">
        <f t="shared" ref="E52:E54" si="4">D52/380</f>
        <v>529.42105263157896</v>
      </c>
      <c r="F52" s="26">
        <f t="shared" ref="F52:F54" si="5">E52*$F$1</f>
        <v>201180</v>
      </c>
      <c r="G52" s="78" t="s">
        <v>1674</v>
      </c>
    </row>
    <row r="53" spans="1:7" s="105" customFormat="1" ht="13.5" thickBot="1" x14ac:dyDescent="0.25">
      <c r="A53" s="89" t="s">
        <v>1711</v>
      </c>
      <c r="B53" s="74">
        <v>3.5</v>
      </c>
      <c r="C53" s="74">
        <v>25</v>
      </c>
      <c r="D53" s="192">
        <v>241300</v>
      </c>
      <c r="E53" s="14">
        <f t="shared" si="4"/>
        <v>635</v>
      </c>
      <c r="F53" s="26">
        <f t="shared" si="5"/>
        <v>241300</v>
      </c>
      <c r="G53" s="78">
        <v>34200</v>
      </c>
    </row>
    <row r="54" spans="1:7" s="105" customFormat="1" ht="13.5" thickBot="1" x14ac:dyDescent="0.25">
      <c r="A54" s="89" t="s">
        <v>1712</v>
      </c>
      <c r="B54" s="74">
        <v>6</v>
      </c>
      <c r="C54" s="74">
        <v>32</v>
      </c>
      <c r="D54" s="192">
        <v>232300</v>
      </c>
      <c r="E54" s="14">
        <f t="shared" si="4"/>
        <v>611.31578947368416</v>
      </c>
      <c r="F54" s="26">
        <f t="shared" si="5"/>
        <v>232299.99999999997</v>
      </c>
      <c r="G54" s="78">
        <v>40000</v>
      </c>
    </row>
    <row r="55" spans="1:7" s="105" customFormat="1" ht="13.5" thickBot="1" x14ac:dyDescent="0.25">
      <c r="A55" s="225" t="s">
        <v>1713</v>
      </c>
      <c r="B55" s="74">
        <v>10</v>
      </c>
      <c r="C55" s="74">
        <v>40</v>
      </c>
      <c r="D55" s="192"/>
      <c r="E55" s="14"/>
      <c r="F55" s="26"/>
      <c r="G55" s="78">
        <v>65000</v>
      </c>
    </row>
    <row r="56" spans="1:7" s="105" customFormat="1" ht="12.75" x14ac:dyDescent="0.2">
      <c r="A56" s="248"/>
      <c r="B56" s="287"/>
      <c r="C56" s="287"/>
      <c r="D56" s="288"/>
      <c r="E56" s="278"/>
      <c r="F56" s="279"/>
      <c r="G56" s="289"/>
    </row>
    <row r="57" spans="1:7" s="139" customFormat="1" thickBot="1" x14ac:dyDescent="0.3">
      <c r="A57" s="1200" t="s">
        <v>1714</v>
      </c>
      <c r="B57" s="1201"/>
      <c r="C57" s="1201"/>
      <c r="D57" s="1201"/>
      <c r="E57" s="1201"/>
      <c r="F57" s="1201"/>
      <c r="G57" s="1202"/>
    </row>
    <row r="58" spans="1:7" s="139" customFormat="1" thickBot="1" x14ac:dyDescent="0.3">
      <c r="A58" s="700" t="s">
        <v>1715</v>
      </c>
      <c r="B58" s="700"/>
      <c r="C58" s="700"/>
      <c r="D58" s="700"/>
      <c r="E58" s="700"/>
      <c r="F58" s="700"/>
      <c r="G58" s="700"/>
    </row>
    <row r="59" spans="1:7" s="105" customFormat="1" ht="13.5" thickBot="1" x14ac:dyDescent="0.25">
      <c r="A59" s="215" t="s">
        <v>1716</v>
      </c>
      <c r="B59" s="79">
        <v>1.5</v>
      </c>
      <c r="C59" s="79">
        <v>15</v>
      </c>
      <c r="D59" s="79"/>
      <c r="E59" s="79"/>
      <c r="F59" s="79"/>
      <c r="G59" s="80">
        <v>1500</v>
      </c>
    </row>
    <row r="60" spans="1:7" s="105" customFormat="1" ht="13.5" thickBot="1" x14ac:dyDescent="0.25">
      <c r="A60" s="89" t="s">
        <v>1717</v>
      </c>
      <c r="B60" s="97">
        <v>1.5</v>
      </c>
      <c r="C60" s="97">
        <v>15</v>
      </c>
      <c r="D60" s="191">
        <v>330000</v>
      </c>
      <c r="E60" s="14">
        <f t="shared" ref="E60:E62" si="6">D60/380</f>
        <v>868.42105263157896</v>
      </c>
      <c r="F60" s="26">
        <f t="shared" ref="F60:F62" si="7">E60*$F$1</f>
        <v>330000</v>
      </c>
      <c r="G60" s="78" t="s">
        <v>1674</v>
      </c>
    </row>
    <row r="61" spans="1:7" s="105" customFormat="1" ht="13.5" thickBot="1" x14ac:dyDescent="0.25">
      <c r="A61" s="89" t="s">
        <v>1718</v>
      </c>
      <c r="B61" s="74">
        <v>2.5</v>
      </c>
      <c r="C61" s="74">
        <v>20</v>
      </c>
      <c r="D61" s="192">
        <v>363000</v>
      </c>
      <c r="E61" s="14">
        <f t="shared" si="6"/>
        <v>955.26315789473688</v>
      </c>
      <c r="F61" s="26">
        <f t="shared" si="7"/>
        <v>363000</v>
      </c>
      <c r="G61" s="78" t="s">
        <v>1674</v>
      </c>
    </row>
    <row r="62" spans="1:7" s="105" customFormat="1" ht="13.5" thickBot="1" x14ac:dyDescent="0.25">
      <c r="A62" s="89" t="s">
        <v>1717</v>
      </c>
      <c r="B62" s="74">
        <v>1.3</v>
      </c>
      <c r="C62" s="74">
        <v>15</v>
      </c>
      <c r="D62" s="192">
        <v>530000</v>
      </c>
      <c r="E62" s="14">
        <f t="shared" si="6"/>
        <v>1394.7368421052631</v>
      </c>
      <c r="F62" s="26">
        <f t="shared" si="7"/>
        <v>530000</v>
      </c>
      <c r="G62" s="78" t="s">
        <v>1674</v>
      </c>
    </row>
    <row r="63" spans="1:7" s="105" customFormat="1" ht="13.5" thickBot="1" x14ac:dyDescent="0.25">
      <c r="A63" s="89" t="s">
        <v>1718</v>
      </c>
      <c r="B63" s="74">
        <v>2.5</v>
      </c>
      <c r="C63" s="74">
        <v>20</v>
      </c>
      <c r="D63" s="192"/>
      <c r="E63" s="14"/>
      <c r="F63" s="26"/>
      <c r="G63" s="78" t="s">
        <v>1674</v>
      </c>
    </row>
    <row r="64" spans="1:7" s="139" customFormat="1" thickBot="1" x14ac:dyDescent="0.3">
      <c r="A64" s="1194" t="s">
        <v>1719</v>
      </c>
      <c r="B64" s="1195"/>
      <c r="C64" s="1195"/>
      <c r="D64" s="1195"/>
      <c r="E64" s="1195"/>
      <c r="F64" s="1195"/>
      <c r="G64" s="1196"/>
    </row>
    <row r="65" spans="1:7" s="139" customFormat="1" thickBot="1" x14ac:dyDescent="0.3">
      <c r="A65" s="700" t="s">
        <v>1715</v>
      </c>
      <c r="B65" s="700"/>
      <c r="C65" s="700"/>
      <c r="D65" s="700"/>
      <c r="E65" s="700"/>
      <c r="F65" s="700"/>
      <c r="G65" s="700"/>
    </row>
    <row r="66" spans="1:7" s="105" customFormat="1" ht="13.5" thickBot="1" x14ac:dyDescent="0.25">
      <c r="A66" s="90" t="s">
        <v>1720</v>
      </c>
      <c r="B66" s="74">
        <v>15</v>
      </c>
      <c r="C66" s="74">
        <v>50</v>
      </c>
      <c r="D66" s="192">
        <v>21000</v>
      </c>
      <c r="E66" s="14">
        <f t="shared" ref="E66:E74" si="8">D66/380</f>
        <v>55.263157894736842</v>
      </c>
      <c r="F66" s="26">
        <f t="shared" ref="F66:F74" si="9">E66*$F$1</f>
        <v>21000</v>
      </c>
      <c r="G66" s="48">
        <v>68050</v>
      </c>
    </row>
    <row r="67" spans="1:7" s="105" customFormat="1" ht="13.5" thickBot="1" x14ac:dyDescent="0.25">
      <c r="A67" s="90" t="s">
        <v>1721</v>
      </c>
      <c r="B67" s="74">
        <v>25</v>
      </c>
      <c r="C67" s="74">
        <v>65</v>
      </c>
      <c r="D67" s="192">
        <v>20000</v>
      </c>
      <c r="E67" s="14">
        <f t="shared" si="8"/>
        <v>52.631578947368418</v>
      </c>
      <c r="F67" s="26">
        <f t="shared" si="9"/>
        <v>20000</v>
      </c>
      <c r="G67" s="78">
        <v>71100</v>
      </c>
    </row>
    <row r="68" spans="1:7" s="105" customFormat="1" ht="13.5" thickBot="1" x14ac:dyDescent="0.25">
      <c r="A68" s="90" t="s">
        <v>1722</v>
      </c>
      <c r="B68" s="74">
        <v>40</v>
      </c>
      <c r="C68" s="74">
        <v>80</v>
      </c>
      <c r="D68" s="192">
        <v>35300</v>
      </c>
      <c r="E68" s="14">
        <f t="shared" si="8"/>
        <v>92.89473684210526</v>
      </c>
      <c r="F68" s="26">
        <f t="shared" si="9"/>
        <v>35300</v>
      </c>
      <c r="G68" s="78">
        <v>81400</v>
      </c>
    </row>
    <row r="69" spans="1:7" s="105" customFormat="1" ht="13.5" thickBot="1" x14ac:dyDescent="0.25">
      <c r="A69" s="90" t="s">
        <v>1723</v>
      </c>
      <c r="B69" s="74">
        <v>60</v>
      </c>
      <c r="C69" s="74">
        <v>100</v>
      </c>
      <c r="D69" s="192">
        <v>41400</v>
      </c>
      <c r="E69" s="14">
        <f t="shared" si="8"/>
        <v>108.94736842105263</v>
      </c>
      <c r="F69" s="26">
        <f t="shared" si="9"/>
        <v>41400</v>
      </c>
      <c r="G69" s="78" t="s">
        <v>1674</v>
      </c>
    </row>
    <row r="70" spans="1:7" s="105" customFormat="1" ht="13.5" thickBot="1" x14ac:dyDescent="0.25">
      <c r="A70" s="90" t="s">
        <v>1724</v>
      </c>
      <c r="B70" s="74">
        <v>100</v>
      </c>
      <c r="C70" s="74">
        <v>125</v>
      </c>
      <c r="D70" s="192">
        <v>38200</v>
      </c>
      <c r="E70" s="14">
        <f t="shared" si="8"/>
        <v>100.52631578947368</v>
      </c>
      <c r="F70" s="26">
        <f t="shared" si="9"/>
        <v>38200</v>
      </c>
      <c r="G70" s="78" t="s">
        <v>1674</v>
      </c>
    </row>
    <row r="71" spans="1:7" s="105" customFormat="1" ht="13.5" thickBot="1" x14ac:dyDescent="0.25">
      <c r="A71" s="90" t="s">
        <v>1725</v>
      </c>
      <c r="B71" s="74">
        <v>150</v>
      </c>
      <c r="C71" s="74">
        <v>150</v>
      </c>
      <c r="D71" s="192">
        <v>47200</v>
      </c>
      <c r="E71" s="14">
        <f t="shared" si="8"/>
        <v>124.21052631578948</v>
      </c>
      <c r="F71" s="26">
        <f t="shared" si="9"/>
        <v>47200</v>
      </c>
      <c r="G71" s="78" t="s">
        <v>1674</v>
      </c>
    </row>
    <row r="72" spans="1:7" s="105" customFormat="1" ht="13.5" thickBot="1" x14ac:dyDescent="0.25">
      <c r="A72" s="90" t="s">
        <v>1726</v>
      </c>
      <c r="B72" s="74">
        <v>250</v>
      </c>
      <c r="C72" s="74">
        <v>200</v>
      </c>
      <c r="D72" s="192">
        <v>46800</v>
      </c>
      <c r="E72" s="14">
        <f t="shared" si="8"/>
        <v>123.15789473684211</v>
      </c>
      <c r="F72" s="26">
        <f t="shared" si="9"/>
        <v>46800</v>
      </c>
      <c r="G72" s="78" t="s">
        <v>1674</v>
      </c>
    </row>
    <row r="73" spans="1:7" s="105" customFormat="1" ht="13.5" thickBot="1" x14ac:dyDescent="0.25">
      <c r="A73" s="90" t="s">
        <v>1727</v>
      </c>
      <c r="B73" s="97">
        <v>400</v>
      </c>
      <c r="C73" s="97">
        <v>250</v>
      </c>
      <c r="D73" s="191">
        <v>60000</v>
      </c>
      <c r="E73" s="14">
        <f t="shared" si="8"/>
        <v>157.89473684210526</v>
      </c>
      <c r="F73" s="26">
        <f t="shared" si="9"/>
        <v>60000</v>
      </c>
      <c r="G73" s="78" t="s">
        <v>1674</v>
      </c>
    </row>
    <row r="74" spans="1:7" s="105" customFormat="1" ht="13.5" thickBot="1" x14ac:dyDescent="0.25">
      <c r="A74" s="90" t="s">
        <v>1728</v>
      </c>
      <c r="B74" s="97">
        <v>600</v>
      </c>
      <c r="C74" s="97">
        <v>300</v>
      </c>
      <c r="D74" s="191">
        <v>86400</v>
      </c>
      <c r="E74" s="14">
        <f t="shared" si="8"/>
        <v>227.36842105263159</v>
      </c>
      <c r="F74" s="26">
        <f t="shared" si="9"/>
        <v>86400</v>
      </c>
      <c r="G74" s="78" t="s">
        <v>1674</v>
      </c>
    </row>
    <row r="75" spans="1:7" s="105" customFormat="1" ht="13.5" thickBot="1" x14ac:dyDescent="0.25">
      <c r="A75" s="90" t="s">
        <v>1729</v>
      </c>
      <c r="B75" s="97">
        <v>1000</v>
      </c>
      <c r="C75" s="97">
        <v>400</v>
      </c>
      <c r="D75" s="191"/>
      <c r="E75" s="14"/>
      <c r="F75" s="26"/>
      <c r="G75" s="78" t="s">
        <v>1674</v>
      </c>
    </row>
    <row r="76" spans="1:7" s="105" customFormat="1" ht="13.5" thickBot="1" x14ac:dyDescent="0.25">
      <c r="A76" s="90" t="s">
        <v>1730</v>
      </c>
      <c r="B76" s="97">
        <v>1500</v>
      </c>
      <c r="C76" s="97">
        <v>500</v>
      </c>
      <c r="D76" s="191"/>
      <c r="E76" s="14"/>
      <c r="F76" s="26"/>
      <c r="G76" s="78" t="s">
        <v>1696</v>
      </c>
    </row>
    <row r="77" spans="1:7" s="139" customFormat="1" thickBot="1" x14ac:dyDescent="0.3">
      <c r="A77" s="700" t="s">
        <v>1683</v>
      </c>
      <c r="B77" s="700"/>
      <c r="C77" s="700"/>
      <c r="D77" s="700"/>
      <c r="E77" s="700"/>
      <c r="F77" s="700"/>
      <c r="G77" s="700"/>
    </row>
    <row r="78" spans="1:7" s="105" customFormat="1" ht="13.5" thickBot="1" x14ac:dyDescent="0.25">
      <c r="A78" s="90" t="s">
        <v>1731</v>
      </c>
      <c r="B78" s="35">
        <v>15</v>
      </c>
      <c r="C78" s="35">
        <v>50</v>
      </c>
      <c r="D78" s="201">
        <v>20300</v>
      </c>
      <c r="E78" s="14">
        <f t="shared" ref="E78:E83" si="10">D78/380</f>
        <v>53.421052631578945</v>
      </c>
      <c r="F78" s="26">
        <f t="shared" ref="F78:F83" si="11">E78*$F$1</f>
        <v>20300</v>
      </c>
      <c r="G78" s="78" t="s">
        <v>1674</v>
      </c>
    </row>
    <row r="79" spans="1:7" s="105" customFormat="1" ht="13.5" thickBot="1" x14ac:dyDescent="0.25">
      <c r="A79" s="90" t="s">
        <v>1731</v>
      </c>
      <c r="B79" s="97">
        <v>25</v>
      </c>
      <c r="C79" s="97">
        <v>65</v>
      </c>
      <c r="D79" s="191">
        <v>30000</v>
      </c>
      <c r="E79" s="14">
        <f t="shared" si="10"/>
        <v>78.94736842105263</v>
      </c>
      <c r="F79" s="26">
        <f t="shared" si="11"/>
        <v>30000</v>
      </c>
      <c r="G79" s="78" t="s">
        <v>1674</v>
      </c>
    </row>
    <row r="80" spans="1:7" s="105" customFormat="1" ht="13.5" thickBot="1" x14ac:dyDescent="0.25">
      <c r="A80" s="90" t="s">
        <v>1732</v>
      </c>
      <c r="B80" s="97">
        <v>40</v>
      </c>
      <c r="C80" s="97">
        <v>80</v>
      </c>
      <c r="D80" s="191">
        <v>34500</v>
      </c>
      <c r="E80" s="14">
        <f t="shared" si="10"/>
        <v>90.78947368421052</v>
      </c>
      <c r="F80" s="26">
        <f t="shared" si="11"/>
        <v>34500</v>
      </c>
      <c r="G80" s="78" t="s">
        <v>1674</v>
      </c>
    </row>
    <row r="81" spans="1:7" s="105" customFormat="1" ht="13.5" thickBot="1" x14ac:dyDescent="0.25">
      <c r="A81" s="90" t="s">
        <v>1733</v>
      </c>
      <c r="B81" s="97">
        <v>60</v>
      </c>
      <c r="C81" s="97">
        <v>100</v>
      </c>
      <c r="D81" s="191">
        <v>37500</v>
      </c>
      <c r="E81" s="14">
        <f t="shared" si="10"/>
        <v>98.684210526315795</v>
      </c>
      <c r="F81" s="26">
        <f t="shared" si="11"/>
        <v>37500</v>
      </c>
      <c r="G81" s="78" t="s">
        <v>1674</v>
      </c>
    </row>
    <row r="82" spans="1:7" s="105" customFormat="1" ht="13.5" thickBot="1" x14ac:dyDescent="0.25">
      <c r="A82" s="90" t="s">
        <v>1733</v>
      </c>
      <c r="B82" s="97">
        <v>100</v>
      </c>
      <c r="C82" s="97">
        <v>125</v>
      </c>
      <c r="D82" s="191">
        <v>54800</v>
      </c>
      <c r="E82" s="14">
        <f t="shared" si="10"/>
        <v>144.21052631578948</v>
      </c>
      <c r="F82" s="26">
        <f t="shared" si="11"/>
        <v>54800</v>
      </c>
      <c r="G82" s="78" t="s">
        <v>1674</v>
      </c>
    </row>
    <row r="83" spans="1:7" s="105" customFormat="1" ht="13.5" thickBot="1" x14ac:dyDescent="0.25">
      <c r="A83" s="90" t="s">
        <v>1734</v>
      </c>
      <c r="B83" s="97">
        <v>150</v>
      </c>
      <c r="C83" s="97">
        <v>150</v>
      </c>
      <c r="D83" s="191">
        <v>60000</v>
      </c>
      <c r="E83" s="14">
        <f t="shared" si="10"/>
        <v>157.89473684210526</v>
      </c>
      <c r="F83" s="26">
        <f t="shared" si="11"/>
        <v>60000</v>
      </c>
      <c r="G83" s="78" t="s">
        <v>1674</v>
      </c>
    </row>
  </sheetData>
  <sheetProtection password="CB3C" sheet="1"/>
  <mergeCells count="19">
    <mergeCell ref="A64:G64"/>
    <mergeCell ref="A65:G65"/>
    <mergeCell ref="A77:G77"/>
    <mergeCell ref="A51:G51"/>
    <mergeCell ref="A57:G57"/>
    <mergeCell ref="A58:G58"/>
    <mergeCell ref="A43:G43"/>
    <mergeCell ref="A44:G44"/>
    <mergeCell ref="C1:E1"/>
    <mergeCell ref="A2:G2"/>
    <mergeCell ref="A3:G3"/>
    <mergeCell ref="A10:G10"/>
    <mergeCell ref="A16:G16"/>
    <mergeCell ref="A15:G15"/>
    <mergeCell ref="A20:G20"/>
    <mergeCell ref="A25:G25"/>
    <mergeCell ref="A35:G35"/>
    <mergeCell ref="A24:G24"/>
    <mergeCell ref="A42:G42"/>
  </mergeCells>
  <pageMargins left="0.46875" right="0" top="0.875" bottom="0.19685039370078741" header="0.15748031496062992" footer="0.15748031496062992"/>
  <pageSetup paperSize="9" orientation="portrait" r:id="rId1"/>
  <headerFooter>
    <oddHeader>&amp;C&amp;G</oddHeader>
  </headerFooter>
  <ignoredErrors>
    <ignoredError sqref="B5:B9 B46:B50" numberStoredAsText="1"/>
  </ignoredError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8"/>
  <sheetViews>
    <sheetView view="pageLayout" topLeftCell="A4" zoomScaleNormal="100" workbookViewId="0">
      <selection activeCell="K30" sqref="K30"/>
    </sheetView>
  </sheetViews>
  <sheetFormatPr defaultRowHeight="16.5" x14ac:dyDescent="0.3"/>
  <cols>
    <col min="1" max="3" width="9.140625" style="25"/>
    <col min="4" max="4" width="16.85546875" style="25" customWidth="1"/>
    <col min="5" max="5" width="8.140625" style="25" customWidth="1"/>
    <col min="6" max="6" width="3.42578125" style="25" customWidth="1"/>
    <col min="7" max="9" width="9.140625" style="25"/>
    <col min="10" max="10" width="8.5703125" style="25" customWidth="1"/>
    <col min="11" max="11" width="10.7109375" style="290" customWidth="1"/>
    <col min="12" max="16384" width="9.140625" style="25"/>
  </cols>
  <sheetData>
    <row r="1" spans="1:12" ht="11.25" customHeight="1" x14ac:dyDescent="0.3">
      <c r="A1" s="83"/>
      <c r="B1" s="248"/>
      <c r="C1" s="572"/>
      <c r="D1" s="135"/>
      <c r="E1" s="135"/>
      <c r="F1" s="135"/>
      <c r="G1" s="135"/>
      <c r="H1" s="135"/>
      <c r="I1" s="135"/>
      <c r="J1" s="1211" t="s">
        <v>2931</v>
      </c>
      <c r="K1" s="1212"/>
    </row>
    <row r="2" spans="1:12" ht="11.25" customHeight="1" x14ac:dyDescent="0.3">
      <c r="A2" s="1223" t="s">
        <v>2935</v>
      </c>
      <c r="B2" s="1223"/>
      <c r="C2" s="1223"/>
      <c r="D2" s="1223"/>
      <c r="E2" s="1223"/>
      <c r="F2" s="1223"/>
      <c r="G2" s="1223"/>
      <c r="H2" s="1223"/>
      <c r="I2" s="1223"/>
      <c r="J2" s="1223"/>
      <c r="K2" s="1223"/>
      <c r="L2" s="578"/>
    </row>
    <row r="3" spans="1:12" ht="11.25" customHeight="1" x14ac:dyDescent="0.3">
      <c r="A3" s="1223" t="s">
        <v>2937</v>
      </c>
      <c r="B3" s="1223"/>
      <c r="C3" s="1223"/>
      <c r="D3" s="1223"/>
      <c r="E3" s="1223"/>
      <c r="F3" s="1223"/>
      <c r="G3" s="1223"/>
      <c r="H3" s="1223"/>
      <c r="I3" s="1223"/>
      <c r="J3" s="1223"/>
      <c r="K3" s="1223"/>
      <c r="L3" s="578"/>
    </row>
    <row r="4" spans="1:12" ht="11.25" customHeight="1" x14ac:dyDescent="0.3">
      <c r="A4" s="1224" t="s">
        <v>2936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579"/>
    </row>
    <row r="5" spans="1:12" ht="19.5" thickBot="1" x14ac:dyDescent="0.35">
      <c r="A5" s="1213" t="s">
        <v>902</v>
      </c>
      <c r="B5" s="1213"/>
      <c r="C5" s="1213"/>
      <c r="D5" s="1213"/>
      <c r="E5" s="1213"/>
      <c r="F5" s="1213"/>
      <c r="G5" s="1213"/>
      <c r="H5" s="1213"/>
      <c r="I5" s="1213"/>
      <c r="J5" s="1213"/>
      <c r="K5" s="1213"/>
    </row>
    <row r="6" spans="1:12" ht="17.25" thickBot="1" x14ac:dyDescent="0.35">
      <c r="A6" s="1210" t="s">
        <v>903</v>
      </c>
      <c r="B6" s="1210"/>
      <c r="C6" s="1210"/>
      <c r="D6" s="1210"/>
      <c r="E6" s="1210"/>
      <c r="F6" s="1210"/>
      <c r="G6" s="1210"/>
      <c r="H6" s="1210"/>
      <c r="I6" s="1210"/>
      <c r="J6" s="1210"/>
      <c r="K6" s="1210"/>
    </row>
    <row r="7" spans="1:12" s="149" customFormat="1" ht="13.5" thickBot="1" x14ac:dyDescent="0.3">
      <c r="A7" s="816" t="s">
        <v>904</v>
      </c>
      <c r="B7" s="816"/>
      <c r="C7" s="816"/>
      <c r="D7" s="816"/>
      <c r="E7" s="816"/>
      <c r="F7" s="816"/>
      <c r="G7" s="816"/>
      <c r="H7" s="816"/>
      <c r="I7" s="816"/>
      <c r="J7" s="816"/>
      <c r="K7" s="291" t="s">
        <v>15</v>
      </c>
    </row>
    <row r="8" spans="1:12" s="105" customFormat="1" ht="13.5" thickBot="1" x14ac:dyDescent="0.25">
      <c r="A8" s="793" t="s">
        <v>905</v>
      </c>
      <c r="B8" s="793"/>
      <c r="C8" s="793"/>
      <c r="D8" s="793"/>
      <c r="E8" s="793"/>
      <c r="F8" s="793"/>
      <c r="G8" s="793"/>
      <c r="H8" s="793"/>
      <c r="I8" s="793"/>
      <c r="J8" s="793"/>
      <c r="K8" s="118" t="s">
        <v>333</v>
      </c>
    </row>
    <row r="9" spans="1:12" s="105" customFormat="1" ht="13.5" thickBot="1" x14ac:dyDescent="0.25">
      <c r="A9" s="793" t="s">
        <v>907</v>
      </c>
      <c r="B9" s="793"/>
      <c r="C9" s="793"/>
      <c r="D9" s="793"/>
      <c r="E9" s="793"/>
      <c r="F9" s="793"/>
      <c r="G9" s="793"/>
      <c r="H9" s="793"/>
      <c r="I9" s="793"/>
      <c r="J9" s="793"/>
      <c r="K9" s="118" t="s">
        <v>333</v>
      </c>
    </row>
    <row r="10" spans="1:12" s="105" customFormat="1" ht="13.5" thickBot="1" x14ac:dyDescent="0.25">
      <c r="A10" s="793" t="s">
        <v>909</v>
      </c>
      <c r="B10" s="793"/>
      <c r="C10" s="793"/>
      <c r="D10" s="793"/>
      <c r="E10" s="793"/>
      <c r="F10" s="793"/>
      <c r="G10" s="793"/>
      <c r="H10" s="793"/>
      <c r="I10" s="793"/>
      <c r="J10" s="793"/>
      <c r="K10" s="118">
        <v>45360</v>
      </c>
    </row>
    <row r="11" spans="1:12" s="105" customFormat="1" ht="13.5" thickBot="1" x14ac:dyDescent="0.25">
      <c r="A11" s="793" t="s">
        <v>911</v>
      </c>
      <c r="B11" s="793"/>
      <c r="C11" s="793"/>
      <c r="D11" s="793"/>
      <c r="E11" s="793"/>
      <c r="F11" s="793"/>
      <c r="G11" s="793"/>
      <c r="H11" s="793"/>
      <c r="I11" s="793"/>
      <c r="J11" s="793"/>
      <c r="K11" s="118">
        <v>40320</v>
      </c>
    </row>
    <row r="12" spans="1:12" s="105" customFormat="1" ht="13.5" thickBot="1" x14ac:dyDescent="0.25">
      <c r="A12" s="793" t="s">
        <v>913</v>
      </c>
      <c r="B12" s="793"/>
      <c r="C12" s="793"/>
      <c r="D12" s="793"/>
      <c r="E12" s="793"/>
      <c r="F12" s="793"/>
      <c r="G12" s="793"/>
      <c r="H12" s="793"/>
      <c r="I12" s="793"/>
      <c r="J12" s="793"/>
      <c r="K12" s="118">
        <v>34650</v>
      </c>
    </row>
    <row r="13" spans="1:12" s="105" customFormat="1" ht="13.5" thickBot="1" x14ac:dyDescent="0.25">
      <c r="A13" s="793" t="s">
        <v>915</v>
      </c>
      <c r="B13" s="793"/>
      <c r="C13" s="793"/>
      <c r="D13" s="793"/>
      <c r="E13" s="793"/>
      <c r="F13" s="793"/>
      <c r="G13" s="793"/>
      <c r="H13" s="793"/>
      <c r="I13" s="793"/>
      <c r="J13" s="793"/>
      <c r="K13" s="118">
        <v>7560</v>
      </c>
    </row>
    <row r="14" spans="1:12" s="105" customFormat="1" ht="13.5" thickBot="1" x14ac:dyDescent="0.25">
      <c r="A14" s="793" t="s">
        <v>917</v>
      </c>
      <c r="B14" s="793"/>
      <c r="C14" s="793"/>
      <c r="D14" s="793"/>
      <c r="E14" s="793"/>
      <c r="F14" s="793"/>
      <c r="G14" s="793"/>
      <c r="H14" s="793"/>
      <c r="I14" s="793"/>
      <c r="J14" s="793"/>
      <c r="K14" s="118">
        <v>25830</v>
      </c>
    </row>
    <row r="15" spans="1:12" s="105" customFormat="1" ht="13.5" thickBot="1" x14ac:dyDescent="0.25">
      <c r="A15" s="793" t="s">
        <v>919</v>
      </c>
      <c r="B15" s="793"/>
      <c r="C15" s="793"/>
      <c r="D15" s="793"/>
      <c r="E15" s="793"/>
      <c r="F15" s="793"/>
      <c r="G15" s="793"/>
      <c r="H15" s="793"/>
      <c r="I15" s="793"/>
      <c r="J15" s="793"/>
      <c r="K15" s="118">
        <v>20160</v>
      </c>
    </row>
    <row r="16" spans="1:12" s="105" customFormat="1" ht="13.5" thickBot="1" x14ac:dyDescent="0.25">
      <c r="A16" s="793" t="s">
        <v>921</v>
      </c>
      <c r="B16" s="793"/>
      <c r="C16" s="793"/>
      <c r="D16" s="793"/>
      <c r="E16" s="793"/>
      <c r="F16" s="793"/>
      <c r="G16" s="793"/>
      <c r="H16" s="793"/>
      <c r="I16" s="793"/>
      <c r="J16" s="793"/>
      <c r="K16" s="118">
        <v>12600</v>
      </c>
    </row>
    <row r="17" spans="1:11" s="105" customFormat="1" ht="13.5" thickBot="1" x14ac:dyDescent="0.25">
      <c r="A17" s="793" t="s">
        <v>923</v>
      </c>
      <c r="B17" s="793"/>
      <c r="C17" s="793"/>
      <c r="D17" s="793"/>
      <c r="E17" s="793"/>
      <c r="F17" s="793"/>
      <c r="G17" s="793"/>
      <c r="H17" s="793"/>
      <c r="I17" s="793"/>
      <c r="J17" s="793"/>
      <c r="K17" s="118">
        <v>122400</v>
      </c>
    </row>
    <row r="18" spans="1:11" s="105" customFormat="1" ht="13.5" thickBot="1" x14ac:dyDescent="0.25">
      <c r="A18" s="793" t="s">
        <v>925</v>
      </c>
      <c r="B18" s="793"/>
      <c r="C18" s="793"/>
      <c r="D18" s="793"/>
      <c r="E18" s="793"/>
      <c r="F18" s="793"/>
      <c r="G18" s="793"/>
      <c r="H18" s="793"/>
      <c r="I18" s="793"/>
      <c r="J18" s="793"/>
      <c r="K18" s="118">
        <v>186000</v>
      </c>
    </row>
    <row r="19" spans="1:11" s="105" customFormat="1" ht="13.5" thickBot="1" x14ac:dyDescent="0.25">
      <c r="A19" s="793" t="s">
        <v>927</v>
      </c>
      <c r="B19" s="793"/>
      <c r="C19" s="793"/>
      <c r="D19" s="793"/>
      <c r="E19" s="793"/>
      <c r="F19" s="793"/>
      <c r="G19" s="793"/>
      <c r="H19" s="793"/>
      <c r="I19" s="793"/>
      <c r="J19" s="793"/>
      <c r="K19" s="118">
        <v>174000</v>
      </c>
    </row>
    <row r="20" spans="1:11" s="105" customFormat="1" ht="13.5" thickBot="1" x14ac:dyDescent="0.25">
      <c r="A20" s="793" t="s">
        <v>929</v>
      </c>
      <c r="B20" s="793"/>
      <c r="C20" s="793"/>
      <c r="D20" s="793"/>
      <c r="E20" s="793"/>
      <c r="F20" s="793"/>
      <c r="G20" s="793"/>
      <c r="H20" s="793"/>
      <c r="I20" s="793"/>
      <c r="J20" s="793"/>
      <c r="K20" s="118">
        <v>230400</v>
      </c>
    </row>
    <row r="21" spans="1:11" s="105" customFormat="1" ht="13.5" thickBot="1" x14ac:dyDescent="0.25">
      <c r="A21" s="793" t="s">
        <v>931</v>
      </c>
      <c r="B21" s="793"/>
      <c r="C21" s="793"/>
      <c r="D21" s="793"/>
      <c r="E21" s="793"/>
      <c r="F21" s="793"/>
      <c r="G21" s="793"/>
      <c r="H21" s="793"/>
      <c r="I21" s="793"/>
      <c r="J21" s="793"/>
      <c r="K21" s="118">
        <v>1890</v>
      </c>
    </row>
    <row r="22" spans="1:11" s="105" customFormat="1" ht="13.5" thickBot="1" x14ac:dyDescent="0.25">
      <c r="A22" s="793" t="s">
        <v>933</v>
      </c>
      <c r="B22" s="793"/>
      <c r="C22" s="793"/>
      <c r="D22" s="793"/>
      <c r="E22" s="793"/>
      <c r="F22" s="793"/>
      <c r="G22" s="793"/>
      <c r="H22" s="793"/>
      <c r="I22" s="793"/>
      <c r="J22" s="793"/>
      <c r="K22" s="292">
        <v>315</v>
      </c>
    </row>
    <row r="23" spans="1:11" s="105" customFormat="1" ht="13.5" thickBot="1" x14ac:dyDescent="0.25">
      <c r="A23" s="793" t="s">
        <v>935</v>
      </c>
      <c r="B23" s="793"/>
      <c r="C23" s="793"/>
      <c r="D23" s="793"/>
      <c r="E23" s="793"/>
      <c r="F23" s="793"/>
      <c r="G23" s="793"/>
      <c r="H23" s="793"/>
      <c r="I23" s="793"/>
      <c r="J23" s="793"/>
      <c r="K23" s="118">
        <v>1236</v>
      </c>
    </row>
    <row r="24" spans="1:11" s="105" customFormat="1" ht="13.5" thickBot="1" x14ac:dyDescent="0.25">
      <c r="A24" s="793" t="s">
        <v>937</v>
      </c>
      <c r="B24" s="793"/>
      <c r="C24" s="793"/>
      <c r="D24" s="793"/>
      <c r="E24" s="793"/>
      <c r="F24" s="793"/>
      <c r="G24" s="793"/>
      <c r="H24" s="793"/>
      <c r="I24" s="793"/>
      <c r="J24" s="793"/>
      <c r="K24" s="118">
        <v>1890</v>
      </c>
    </row>
    <row r="25" spans="1:11" s="105" customFormat="1" ht="13.5" thickBot="1" x14ac:dyDescent="0.25">
      <c r="A25" s="793" t="s">
        <v>939</v>
      </c>
      <c r="B25" s="793"/>
      <c r="C25" s="793"/>
      <c r="D25" s="793"/>
      <c r="E25" s="793"/>
      <c r="F25" s="793"/>
      <c r="G25" s="793"/>
      <c r="H25" s="793"/>
      <c r="I25" s="793"/>
      <c r="J25" s="793"/>
      <c r="K25" s="118">
        <v>2472</v>
      </c>
    </row>
    <row r="26" spans="1:11" s="105" customFormat="1" ht="13.5" thickBot="1" x14ac:dyDescent="0.25">
      <c r="A26" s="793" t="s">
        <v>941</v>
      </c>
      <c r="B26" s="793"/>
      <c r="C26" s="793"/>
      <c r="D26" s="793"/>
      <c r="E26" s="793"/>
      <c r="F26" s="793"/>
      <c r="G26" s="793"/>
      <c r="H26" s="793"/>
      <c r="I26" s="793"/>
      <c r="J26" s="793"/>
      <c r="K26" s="118">
        <v>4200</v>
      </c>
    </row>
    <row r="27" spans="1:11" s="105" customFormat="1" ht="13.5" thickBot="1" x14ac:dyDescent="0.25">
      <c r="A27" s="793" t="s">
        <v>943</v>
      </c>
      <c r="B27" s="793"/>
      <c r="C27" s="793"/>
      <c r="D27" s="793"/>
      <c r="E27" s="793"/>
      <c r="F27" s="793"/>
      <c r="G27" s="793"/>
      <c r="H27" s="793"/>
      <c r="I27" s="793"/>
      <c r="J27" s="793"/>
      <c r="K27" s="118">
        <v>45990</v>
      </c>
    </row>
    <row r="28" spans="1:11" s="105" customFormat="1" ht="13.5" thickBot="1" x14ac:dyDescent="0.25">
      <c r="A28" s="793" t="s">
        <v>945</v>
      </c>
      <c r="B28" s="793"/>
      <c r="C28" s="793"/>
      <c r="D28" s="793"/>
      <c r="E28" s="793"/>
      <c r="F28" s="793"/>
      <c r="G28" s="793"/>
      <c r="H28" s="793"/>
      <c r="I28" s="793"/>
      <c r="J28" s="793"/>
      <c r="K28" s="118">
        <v>21546</v>
      </c>
    </row>
    <row r="29" spans="1:11" s="105" customFormat="1" ht="13.5" thickBot="1" x14ac:dyDescent="0.25">
      <c r="A29" s="793" t="s">
        <v>947</v>
      </c>
      <c r="B29" s="793"/>
      <c r="C29" s="793"/>
      <c r="D29" s="793"/>
      <c r="E29" s="793"/>
      <c r="F29" s="793"/>
      <c r="G29" s="793"/>
      <c r="H29" s="793"/>
      <c r="I29" s="793"/>
      <c r="J29" s="793"/>
      <c r="K29" s="118">
        <v>31016</v>
      </c>
    </row>
    <row r="30" spans="1:11" s="105" customFormat="1" ht="13.5" thickBot="1" x14ac:dyDescent="0.25">
      <c r="A30" s="793" t="s">
        <v>949</v>
      </c>
      <c r="B30" s="793"/>
      <c r="C30" s="793"/>
      <c r="D30" s="793"/>
      <c r="E30" s="793"/>
      <c r="F30" s="793"/>
      <c r="G30" s="793"/>
      <c r="H30" s="793"/>
      <c r="I30" s="793"/>
      <c r="J30" s="793"/>
      <c r="K30" s="118">
        <v>40950</v>
      </c>
    </row>
    <row r="31" spans="1:11" s="105" customFormat="1" ht="13.5" thickBot="1" x14ac:dyDescent="0.25">
      <c r="A31" s="793" t="s">
        <v>951</v>
      </c>
      <c r="B31" s="793"/>
      <c r="C31" s="793"/>
      <c r="D31" s="793"/>
      <c r="E31" s="793"/>
      <c r="F31" s="793"/>
      <c r="G31" s="793"/>
      <c r="H31" s="793"/>
      <c r="I31" s="793"/>
      <c r="J31" s="793"/>
      <c r="K31" s="118">
        <v>13860</v>
      </c>
    </row>
    <row r="32" spans="1:11" s="105" customFormat="1" ht="13.5" thickBot="1" x14ac:dyDescent="0.25">
      <c r="A32" s="793" t="s">
        <v>953</v>
      </c>
      <c r="B32" s="793"/>
      <c r="C32" s="793"/>
      <c r="D32" s="793"/>
      <c r="E32" s="793"/>
      <c r="F32" s="793"/>
      <c r="G32" s="793"/>
      <c r="H32" s="793"/>
      <c r="I32" s="793"/>
      <c r="J32" s="793"/>
      <c r="K32" s="118">
        <v>4032</v>
      </c>
    </row>
    <row r="33" spans="1:11" s="105" customFormat="1" ht="13.5" thickBot="1" x14ac:dyDescent="0.25">
      <c r="A33" s="793" t="s">
        <v>955</v>
      </c>
      <c r="B33" s="793"/>
      <c r="C33" s="793"/>
      <c r="D33" s="793"/>
      <c r="E33" s="793"/>
      <c r="F33" s="793"/>
      <c r="G33" s="793"/>
      <c r="H33" s="793"/>
      <c r="I33" s="793"/>
      <c r="J33" s="793"/>
      <c r="K33" s="118">
        <v>7800</v>
      </c>
    </row>
    <row r="34" spans="1:11" s="105" customFormat="1" ht="13.5" thickBot="1" x14ac:dyDescent="0.25">
      <c r="A34" s="793" t="s">
        <v>957</v>
      </c>
      <c r="B34" s="793"/>
      <c r="C34" s="793"/>
      <c r="D34" s="793"/>
      <c r="E34" s="793"/>
      <c r="F34" s="793"/>
      <c r="G34" s="793"/>
      <c r="H34" s="793"/>
      <c r="I34" s="793"/>
      <c r="J34" s="793"/>
      <c r="K34" s="118">
        <v>7200</v>
      </c>
    </row>
    <row r="35" spans="1:11" s="105" customFormat="1" ht="13.5" thickBot="1" x14ac:dyDescent="0.25">
      <c r="A35" s="793" t="s">
        <v>959</v>
      </c>
      <c r="B35" s="793"/>
      <c r="C35" s="793"/>
      <c r="D35" s="793"/>
      <c r="E35" s="793"/>
      <c r="F35" s="793"/>
      <c r="G35" s="793"/>
      <c r="H35" s="793"/>
      <c r="I35" s="793"/>
      <c r="J35" s="793"/>
      <c r="K35" s="118">
        <v>1638</v>
      </c>
    </row>
    <row r="36" spans="1:11" s="105" customFormat="1" ht="13.5" thickBot="1" x14ac:dyDescent="0.25">
      <c r="A36" s="793" t="s">
        <v>906</v>
      </c>
      <c r="B36" s="793"/>
      <c r="C36" s="793"/>
      <c r="D36" s="793"/>
      <c r="E36" s="793"/>
      <c r="F36" s="793"/>
      <c r="G36" s="793"/>
      <c r="H36" s="793"/>
      <c r="I36" s="793"/>
      <c r="J36" s="793"/>
      <c r="K36" s="118">
        <v>32130</v>
      </c>
    </row>
    <row r="37" spans="1:11" s="105" customFormat="1" ht="13.5" thickBot="1" x14ac:dyDescent="0.25">
      <c r="A37" s="793" t="s">
        <v>908</v>
      </c>
      <c r="B37" s="793"/>
      <c r="C37" s="793"/>
      <c r="D37" s="793"/>
      <c r="E37" s="793"/>
      <c r="F37" s="793"/>
      <c r="G37" s="793"/>
      <c r="H37" s="793"/>
      <c r="I37" s="793"/>
      <c r="J37" s="793"/>
      <c r="K37" s="118">
        <v>7560</v>
      </c>
    </row>
    <row r="38" spans="1:11" s="105" customFormat="1" ht="13.5" thickBot="1" x14ac:dyDescent="0.25">
      <c r="A38" s="793" t="s">
        <v>910</v>
      </c>
      <c r="B38" s="793"/>
      <c r="C38" s="793"/>
      <c r="D38" s="793"/>
      <c r="E38" s="793"/>
      <c r="F38" s="793"/>
      <c r="G38" s="793"/>
      <c r="H38" s="793"/>
      <c r="I38" s="793"/>
      <c r="J38" s="793"/>
      <c r="K38" s="118">
        <v>8190</v>
      </c>
    </row>
    <row r="39" spans="1:11" s="105" customFormat="1" ht="13.5" thickBot="1" x14ac:dyDescent="0.25">
      <c r="A39" s="793" t="s">
        <v>912</v>
      </c>
      <c r="B39" s="793"/>
      <c r="C39" s="793"/>
      <c r="D39" s="793"/>
      <c r="E39" s="793"/>
      <c r="F39" s="793"/>
      <c r="G39" s="793"/>
      <c r="H39" s="793"/>
      <c r="I39" s="793"/>
      <c r="J39" s="793"/>
      <c r="K39" s="118">
        <v>8820</v>
      </c>
    </row>
    <row r="40" spans="1:11" s="105" customFormat="1" ht="13.5" thickBot="1" x14ac:dyDescent="0.25">
      <c r="A40" s="793" t="s">
        <v>914</v>
      </c>
      <c r="B40" s="793"/>
      <c r="C40" s="793"/>
      <c r="D40" s="793"/>
      <c r="E40" s="793"/>
      <c r="F40" s="793"/>
      <c r="G40" s="793"/>
      <c r="H40" s="793"/>
      <c r="I40" s="793"/>
      <c r="J40" s="793"/>
      <c r="K40" s="118">
        <v>13608</v>
      </c>
    </row>
    <row r="41" spans="1:11" s="105" customFormat="1" ht="13.5" thickBot="1" x14ac:dyDescent="0.25">
      <c r="A41" s="793" t="s">
        <v>916</v>
      </c>
      <c r="B41" s="793"/>
      <c r="C41" s="793"/>
      <c r="D41" s="793"/>
      <c r="E41" s="793"/>
      <c r="F41" s="793"/>
      <c r="G41" s="793"/>
      <c r="H41" s="793"/>
      <c r="I41" s="793"/>
      <c r="J41" s="793"/>
      <c r="K41" s="118">
        <v>66000</v>
      </c>
    </row>
    <row r="42" spans="1:11" s="105" customFormat="1" ht="13.5" thickBot="1" x14ac:dyDescent="0.25">
      <c r="A42" s="793" t="s">
        <v>918</v>
      </c>
      <c r="B42" s="793"/>
      <c r="C42" s="793"/>
      <c r="D42" s="793"/>
      <c r="E42" s="793"/>
      <c r="F42" s="793"/>
      <c r="G42" s="793"/>
      <c r="H42" s="793"/>
      <c r="I42" s="793"/>
      <c r="J42" s="793"/>
      <c r="K42" s="118">
        <v>6300</v>
      </c>
    </row>
    <row r="43" spans="1:11" s="105" customFormat="1" ht="13.5" thickBot="1" x14ac:dyDescent="0.25">
      <c r="A43" s="793" t="s">
        <v>920</v>
      </c>
      <c r="B43" s="793"/>
      <c r="C43" s="793"/>
      <c r="D43" s="793"/>
      <c r="E43" s="793"/>
      <c r="F43" s="793"/>
      <c r="G43" s="793"/>
      <c r="H43" s="793"/>
      <c r="I43" s="793"/>
      <c r="J43" s="793"/>
      <c r="K43" s="118">
        <v>2205</v>
      </c>
    </row>
    <row r="44" spans="1:11" s="105" customFormat="1" ht="13.5" thickBot="1" x14ac:dyDescent="0.25">
      <c r="A44" s="793" t="s">
        <v>922</v>
      </c>
      <c r="B44" s="793"/>
      <c r="C44" s="793"/>
      <c r="D44" s="793"/>
      <c r="E44" s="793"/>
      <c r="F44" s="793"/>
      <c r="G44" s="793"/>
      <c r="H44" s="793"/>
      <c r="I44" s="793"/>
      <c r="J44" s="793"/>
      <c r="K44" s="118">
        <v>8820</v>
      </c>
    </row>
    <row r="45" spans="1:11" s="105" customFormat="1" ht="13.5" thickBot="1" x14ac:dyDescent="0.25">
      <c r="A45" s="793" t="s">
        <v>924</v>
      </c>
      <c r="B45" s="793"/>
      <c r="C45" s="793"/>
      <c r="D45" s="793"/>
      <c r="E45" s="793"/>
      <c r="F45" s="793"/>
      <c r="G45" s="793"/>
      <c r="H45" s="793"/>
      <c r="I45" s="793"/>
      <c r="J45" s="793"/>
      <c r="K45" s="118">
        <v>6300</v>
      </c>
    </row>
    <row r="46" spans="1:11" s="105" customFormat="1" ht="13.5" thickBot="1" x14ac:dyDescent="0.25">
      <c r="A46" s="793" t="s">
        <v>926</v>
      </c>
      <c r="B46" s="793"/>
      <c r="C46" s="793"/>
      <c r="D46" s="793"/>
      <c r="E46" s="793"/>
      <c r="F46" s="793"/>
      <c r="G46" s="793"/>
      <c r="H46" s="793"/>
      <c r="I46" s="793"/>
      <c r="J46" s="793"/>
      <c r="K46" s="118">
        <v>11970</v>
      </c>
    </row>
    <row r="47" spans="1:11" s="105" customFormat="1" ht="13.5" thickBot="1" x14ac:dyDescent="0.25">
      <c r="A47" s="793" t="s">
        <v>928</v>
      </c>
      <c r="B47" s="793"/>
      <c r="C47" s="793"/>
      <c r="D47" s="793"/>
      <c r="E47" s="793"/>
      <c r="F47" s="793"/>
      <c r="G47" s="793"/>
      <c r="H47" s="793"/>
      <c r="I47" s="793"/>
      <c r="J47" s="793"/>
      <c r="K47" s="118">
        <v>11970</v>
      </c>
    </row>
    <row r="48" spans="1:11" s="105" customFormat="1" ht="13.5" thickBot="1" x14ac:dyDescent="0.25">
      <c r="A48" s="793" t="s">
        <v>930</v>
      </c>
      <c r="B48" s="793"/>
      <c r="C48" s="793"/>
      <c r="D48" s="793"/>
      <c r="E48" s="793"/>
      <c r="F48" s="793"/>
      <c r="G48" s="793"/>
      <c r="H48" s="793"/>
      <c r="I48" s="793"/>
      <c r="J48" s="793"/>
      <c r="K48" s="118">
        <v>9000</v>
      </c>
    </row>
    <row r="49" spans="1:11" s="105" customFormat="1" ht="13.5" thickBot="1" x14ac:dyDescent="0.25">
      <c r="A49" s="793" t="s">
        <v>932</v>
      </c>
      <c r="B49" s="793"/>
      <c r="C49" s="793"/>
      <c r="D49" s="793"/>
      <c r="E49" s="793"/>
      <c r="F49" s="793"/>
      <c r="G49" s="793"/>
      <c r="H49" s="793"/>
      <c r="I49" s="793"/>
      <c r="J49" s="793"/>
      <c r="K49" s="118">
        <v>11718</v>
      </c>
    </row>
    <row r="50" spans="1:11" s="105" customFormat="1" ht="13.5" thickBot="1" x14ac:dyDescent="0.25">
      <c r="A50" s="793" t="s">
        <v>934</v>
      </c>
      <c r="B50" s="793"/>
      <c r="C50" s="793"/>
      <c r="D50" s="793"/>
      <c r="E50" s="793"/>
      <c r="F50" s="793"/>
      <c r="G50" s="793"/>
      <c r="H50" s="793"/>
      <c r="I50" s="793"/>
      <c r="J50" s="793"/>
      <c r="K50" s="118">
        <v>10080</v>
      </c>
    </row>
    <row r="51" spans="1:11" s="105" customFormat="1" ht="13.5" thickBot="1" x14ac:dyDescent="0.25">
      <c r="A51" s="793" t="s">
        <v>936</v>
      </c>
      <c r="B51" s="793"/>
      <c r="C51" s="793"/>
      <c r="D51" s="793"/>
      <c r="E51" s="793"/>
      <c r="F51" s="793"/>
      <c r="G51" s="793"/>
      <c r="H51" s="793"/>
      <c r="I51" s="793"/>
      <c r="J51" s="793"/>
      <c r="K51" s="118">
        <v>35018</v>
      </c>
    </row>
    <row r="52" spans="1:11" s="105" customFormat="1" ht="13.5" thickBot="1" x14ac:dyDescent="0.25">
      <c r="A52" s="793" t="s">
        <v>938</v>
      </c>
      <c r="B52" s="793"/>
      <c r="C52" s="793"/>
      <c r="D52" s="793"/>
      <c r="E52" s="793"/>
      <c r="F52" s="793"/>
      <c r="G52" s="793"/>
      <c r="H52" s="793"/>
      <c r="I52" s="793"/>
      <c r="J52" s="793"/>
      <c r="K52" s="118">
        <v>37520</v>
      </c>
    </row>
    <row r="53" spans="1:11" s="105" customFormat="1" ht="13.5" thickBot="1" x14ac:dyDescent="0.25">
      <c r="A53" s="793" t="s">
        <v>940</v>
      </c>
      <c r="B53" s="793"/>
      <c r="C53" s="793"/>
      <c r="D53" s="793"/>
      <c r="E53" s="793"/>
      <c r="F53" s="793"/>
      <c r="G53" s="793"/>
      <c r="H53" s="793"/>
      <c r="I53" s="793"/>
      <c r="J53" s="793"/>
      <c r="K53" s="118">
        <v>30016</v>
      </c>
    </row>
    <row r="54" spans="1:11" s="105" customFormat="1" ht="13.5" thickBot="1" x14ac:dyDescent="0.25">
      <c r="A54" s="793" t="s">
        <v>942</v>
      </c>
      <c r="B54" s="793"/>
      <c r="C54" s="793"/>
      <c r="D54" s="793"/>
      <c r="E54" s="793"/>
      <c r="F54" s="793"/>
      <c r="G54" s="793"/>
      <c r="H54" s="793"/>
      <c r="I54" s="793"/>
      <c r="J54" s="793"/>
      <c r="K54" s="118" t="s">
        <v>333</v>
      </c>
    </row>
    <row r="55" spans="1:11" s="105" customFormat="1" ht="13.5" thickBot="1" x14ac:dyDescent="0.25">
      <c r="A55" s="793" t="s">
        <v>944</v>
      </c>
      <c r="B55" s="793"/>
      <c r="C55" s="793"/>
      <c r="D55" s="793"/>
      <c r="E55" s="793"/>
      <c r="F55" s="793"/>
      <c r="G55" s="793"/>
      <c r="H55" s="793"/>
      <c r="I55" s="793"/>
      <c r="J55" s="793"/>
      <c r="K55" s="118">
        <v>90000</v>
      </c>
    </row>
    <row r="56" spans="1:11" s="105" customFormat="1" ht="13.5" thickBot="1" x14ac:dyDescent="0.25">
      <c r="A56" s="793" t="s">
        <v>946</v>
      </c>
      <c r="B56" s="793"/>
      <c r="C56" s="793"/>
      <c r="D56" s="793"/>
      <c r="E56" s="793"/>
      <c r="F56" s="793"/>
      <c r="G56" s="793"/>
      <c r="H56" s="793"/>
      <c r="I56" s="793"/>
      <c r="J56" s="793"/>
      <c r="K56" s="118">
        <v>180000</v>
      </c>
    </row>
    <row r="57" spans="1:11" s="105" customFormat="1" ht="13.5" thickBot="1" x14ac:dyDescent="0.25">
      <c r="A57" s="793" t="s">
        <v>948</v>
      </c>
      <c r="B57" s="793"/>
      <c r="C57" s="793"/>
      <c r="D57" s="793"/>
      <c r="E57" s="793"/>
      <c r="F57" s="793"/>
      <c r="G57" s="793"/>
      <c r="H57" s="793"/>
      <c r="I57" s="793"/>
      <c r="J57" s="793"/>
      <c r="K57" s="118">
        <v>100800</v>
      </c>
    </row>
    <row r="58" spans="1:11" s="105" customFormat="1" ht="13.5" thickBot="1" x14ac:dyDescent="0.25">
      <c r="A58" s="793" t="s">
        <v>950</v>
      </c>
      <c r="B58" s="793"/>
      <c r="C58" s="793"/>
      <c r="D58" s="793"/>
      <c r="E58" s="793"/>
      <c r="F58" s="793"/>
      <c r="G58" s="793"/>
      <c r="H58" s="793"/>
      <c r="I58" s="793"/>
      <c r="J58" s="793"/>
      <c r="K58" s="118">
        <v>7200</v>
      </c>
    </row>
    <row r="59" spans="1:11" s="105" customFormat="1" ht="13.5" thickBot="1" x14ac:dyDescent="0.25">
      <c r="A59" s="793" t="s">
        <v>952</v>
      </c>
      <c r="B59" s="793"/>
      <c r="C59" s="793"/>
      <c r="D59" s="793"/>
      <c r="E59" s="793"/>
      <c r="F59" s="793"/>
      <c r="G59" s="793"/>
      <c r="H59" s="793"/>
      <c r="I59" s="793"/>
      <c r="J59" s="793"/>
      <c r="K59" s="118">
        <v>7200</v>
      </c>
    </row>
    <row r="60" spans="1:11" s="105" customFormat="1" ht="13.5" thickBot="1" x14ac:dyDescent="0.25">
      <c r="A60" s="793" t="s">
        <v>954</v>
      </c>
      <c r="B60" s="793"/>
      <c r="C60" s="793"/>
      <c r="D60" s="793"/>
      <c r="E60" s="793"/>
      <c r="F60" s="793"/>
      <c r="G60" s="793"/>
      <c r="H60" s="793"/>
      <c r="I60" s="793"/>
      <c r="J60" s="793"/>
      <c r="K60" s="118">
        <v>3540</v>
      </c>
    </row>
    <row r="61" spans="1:11" s="105" customFormat="1" ht="13.5" thickBot="1" x14ac:dyDescent="0.25">
      <c r="A61" s="793" t="s">
        <v>956</v>
      </c>
      <c r="B61" s="793"/>
      <c r="C61" s="793"/>
      <c r="D61" s="793"/>
      <c r="E61" s="793"/>
      <c r="F61" s="793"/>
      <c r="G61" s="793"/>
      <c r="H61" s="793"/>
      <c r="I61" s="793"/>
      <c r="J61" s="793"/>
      <c r="K61" s="118">
        <v>1200</v>
      </c>
    </row>
    <row r="62" spans="1:11" s="105" customFormat="1" ht="13.5" thickBot="1" x14ac:dyDescent="0.25">
      <c r="A62" s="793" t="s">
        <v>958</v>
      </c>
      <c r="B62" s="793"/>
      <c r="C62" s="793"/>
      <c r="D62" s="793"/>
      <c r="E62" s="793"/>
      <c r="F62" s="793"/>
      <c r="G62" s="793"/>
      <c r="H62" s="793"/>
      <c r="I62" s="793"/>
      <c r="J62" s="793"/>
      <c r="K62" s="118">
        <v>2160</v>
      </c>
    </row>
    <row r="63" spans="1:11" s="105" customFormat="1" ht="13.5" thickBot="1" x14ac:dyDescent="0.25">
      <c r="A63" s="793" t="s">
        <v>960</v>
      </c>
      <c r="B63" s="793"/>
      <c r="C63" s="793"/>
      <c r="D63" s="793"/>
      <c r="E63" s="793"/>
      <c r="F63" s="793"/>
      <c r="G63" s="793"/>
      <c r="H63" s="793"/>
      <c r="I63" s="793"/>
      <c r="J63" s="793"/>
      <c r="K63" s="118">
        <v>44730</v>
      </c>
    </row>
    <row r="64" spans="1:11" s="105" customFormat="1" ht="13.5" thickBot="1" x14ac:dyDescent="0.25">
      <c r="A64" s="793" t="s">
        <v>961</v>
      </c>
      <c r="B64" s="793"/>
      <c r="C64" s="793"/>
      <c r="D64" s="793"/>
      <c r="E64" s="793"/>
      <c r="F64" s="793"/>
      <c r="G64" s="793"/>
      <c r="H64" s="793"/>
      <c r="I64" s="793"/>
      <c r="J64" s="793"/>
      <c r="K64" s="118">
        <v>52290</v>
      </c>
    </row>
    <row r="65" spans="1:11" ht="17.25" thickBot="1" x14ac:dyDescent="0.35">
      <c r="A65" s="1210" t="s">
        <v>962</v>
      </c>
      <c r="B65" s="1210"/>
      <c r="C65" s="1210"/>
      <c r="D65" s="1210"/>
      <c r="E65" s="1210"/>
      <c r="F65" s="1210"/>
      <c r="G65" s="1210"/>
      <c r="H65" s="1210"/>
      <c r="I65" s="1210"/>
      <c r="J65" s="1210"/>
      <c r="K65" s="1210"/>
    </row>
    <row r="66" spans="1:11" s="105" customFormat="1" ht="13.5" thickBot="1" x14ac:dyDescent="0.25">
      <c r="A66" s="703" t="s">
        <v>963</v>
      </c>
      <c r="B66" s="703"/>
      <c r="C66" s="703"/>
      <c r="D66" s="703"/>
      <c r="E66" s="703"/>
      <c r="F66" s="703"/>
      <c r="G66" s="703"/>
      <c r="H66" s="703"/>
      <c r="I66" s="703"/>
      <c r="J66" s="703"/>
      <c r="K66" s="118">
        <v>2405</v>
      </c>
    </row>
    <row r="67" spans="1:11" s="105" customFormat="1" ht="13.5" thickBot="1" x14ac:dyDescent="0.25">
      <c r="A67" s="703" t="s">
        <v>965</v>
      </c>
      <c r="B67" s="703"/>
      <c r="C67" s="703"/>
      <c r="D67" s="703"/>
      <c r="E67" s="703"/>
      <c r="F67" s="703"/>
      <c r="G67" s="703"/>
      <c r="H67" s="703"/>
      <c r="I67" s="703"/>
      <c r="J67" s="703"/>
      <c r="K67" s="118">
        <v>15780</v>
      </c>
    </row>
    <row r="68" spans="1:11" s="105" customFormat="1" ht="13.5" thickBot="1" x14ac:dyDescent="0.25">
      <c r="A68" s="703" t="s">
        <v>967</v>
      </c>
      <c r="B68" s="703"/>
      <c r="C68" s="703"/>
      <c r="D68" s="703"/>
      <c r="E68" s="703"/>
      <c r="F68" s="703"/>
      <c r="G68" s="703"/>
      <c r="H68" s="703"/>
      <c r="I68" s="703"/>
      <c r="J68" s="703"/>
      <c r="K68" s="118">
        <v>20348</v>
      </c>
    </row>
    <row r="69" spans="1:11" s="105" customFormat="1" ht="13.5" thickBot="1" x14ac:dyDescent="0.25">
      <c r="A69" s="703" t="s">
        <v>969</v>
      </c>
      <c r="B69" s="703"/>
      <c r="C69" s="703"/>
      <c r="D69" s="703"/>
      <c r="E69" s="703"/>
      <c r="F69" s="703"/>
      <c r="G69" s="703"/>
      <c r="H69" s="703"/>
      <c r="I69" s="703"/>
      <c r="J69" s="703"/>
      <c r="K69" s="118">
        <v>68931</v>
      </c>
    </row>
    <row r="70" spans="1:11" s="105" customFormat="1" ht="13.5" thickBot="1" x14ac:dyDescent="0.25">
      <c r="A70" s="713" t="s">
        <v>971</v>
      </c>
      <c r="B70" s="713"/>
      <c r="C70" s="713"/>
      <c r="D70" s="713"/>
      <c r="E70" s="713"/>
      <c r="F70" s="713"/>
      <c r="G70" s="713"/>
      <c r="H70" s="713"/>
      <c r="I70" s="713"/>
      <c r="J70" s="713"/>
      <c r="K70" s="293">
        <v>7061</v>
      </c>
    </row>
    <row r="71" spans="1:11" s="105" customFormat="1" ht="13.5" thickBot="1" x14ac:dyDescent="0.25">
      <c r="A71" s="703" t="s">
        <v>973</v>
      </c>
      <c r="B71" s="703"/>
      <c r="C71" s="703"/>
      <c r="D71" s="703"/>
      <c r="E71" s="703"/>
      <c r="F71" s="703"/>
      <c r="G71" s="703"/>
      <c r="H71" s="703"/>
      <c r="I71" s="703"/>
      <c r="J71" s="703"/>
      <c r="K71" s="118">
        <v>6231</v>
      </c>
    </row>
    <row r="72" spans="1:11" s="105" customFormat="1" ht="13.5" thickBot="1" x14ac:dyDescent="0.25">
      <c r="A72" s="1207" t="s">
        <v>975</v>
      </c>
      <c r="B72" s="1208"/>
      <c r="C72" s="1208"/>
      <c r="D72" s="1208"/>
      <c r="E72" s="1208"/>
      <c r="F72" s="1208"/>
      <c r="G72" s="1208"/>
      <c r="H72" s="1208"/>
      <c r="I72" s="1208"/>
      <c r="J72" s="1209"/>
      <c r="K72" s="293">
        <v>1318</v>
      </c>
    </row>
    <row r="73" spans="1:11" s="105" customFormat="1" ht="13.5" thickBot="1" x14ac:dyDescent="0.25">
      <c r="A73" s="713" t="s">
        <v>977</v>
      </c>
      <c r="B73" s="713"/>
      <c r="C73" s="713"/>
      <c r="D73" s="713"/>
      <c r="E73" s="713"/>
      <c r="F73" s="713"/>
      <c r="G73" s="713"/>
      <c r="H73" s="713"/>
      <c r="I73" s="713"/>
      <c r="J73" s="713"/>
      <c r="K73" s="293">
        <v>3740</v>
      </c>
    </row>
    <row r="74" spans="1:11" s="105" customFormat="1" ht="13.5" thickBot="1" x14ac:dyDescent="0.25">
      <c r="A74" s="703" t="s">
        <v>978</v>
      </c>
      <c r="B74" s="703"/>
      <c r="C74" s="703"/>
      <c r="D74" s="703"/>
      <c r="E74" s="703"/>
      <c r="F74" s="703"/>
      <c r="G74" s="703"/>
      <c r="H74" s="703"/>
      <c r="I74" s="703"/>
      <c r="J74" s="703"/>
      <c r="K74" s="292">
        <v>250</v>
      </c>
    </row>
    <row r="75" spans="1:11" s="105" customFormat="1" ht="13.5" thickBot="1" x14ac:dyDescent="0.25">
      <c r="A75" s="703" t="s">
        <v>979</v>
      </c>
      <c r="B75" s="703"/>
      <c r="C75" s="703"/>
      <c r="D75" s="703"/>
      <c r="E75" s="703"/>
      <c r="F75" s="703"/>
      <c r="G75" s="703"/>
      <c r="H75" s="703"/>
      <c r="I75" s="703"/>
      <c r="J75" s="703"/>
      <c r="K75" s="118">
        <v>16196</v>
      </c>
    </row>
    <row r="76" spans="1:11" s="105" customFormat="1" ht="13.5" thickBot="1" x14ac:dyDescent="0.25">
      <c r="A76" s="713" t="s">
        <v>980</v>
      </c>
      <c r="B76" s="713"/>
      <c r="C76" s="713"/>
      <c r="D76" s="713"/>
      <c r="E76" s="713"/>
      <c r="F76" s="713"/>
      <c r="G76" s="713"/>
      <c r="H76" s="713"/>
      <c r="I76" s="713"/>
      <c r="J76" s="713"/>
      <c r="K76" s="293">
        <v>31976</v>
      </c>
    </row>
    <row r="77" spans="1:11" s="105" customFormat="1" ht="13.5" thickBot="1" x14ac:dyDescent="0.25">
      <c r="A77" s="703" t="s">
        <v>981</v>
      </c>
      <c r="B77" s="703"/>
      <c r="C77" s="703"/>
      <c r="D77" s="703"/>
      <c r="E77" s="703"/>
      <c r="F77" s="703"/>
      <c r="G77" s="703"/>
      <c r="H77" s="703"/>
      <c r="I77" s="703"/>
      <c r="J77" s="703"/>
      <c r="K77" s="118">
        <v>33221</v>
      </c>
    </row>
    <row r="78" spans="1:11" s="105" customFormat="1" ht="13.5" thickBot="1" x14ac:dyDescent="0.25">
      <c r="A78" s="703" t="s">
        <v>982</v>
      </c>
      <c r="B78" s="703"/>
      <c r="C78" s="703"/>
      <c r="D78" s="703"/>
      <c r="E78" s="703"/>
      <c r="F78" s="703"/>
      <c r="G78" s="703"/>
      <c r="H78" s="703"/>
      <c r="I78" s="703"/>
      <c r="J78" s="703"/>
      <c r="K78" s="118">
        <v>24500</v>
      </c>
    </row>
    <row r="79" spans="1:11" s="105" customFormat="1" ht="13.5" thickBot="1" x14ac:dyDescent="0.25">
      <c r="A79" s="703" t="s">
        <v>983</v>
      </c>
      <c r="B79" s="703"/>
      <c r="C79" s="703"/>
      <c r="D79" s="703"/>
      <c r="E79" s="703"/>
      <c r="F79" s="703"/>
      <c r="G79" s="703"/>
      <c r="H79" s="703"/>
      <c r="I79" s="703"/>
      <c r="J79" s="703"/>
      <c r="K79" s="118">
        <v>10383</v>
      </c>
    </row>
    <row r="80" spans="1:11" s="105" customFormat="1" ht="13.5" thickBot="1" x14ac:dyDescent="0.25">
      <c r="A80" s="703" t="s">
        <v>984</v>
      </c>
      <c r="B80" s="703"/>
      <c r="C80" s="703"/>
      <c r="D80" s="703"/>
      <c r="E80" s="703"/>
      <c r="F80" s="703"/>
      <c r="G80" s="703"/>
      <c r="H80" s="703"/>
      <c r="I80" s="703"/>
      <c r="J80" s="703"/>
      <c r="K80" s="118">
        <v>10882</v>
      </c>
    </row>
    <row r="81" spans="1:11" s="105" customFormat="1" ht="13.5" thickBot="1" x14ac:dyDescent="0.25">
      <c r="A81" s="703" t="s">
        <v>985</v>
      </c>
      <c r="B81" s="703"/>
      <c r="C81" s="703"/>
      <c r="D81" s="703"/>
      <c r="E81" s="703"/>
      <c r="F81" s="703"/>
      <c r="G81" s="703"/>
      <c r="H81" s="703"/>
      <c r="I81" s="703"/>
      <c r="J81" s="703"/>
      <c r="K81" s="118">
        <v>5816</v>
      </c>
    </row>
    <row r="82" spans="1:11" s="105" customFormat="1" ht="13.5" thickBot="1" x14ac:dyDescent="0.25">
      <c r="A82" s="703" t="s">
        <v>986</v>
      </c>
      <c r="B82" s="703"/>
      <c r="C82" s="703"/>
      <c r="D82" s="703"/>
      <c r="E82" s="703"/>
      <c r="F82" s="703"/>
      <c r="G82" s="703"/>
      <c r="H82" s="703"/>
      <c r="I82" s="703"/>
      <c r="J82" s="703"/>
      <c r="K82" s="118">
        <v>14120</v>
      </c>
    </row>
    <row r="83" spans="1:11" s="105" customFormat="1" ht="13.5" thickBot="1" x14ac:dyDescent="0.25">
      <c r="A83" s="703" t="s">
        <v>987</v>
      </c>
      <c r="B83" s="703"/>
      <c r="C83" s="703"/>
      <c r="D83" s="703"/>
      <c r="E83" s="703"/>
      <c r="F83" s="703"/>
      <c r="G83" s="703"/>
      <c r="H83" s="703"/>
      <c r="I83" s="703"/>
      <c r="J83" s="703"/>
      <c r="K83" s="118">
        <v>3780</v>
      </c>
    </row>
    <row r="84" spans="1:11" s="105" customFormat="1" ht="13.5" thickBot="1" x14ac:dyDescent="0.25">
      <c r="A84" s="703" t="s">
        <v>988</v>
      </c>
      <c r="B84" s="703"/>
      <c r="C84" s="703"/>
      <c r="D84" s="703"/>
      <c r="E84" s="703"/>
      <c r="F84" s="703"/>
      <c r="G84" s="703"/>
      <c r="H84" s="703"/>
      <c r="I84" s="703"/>
      <c r="J84" s="703"/>
      <c r="K84" s="118">
        <v>7061</v>
      </c>
    </row>
    <row r="85" spans="1:11" s="105" customFormat="1" ht="13.5" thickBot="1" x14ac:dyDescent="0.25">
      <c r="A85" s="703" t="s">
        <v>989</v>
      </c>
      <c r="B85" s="703"/>
      <c r="C85" s="703"/>
      <c r="D85" s="703"/>
      <c r="E85" s="703"/>
      <c r="F85" s="703"/>
      <c r="G85" s="703"/>
      <c r="H85" s="703"/>
      <c r="I85" s="703"/>
      <c r="J85" s="703"/>
      <c r="K85" s="118">
        <v>14120</v>
      </c>
    </row>
    <row r="86" spans="1:11" s="105" customFormat="1" ht="13.5" thickBot="1" x14ac:dyDescent="0.25">
      <c r="A86" s="703" t="s">
        <v>990</v>
      </c>
      <c r="B86" s="703"/>
      <c r="C86" s="703"/>
      <c r="D86" s="703"/>
      <c r="E86" s="703"/>
      <c r="F86" s="703"/>
      <c r="G86" s="703"/>
      <c r="H86" s="703"/>
      <c r="I86" s="703"/>
      <c r="J86" s="703"/>
      <c r="K86" s="118">
        <v>19102</v>
      </c>
    </row>
    <row r="87" spans="1:11" s="105" customFormat="1" ht="13.5" thickBot="1" x14ac:dyDescent="0.25">
      <c r="A87" s="703" t="s">
        <v>991</v>
      </c>
      <c r="B87" s="703"/>
      <c r="C87" s="703"/>
      <c r="D87" s="703"/>
      <c r="E87" s="703"/>
      <c r="F87" s="703"/>
      <c r="G87" s="703"/>
      <c r="H87" s="703"/>
      <c r="I87" s="703"/>
      <c r="J87" s="703"/>
      <c r="K87" s="292">
        <v>790</v>
      </c>
    </row>
    <row r="88" spans="1:11" s="105" customFormat="1" ht="13.5" thickBot="1" x14ac:dyDescent="0.25">
      <c r="A88" s="703" t="s">
        <v>992</v>
      </c>
      <c r="B88" s="703"/>
      <c r="C88" s="703"/>
      <c r="D88" s="703"/>
      <c r="E88" s="703"/>
      <c r="F88" s="703"/>
      <c r="G88" s="703"/>
      <c r="H88" s="703"/>
      <c r="I88" s="703"/>
      <c r="J88" s="703"/>
      <c r="K88" s="118">
        <v>8722</v>
      </c>
    </row>
    <row r="89" spans="1:11" s="105" customFormat="1" ht="13.5" thickBot="1" x14ac:dyDescent="0.25">
      <c r="A89" s="703" t="s">
        <v>993</v>
      </c>
      <c r="B89" s="703"/>
      <c r="C89" s="703"/>
      <c r="D89" s="703"/>
      <c r="E89" s="703"/>
      <c r="F89" s="703"/>
      <c r="G89" s="703"/>
      <c r="H89" s="703"/>
      <c r="I89" s="703"/>
      <c r="J89" s="703"/>
      <c r="K89" s="118">
        <v>9552</v>
      </c>
    </row>
    <row r="90" spans="1:11" s="105" customFormat="1" ht="13.5" thickBot="1" x14ac:dyDescent="0.25">
      <c r="A90" s="703" t="s">
        <v>994</v>
      </c>
      <c r="B90" s="703"/>
      <c r="C90" s="703"/>
      <c r="D90" s="703"/>
      <c r="E90" s="703"/>
      <c r="F90" s="703"/>
      <c r="G90" s="703"/>
      <c r="H90" s="703"/>
      <c r="I90" s="703"/>
      <c r="J90" s="703"/>
      <c r="K90" s="118">
        <v>10383</v>
      </c>
    </row>
    <row r="91" spans="1:11" s="105" customFormat="1" ht="13.5" thickBot="1" x14ac:dyDescent="0.25">
      <c r="A91" s="703" t="s">
        <v>995</v>
      </c>
      <c r="B91" s="703"/>
      <c r="C91" s="703"/>
      <c r="D91" s="703"/>
      <c r="E91" s="703"/>
      <c r="F91" s="703"/>
      <c r="G91" s="703"/>
      <c r="H91" s="703"/>
      <c r="I91" s="703"/>
      <c r="J91" s="703"/>
      <c r="K91" s="118">
        <v>450</v>
      </c>
    </row>
    <row r="92" spans="1:11" s="105" customFormat="1" ht="13.5" thickBot="1" x14ac:dyDescent="0.25">
      <c r="A92" s="703" t="s">
        <v>996</v>
      </c>
      <c r="B92" s="703"/>
      <c r="C92" s="703"/>
      <c r="D92" s="703"/>
      <c r="E92" s="703"/>
      <c r="F92" s="703"/>
      <c r="G92" s="703"/>
      <c r="H92" s="703"/>
      <c r="I92" s="703"/>
      <c r="J92" s="703"/>
      <c r="K92" s="118">
        <v>2244</v>
      </c>
    </row>
    <row r="93" spans="1:11" s="105" customFormat="1" ht="13.5" thickBot="1" x14ac:dyDescent="0.25">
      <c r="A93" s="1203" t="s">
        <v>964</v>
      </c>
      <c r="B93" s="1203"/>
      <c r="C93" s="1203"/>
      <c r="D93" s="1203"/>
      <c r="E93" s="1203"/>
      <c r="F93" s="1203"/>
      <c r="G93" s="1203"/>
      <c r="H93" s="1203"/>
      <c r="I93" s="1203"/>
      <c r="J93" s="1203"/>
      <c r="K93" s="118">
        <v>7476</v>
      </c>
    </row>
    <row r="94" spans="1:11" s="105" customFormat="1" ht="13.5" thickBot="1" x14ac:dyDescent="0.25">
      <c r="A94" s="1203" t="s">
        <v>966</v>
      </c>
      <c r="B94" s="1203"/>
      <c r="C94" s="1203"/>
      <c r="D94" s="1203"/>
      <c r="E94" s="1203"/>
      <c r="F94" s="1203"/>
      <c r="G94" s="1203"/>
      <c r="H94" s="1203"/>
      <c r="I94" s="1203"/>
      <c r="J94" s="1203"/>
      <c r="K94" s="118">
        <v>1330</v>
      </c>
    </row>
    <row r="95" spans="1:11" s="105" customFormat="1" ht="13.5" thickBot="1" x14ac:dyDescent="0.25">
      <c r="A95" s="1203" t="s">
        <v>968</v>
      </c>
      <c r="B95" s="1203"/>
      <c r="C95" s="1203"/>
      <c r="D95" s="1203"/>
      <c r="E95" s="1203"/>
      <c r="F95" s="1203"/>
      <c r="G95" s="1203"/>
      <c r="H95" s="1203"/>
      <c r="I95" s="1203"/>
      <c r="J95" s="1203"/>
      <c r="K95" s="118">
        <v>1911</v>
      </c>
    </row>
    <row r="96" spans="1:11" s="105" customFormat="1" ht="13.5" thickBot="1" x14ac:dyDescent="0.25">
      <c r="A96" s="1203" t="s">
        <v>970</v>
      </c>
      <c r="B96" s="1203"/>
      <c r="C96" s="1203"/>
      <c r="D96" s="1203"/>
      <c r="E96" s="1203"/>
      <c r="F96" s="1203"/>
      <c r="G96" s="1203"/>
      <c r="H96" s="1203"/>
      <c r="I96" s="1203"/>
      <c r="J96" s="1203"/>
      <c r="K96" s="118">
        <v>2866</v>
      </c>
    </row>
    <row r="97" spans="1:11" s="105" customFormat="1" ht="13.5" thickBot="1" x14ac:dyDescent="0.25">
      <c r="A97" s="1204" t="s">
        <v>972</v>
      </c>
      <c r="B97" s="1205"/>
      <c r="C97" s="1205"/>
      <c r="D97" s="1205"/>
      <c r="E97" s="1205"/>
      <c r="F97" s="1205"/>
      <c r="G97" s="1205"/>
      <c r="H97" s="1205"/>
      <c r="I97" s="1205"/>
      <c r="J97" s="1206"/>
      <c r="K97" s="294">
        <v>168</v>
      </c>
    </row>
    <row r="98" spans="1:11" s="105" customFormat="1" ht="13.5" thickBot="1" x14ac:dyDescent="0.25">
      <c r="A98" s="1203" t="s">
        <v>974</v>
      </c>
      <c r="B98" s="1203"/>
      <c r="C98" s="1203"/>
      <c r="D98" s="1203"/>
      <c r="E98" s="1203"/>
      <c r="F98" s="1203"/>
      <c r="G98" s="1203"/>
      <c r="H98" s="1203"/>
      <c r="I98" s="1203"/>
      <c r="J98" s="1203"/>
      <c r="K98" s="292">
        <v>168</v>
      </c>
    </row>
    <row r="99" spans="1:11" s="105" customFormat="1" ht="13.5" thickBot="1" x14ac:dyDescent="0.25">
      <c r="A99" s="713" t="s">
        <v>976</v>
      </c>
      <c r="B99" s="713"/>
      <c r="C99" s="713"/>
      <c r="D99" s="713"/>
      <c r="E99" s="713"/>
      <c r="F99" s="713"/>
      <c r="G99" s="713"/>
      <c r="H99" s="713"/>
      <c r="I99" s="713"/>
      <c r="J99" s="713"/>
      <c r="K99" s="293">
        <v>8722</v>
      </c>
    </row>
    <row r="100" spans="1:11" s="105" customFormat="1" ht="13.5" thickBot="1" x14ac:dyDescent="0.25">
      <c r="A100" s="1204" t="s">
        <v>1837</v>
      </c>
      <c r="B100" s="1205"/>
      <c r="C100" s="1205"/>
      <c r="D100" s="1205"/>
      <c r="E100" s="1205"/>
      <c r="F100" s="1205"/>
      <c r="G100" s="1205"/>
      <c r="H100" s="1205"/>
      <c r="I100" s="1205"/>
      <c r="J100" s="1206"/>
      <c r="K100" s="293">
        <v>4155</v>
      </c>
    </row>
    <row r="101" spans="1:11" s="105" customFormat="1" ht="13.5" thickBot="1" x14ac:dyDescent="0.25">
      <c r="A101" s="1203" t="s">
        <v>1838</v>
      </c>
      <c r="B101" s="1203"/>
      <c r="C101" s="1203"/>
      <c r="D101" s="1203"/>
      <c r="E101" s="1203"/>
      <c r="F101" s="1203"/>
      <c r="G101" s="1203"/>
      <c r="H101" s="1203"/>
      <c r="I101" s="1203"/>
      <c r="J101" s="1203"/>
      <c r="K101" s="118">
        <v>5816</v>
      </c>
    </row>
    <row r="102" spans="1:11" s="105" customFormat="1" ht="13.5" thickBot="1" x14ac:dyDescent="0.25">
      <c r="A102" s="1203" t="s">
        <v>1839</v>
      </c>
      <c r="B102" s="1203"/>
      <c r="C102" s="1203"/>
      <c r="D102" s="1203"/>
      <c r="E102" s="1203"/>
      <c r="F102" s="1203"/>
      <c r="G102" s="1203"/>
      <c r="H102" s="1203"/>
      <c r="I102" s="1203"/>
      <c r="J102" s="1203"/>
      <c r="K102" s="118">
        <v>8722</v>
      </c>
    </row>
    <row r="103" spans="1:11" s="105" customFormat="1" ht="13.5" thickBot="1" x14ac:dyDescent="0.25">
      <c r="A103" s="1204" t="s">
        <v>1840</v>
      </c>
      <c r="B103" s="1205"/>
      <c r="C103" s="1205"/>
      <c r="D103" s="1205"/>
      <c r="E103" s="1205"/>
      <c r="F103" s="1205"/>
      <c r="G103" s="1205"/>
      <c r="H103" s="1205"/>
      <c r="I103" s="1205"/>
      <c r="J103" s="1206"/>
      <c r="K103" s="294">
        <v>584</v>
      </c>
    </row>
    <row r="104" spans="1:11" s="105" customFormat="1" ht="13.5" thickBot="1" x14ac:dyDescent="0.25">
      <c r="A104" s="1203" t="s">
        <v>1841</v>
      </c>
      <c r="B104" s="1203"/>
      <c r="C104" s="1203"/>
      <c r="D104" s="1203"/>
      <c r="E104" s="1203"/>
      <c r="F104" s="1203"/>
      <c r="G104" s="1203"/>
      <c r="H104" s="1203"/>
      <c r="I104" s="1203"/>
      <c r="J104" s="1203"/>
      <c r="K104" s="292">
        <v>1124</v>
      </c>
    </row>
    <row r="105" spans="1:11" s="105" customFormat="1" ht="13.5" thickBot="1" x14ac:dyDescent="0.25">
      <c r="A105" s="1203" t="s">
        <v>1842</v>
      </c>
      <c r="B105" s="1203"/>
      <c r="C105" s="1203"/>
      <c r="D105" s="1203"/>
      <c r="E105" s="1203"/>
      <c r="F105" s="1203"/>
      <c r="G105" s="1203"/>
      <c r="H105" s="1203"/>
      <c r="I105" s="1203"/>
      <c r="J105" s="1203"/>
      <c r="K105" s="118">
        <v>2369</v>
      </c>
    </row>
    <row r="106" spans="1:11" s="105" customFormat="1" ht="13.5" thickBot="1" x14ac:dyDescent="0.25">
      <c r="A106" s="1203" t="s">
        <v>1843</v>
      </c>
      <c r="B106" s="1203"/>
      <c r="C106" s="1203"/>
      <c r="D106" s="1203"/>
      <c r="E106" s="1203"/>
      <c r="F106" s="1203"/>
      <c r="G106" s="1203"/>
      <c r="H106" s="1203"/>
      <c r="I106" s="1203"/>
      <c r="J106" s="1203"/>
      <c r="K106" s="292">
        <v>665</v>
      </c>
    </row>
    <row r="107" spans="1:11" s="105" customFormat="1" ht="13.5" thickBot="1" x14ac:dyDescent="0.25">
      <c r="A107" s="1203" t="s">
        <v>1844</v>
      </c>
      <c r="B107" s="1203"/>
      <c r="C107" s="1203"/>
      <c r="D107" s="1203"/>
      <c r="E107" s="1203"/>
      <c r="F107" s="1203"/>
      <c r="G107" s="1203"/>
      <c r="H107" s="1203"/>
      <c r="I107" s="1203"/>
      <c r="J107" s="1203"/>
      <c r="K107" s="292">
        <v>1124</v>
      </c>
    </row>
    <row r="108" spans="1:11" s="105" customFormat="1" ht="13.5" thickBot="1" x14ac:dyDescent="0.25">
      <c r="A108" s="1203" t="s">
        <v>1845</v>
      </c>
      <c r="B108" s="1203"/>
      <c r="C108" s="1203"/>
      <c r="D108" s="1203"/>
      <c r="E108" s="1203"/>
      <c r="F108" s="1203"/>
      <c r="G108" s="1203"/>
      <c r="H108" s="1203"/>
      <c r="I108" s="1203"/>
      <c r="J108" s="1203"/>
      <c r="K108" s="118">
        <v>1205</v>
      </c>
    </row>
    <row r="109" spans="1:11" s="105" customFormat="1" ht="13.5" thickBot="1" x14ac:dyDescent="0.25">
      <c r="A109" s="1203" t="s">
        <v>1846</v>
      </c>
      <c r="B109" s="1203"/>
      <c r="C109" s="1203"/>
      <c r="D109" s="1203"/>
      <c r="E109" s="1203"/>
      <c r="F109" s="1203"/>
      <c r="G109" s="1203"/>
      <c r="H109" s="1203"/>
      <c r="I109" s="1203"/>
      <c r="J109" s="1203"/>
      <c r="K109" s="292">
        <v>665</v>
      </c>
    </row>
    <row r="110" spans="1:11" s="105" customFormat="1" ht="13.5" thickBot="1" x14ac:dyDescent="0.25">
      <c r="A110" s="1203" t="s">
        <v>1847</v>
      </c>
      <c r="B110" s="1203"/>
      <c r="C110" s="1203"/>
      <c r="D110" s="1203"/>
      <c r="E110" s="1203"/>
      <c r="F110" s="1203"/>
      <c r="G110" s="1203"/>
      <c r="H110" s="1203"/>
      <c r="I110" s="1203"/>
      <c r="J110" s="1203"/>
      <c r="K110" s="292">
        <v>1124</v>
      </c>
    </row>
    <row r="111" spans="1:11" s="105" customFormat="1" ht="13.5" thickBot="1" x14ac:dyDescent="0.25">
      <c r="A111" s="1203" t="s">
        <v>1848</v>
      </c>
      <c r="B111" s="1203"/>
      <c r="C111" s="1203"/>
      <c r="D111" s="1203"/>
      <c r="E111" s="1203"/>
      <c r="F111" s="1203"/>
      <c r="G111" s="1203"/>
      <c r="H111" s="1203"/>
      <c r="I111" s="1203"/>
      <c r="J111" s="1203"/>
      <c r="K111" s="292">
        <v>584</v>
      </c>
    </row>
    <row r="112" spans="1:11" s="105" customFormat="1" ht="13.5" thickBot="1" x14ac:dyDescent="0.25">
      <c r="A112" s="1203" t="s">
        <v>1849</v>
      </c>
      <c r="B112" s="1203"/>
      <c r="C112" s="1203"/>
      <c r="D112" s="1203"/>
      <c r="E112" s="1203"/>
      <c r="F112" s="1203"/>
      <c r="G112" s="1203"/>
      <c r="H112" s="1203"/>
      <c r="I112" s="1203"/>
      <c r="J112" s="1203"/>
      <c r="K112" s="292">
        <v>1124</v>
      </c>
    </row>
    <row r="113" spans="1:11" s="105" customFormat="1" ht="13.5" thickBot="1" x14ac:dyDescent="0.25">
      <c r="A113" s="1203" t="s">
        <v>1850</v>
      </c>
      <c r="B113" s="1203"/>
      <c r="C113" s="1203"/>
      <c r="D113" s="1203"/>
      <c r="E113" s="1203"/>
      <c r="F113" s="1203"/>
      <c r="G113" s="1203"/>
      <c r="H113" s="1203"/>
      <c r="I113" s="1203"/>
      <c r="J113" s="1203"/>
      <c r="K113" s="292">
        <v>418</v>
      </c>
    </row>
    <row r="114" spans="1:11" s="105" customFormat="1" ht="13.5" thickBot="1" x14ac:dyDescent="0.25">
      <c r="A114" s="1203" t="s">
        <v>1851</v>
      </c>
      <c r="B114" s="1203"/>
      <c r="C114" s="1203"/>
      <c r="D114" s="1203"/>
      <c r="E114" s="1203"/>
      <c r="F114" s="1203"/>
      <c r="G114" s="1203"/>
      <c r="H114" s="1203"/>
      <c r="I114" s="1203"/>
      <c r="J114" s="1203"/>
      <c r="K114" s="118">
        <v>1414</v>
      </c>
    </row>
    <row r="115" spans="1:11" s="105" customFormat="1" ht="13.5" thickBot="1" x14ac:dyDescent="0.25">
      <c r="A115" s="1203" t="s">
        <v>1852</v>
      </c>
      <c r="B115" s="1203"/>
      <c r="C115" s="1203"/>
      <c r="D115" s="1203"/>
      <c r="E115" s="1203"/>
      <c r="F115" s="1203"/>
      <c r="G115" s="1203"/>
      <c r="H115" s="1203"/>
      <c r="I115" s="1203"/>
      <c r="J115" s="1203"/>
      <c r="K115" s="118">
        <v>1205</v>
      </c>
    </row>
    <row r="116" spans="1:11" s="105" customFormat="1" ht="13.5" thickBot="1" x14ac:dyDescent="0.25">
      <c r="A116" s="1203" t="s">
        <v>1853</v>
      </c>
      <c r="B116" s="1203"/>
      <c r="C116" s="1203"/>
      <c r="D116" s="1203"/>
      <c r="E116" s="1203"/>
      <c r="F116" s="1203"/>
      <c r="G116" s="1203"/>
      <c r="H116" s="1203"/>
      <c r="I116" s="1203"/>
      <c r="J116" s="1203"/>
      <c r="K116" s="292">
        <v>250</v>
      </c>
    </row>
    <row r="117" spans="1:11" s="105" customFormat="1" ht="13.5" thickBot="1" x14ac:dyDescent="0.25">
      <c r="A117" s="1203" t="s">
        <v>1854</v>
      </c>
      <c r="B117" s="1203"/>
      <c r="C117" s="1203"/>
      <c r="D117" s="1203"/>
      <c r="E117" s="1203"/>
      <c r="F117" s="1203"/>
      <c r="G117" s="1203"/>
      <c r="H117" s="1203"/>
      <c r="I117" s="1203"/>
      <c r="J117" s="1203"/>
      <c r="K117" s="292">
        <v>293</v>
      </c>
    </row>
    <row r="118" spans="1:11" s="105" customFormat="1" ht="13.5" thickBot="1" x14ac:dyDescent="0.25">
      <c r="A118" s="1203" t="s">
        <v>1855</v>
      </c>
      <c r="B118" s="1203"/>
      <c r="C118" s="1203"/>
      <c r="D118" s="1203"/>
      <c r="E118" s="1203"/>
      <c r="F118" s="1203"/>
      <c r="G118" s="1203"/>
      <c r="H118" s="1203"/>
      <c r="I118" s="1203"/>
      <c r="J118" s="1203"/>
      <c r="K118" s="118">
        <v>584</v>
      </c>
    </row>
    <row r="119" spans="1:11" s="105" customFormat="1" ht="13.5" thickBot="1" x14ac:dyDescent="0.25">
      <c r="A119" s="1203" t="s">
        <v>1856</v>
      </c>
      <c r="B119" s="1203"/>
      <c r="C119" s="1203"/>
      <c r="D119" s="1203"/>
      <c r="E119" s="1203"/>
      <c r="F119" s="1203"/>
      <c r="G119" s="1203"/>
      <c r="H119" s="1203"/>
      <c r="I119" s="1203"/>
      <c r="J119" s="1203"/>
      <c r="K119" s="118">
        <v>999</v>
      </c>
    </row>
    <row r="120" spans="1:11" s="105" customFormat="1" ht="13.5" thickBot="1" x14ac:dyDescent="0.25">
      <c r="A120" s="1203" t="s">
        <v>1857</v>
      </c>
      <c r="B120" s="1203"/>
      <c r="C120" s="1203"/>
      <c r="D120" s="1203"/>
      <c r="E120" s="1203"/>
      <c r="F120" s="1203"/>
      <c r="G120" s="1203"/>
      <c r="H120" s="1203"/>
      <c r="I120" s="1203"/>
      <c r="J120" s="1203"/>
      <c r="K120" s="118">
        <v>5981</v>
      </c>
    </row>
    <row r="121" spans="1:11" ht="17.25" thickBot="1" x14ac:dyDescent="0.35">
      <c r="A121" s="1214" t="s">
        <v>997</v>
      </c>
      <c r="B121" s="1214"/>
      <c r="C121" s="1214"/>
      <c r="D121" s="1214"/>
      <c r="E121" s="1214"/>
      <c r="F121" s="1214"/>
      <c r="G121" s="1214"/>
      <c r="H121" s="1214"/>
      <c r="I121" s="1214"/>
      <c r="J121" s="1214"/>
      <c r="K121" s="1214"/>
    </row>
    <row r="122" spans="1:11" s="105" customFormat="1" ht="13.5" thickBot="1" x14ac:dyDescent="0.25">
      <c r="A122" s="793" t="s">
        <v>998</v>
      </c>
      <c r="B122" s="793"/>
      <c r="C122" s="793"/>
      <c r="D122" s="793"/>
      <c r="E122" s="793"/>
      <c r="F122" s="793"/>
      <c r="G122" s="793"/>
      <c r="H122" s="911" t="s">
        <v>999</v>
      </c>
      <c r="I122" s="911"/>
      <c r="J122" s="911"/>
      <c r="K122" s="118">
        <v>149400</v>
      </c>
    </row>
    <row r="123" spans="1:11" s="105" customFormat="1" ht="13.5" thickBot="1" x14ac:dyDescent="0.25">
      <c r="A123" s="793" t="s">
        <v>1000</v>
      </c>
      <c r="B123" s="793"/>
      <c r="C123" s="793"/>
      <c r="D123" s="793"/>
      <c r="E123" s="793"/>
      <c r="F123" s="793"/>
      <c r="G123" s="793"/>
      <c r="H123" s="911" t="s">
        <v>1001</v>
      </c>
      <c r="I123" s="911"/>
      <c r="J123" s="911"/>
      <c r="K123" s="118" t="s">
        <v>1002</v>
      </c>
    </row>
    <row r="124" spans="1:11" s="105" customFormat="1" ht="13.5" thickBot="1" x14ac:dyDescent="0.25">
      <c r="A124" s="793" t="s">
        <v>1003</v>
      </c>
      <c r="B124" s="793"/>
      <c r="C124" s="793"/>
      <c r="D124" s="793"/>
      <c r="E124" s="793"/>
      <c r="F124" s="793"/>
      <c r="G124" s="793"/>
      <c r="H124" s="911" t="s">
        <v>1004</v>
      </c>
      <c r="I124" s="911"/>
      <c r="J124" s="911"/>
      <c r="K124" s="118">
        <v>94518</v>
      </c>
    </row>
    <row r="125" spans="1:11" s="105" customFormat="1" ht="13.5" thickBot="1" x14ac:dyDescent="0.25">
      <c r="A125" s="793" t="s">
        <v>1005</v>
      </c>
      <c r="B125" s="793"/>
      <c r="C125" s="793"/>
      <c r="D125" s="793"/>
      <c r="E125" s="793"/>
      <c r="F125" s="793"/>
      <c r="G125" s="793"/>
      <c r="H125" s="911" t="s">
        <v>1006</v>
      </c>
      <c r="I125" s="911"/>
      <c r="J125" s="911"/>
      <c r="K125" s="118">
        <v>74520</v>
      </c>
    </row>
    <row r="126" spans="1:11" s="105" customFormat="1" ht="13.5" thickBot="1" x14ac:dyDescent="0.25">
      <c r="A126" s="793" t="s">
        <v>1007</v>
      </c>
      <c r="B126" s="793"/>
      <c r="C126" s="793"/>
      <c r="D126" s="793"/>
      <c r="E126" s="793"/>
      <c r="F126" s="793"/>
      <c r="G126" s="793"/>
      <c r="H126" s="911" t="s">
        <v>1008</v>
      </c>
      <c r="I126" s="911"/>
      <c r="J126" s="911"/>
      <c r="K126" s="118" t="s">
        <v>1002</v>
      </c>
    </row>
    <row r="127" spans="1:11" s="105" customFormat="1" ht="13.5" thickBot="1" x14ac:dyDescent="0.25">
      <c r="A127" s="793" t="s">
        <v>1009</v>
      </c>
      <c r="B127" s="793"/>
      <c r="C127" s="793"/>
      <c r="D127" s="793"/>
      <c r="E127" s="793"/>
      <c r="F127" s="793"/>
      <c r="G127" s="793"/>
      <c r="H127" s="911" t="s">
        <v>1010</v>
      </c>
      <c r="I127" s="911"/>
      <c r="J127" s="911"/>
      <c r="K127" s="118">
        <v>126720</v>
      </c>
    </row>
    <row r="128" spans="1:11" s="105" customFormat="1" ht="13.5" thickBot="1" x14ac:dyDescent="0.25">
      <c r="A128" s="793" t="s">
        <v>1011</v>
      </c>
      <c r="B128" s="793"/>
      <c r="C128" s="793"/>
      <c r="D128" s="793"/>
      <c r="E128" s="793"/>
      <c r="F128" s="793"/>
      <c r="G128" s="793"/>
      <c r="H128" s="911" t="s">
        <v>1012</v>
      </c>
      <c r="I128" s="911"/>
      <c r="J128" s="911"/>
      <c r="K128" s="118">
        <v>90000</v>
      </c>
    </row>
    <row r="129" spans="1:11" s="105" customFormat="1" ht="13.5" thickBot="1" x14ac:dyDescent="0.25">
      <c r="A129" s="793" t="s">
        <v>1013</v>
      </c>
      <c r="B129" s="793"/>
      <c r="C129" s="793"/>
      <c r="D129" s="793"/>
      <c r="E129" s="793"/>
      <c r="F129" s="793"/>
      <c r="G129" s="793"/>
      <c r="H129" s="911" t="s">
        <v>1014</v>
      </c>
      <c r="I129" s="911"/>
      <c r="J129" s="911"/>
      <c r="K129" s="118">
        <v>15600</v>
      </c>
    </row>
    <row r="130" spans="1:11" ht="17.25" thickBot="1" x14ac:dyDescent="0.35">
      <c r="A130" s="1210" t="s">
        <v>1015</v>
      </c>
      <c r="B130" s="1210"/>
      <c r="C130" s="1210"/>
      <c r="D130" s="1210"/>
      <c r="E130" s="1210"/>
      <c r="F130" s="1210"/>
      <c r="G130" s="1210"/>
      <c r="H130" s="1210"/>
      <c r="I130" s="1210"/>
      <c r="J130" s="1210"/>
      <c r="K130" s="1210"/>
    </row>
    <row r="131" spans="1:11" s="105" customFormat="1" ht="13.5" thickBot="1" x14ac:dyDescent="0.25">
      <c r="A131" s="793" t="s">
        <v>1016</v>
      </c>
      <c r="B131" s="793"/>
      <c r="C131" s="793"/>
      <c r="D131" s="793"/>
      <c r="E131" s="793"/>
      <c r="F131" s="793"/>
      <c r="G131" s="793"/>
      <c r="H131" s="793"/>
      <c r="I131" s="793"/>
      <c r="J131" s="793"/>
      <c r="K131" s="118">
        <v>67200</v>
      </c>
    </row>
    <row r="132" spans="1:11" s="105" customFormat="1" ht="13.5" thickBot="1" x14ac:dyDescent="0.25">
      <c r="A132" s="793" t="s">
        <v>1017</v>
      </c>
      <c r="B132" s="793"/>
      <c r="C132" s="793"/>
      <c r="D132" s="793"/>
      <c r="E132" s="793"/>
      <c r="F132" s="793"/>
      <c r="G132" s="793"/>
      <c r="H132" s="793"/>
      <c r="I132" s="793"/>
      <c r="J132" s="793"/>
      <c r="K132" s="118">
        <v>10200</v>
      </c>
    </row>
    <row r="133" spans="1:11" s="105" customFormat="1" ht="13.5" thickBot="1" x14ac:dyDescent="0.25">
      <c r="A133" s="793" t="s">
        <v>953</v>
      </c>
      <c r="B133" s="793"/>
      <c r="C133" s="793"/>
      <c r="D133" s="793"/>
      <c r="E133" s="793"/>
      <c r="F133" s="793"/>
      <c r="G133" s="793"/>
      <c r="H133" s="793"/>
      <c r="I133" s="793"/>
      <c r="J133" s="793"/>
      <c r="K133" s="118">
        <v>6000</v>
      </c>
    </row>
    <row r="134" spans="1:11" s="105" customFormat="1" ht="13.5" thickBot="1" x14ac:dyDescent="0.25">
      <c r="A134" s="793" t="s">
        <v>1018</v>
      </c>
      <c r="B134" s="793"/>
      <c r="C134" s="793"/>
      <c r="D134" s="793"/>
      <c r="E134" s="793"/>
      <c r="F134" s="793"/>
      <c r="G134" s="793"/>
      <c r="H134" s="793"/>
      <c r="I134" s="793"/>
      <c r="J134" s="793"/>
      <c r="K134" s="118">
        <v>6000</v>
      </c>
    </row>
    <row r="135" spans="1:11" s="105" customFormat="1" ht="13.5" thickBot="1" x14ac:dyDescent="0.25">
      <c r="A135" s="793" t="s">
        <v>1019</v>
      </c>
      <c r="B135" s="793"/>
      <c r="C135" s="793"/>
      <c r="D135" s="793"/>
      <c r="E135" s="793"/>
      <c r="F135" s="793"/>
      <c r="G135" s="793"/>
      <c r="H135" s="793"/>
      <c r="I135" s="793"/>
      <c r="J135" s="793"/>
      <c r="K135" s="292" t="s">
        <v>333</v>
      </c>
    </row>
    <row r="136" spans="1:11" s="105" customFormat="1" ht="13.5" thickBot="1" x14ac:dyDescent="0.25">
      <c r="A136" s="793" t="s">
        <v>1020</v>
      </c>
      <c r="B136" s="793"/>
      <c r="C136" s="793"/>
      <c r="D136" s="793"/>
      <c r="E136" s="793"/>
      <c r="F136" s="793"/>
      <c r="G136" s="793"/>
      <c r="H136" s="793"/>
      <c r="I136" s="793"/>
      <c r="J136" s="793"/>
      <c r="K136" s="292" t="s">
        <v>333</v>
      </c>
    </row>
    <row r="137" spans="1:11" s="105" customFormat="1" ht="13.5" thickBot="1" x14ac:dyDescent="0.25">
      <c r="A137" s="793" t="s">
        <v>1021</v>
      </c>
      <c r="B137" s="793"/>
      <c r="C137" s="793"/>
      <c r="D137" s="793"/>
      <c r="E137" s="793"/>
      <c r="F137" s="793"/>
      <c r="G137" s="793"/>
      <c r="H137" s="793"/>
      <c r="I137" s="793"/>
      <c r="J137" s="793"/>
      <c r="K137" s="292" t="s">
        <v>333</v>
      </c>
    </row>
    <row r="138" spans="1:11" s="105" customFormat="1" ht="13.5" thickBot="1" x14ac:dyDescent="0.25">
      <c r="A138" s="793" t="s">
        <v>1022</v>
      </c>
      <c r="B138" s="793"/>
      <c r="C138" s="793"/>
      <c r="D138" s="793"/>
      <c r="E138" s="793"/>
      <c r="F138" s="793"/>
      <c r="G138" s="793"/>
      <c r="H138" s="793"/>
      <c r="I138" s="793"/>
      <c r="J138" s="793"/>
      <c r="K138" s="118">
        <v>78000</v>
      </c>
    </row>
    <row r="139" spans="1:11" s="105" customFormat="1" ht="13.5" thickBot="1" x14ac:dyDescent="0.25">
      <c r="A139" s="793" t="s">
        <v>1023</v>
      </c>
      <c r="B139" s="793"/>
      <c r="C139" s="793"/>
      <c r="D139" s="793"/>
      <c r="E139" s="793"/>
      <c r="F139" s="793"/>
      <c r="G139" s="793"/>
      <c r="H139" s="793"/>
      <c r="I139" s="793"/>
      <c r="J139" s="793"/>
      <c r="K139" s="118">
        <v>81600</v>
      </c>
    </row>
    <row r="140" spans="1:11" s="105" customFormat="1" ht="13.5" thickBot="1" x14ac:dyDescent="0.25">
      <c r="A140" s="793" t="s">
        <v>1024</v>
      </c>
      <c r="B140" s="793"/>
      <c r="C140" s="793"/>
      <c r="D140" s="793"/>
      <c r="E140" s="793"/>
      <c r="F140" s="793"/>
      <c r="G140" s="793"/>
      <c r="H140" s="793"/>
      <c r="I140" s="793"/>
      <c r="J140" s="793"/>
      <c r="K140" s="118">
        <v>5800</v>
      </c>
    </row>
    <row r="141" spans="1:11" s="105" customFormat="1" ht="13.5" thickBot="1" x14ac:dyDescent="0.25">
      <c r="A141" s="793" t="s">
        <v>1025</v>
      </c>
      <c r="B141" s="793"/>
      <c r="C141" s="793"/>
      <c r="D141" s="793"/>
      <c r="E141" s="793"/>
      <c r="F141" s="793"/>
      <c r="G141" s="793"/>
      <c r="H141" s="793"/>
      <c r="I141" s="793"/>
      <c r="J141" s="793"/>
      <c r="K141" s="118">
        <v>240000</v>
      </c>
    </row>
    <row r="142" spans="1:11" ht="17.25" thickBot="1" x14ac:dyDescent="0.35">
      <c r="A142" s="749" t="s">
        <v>1026</v>
      </c>
      <c r="B142" s="749"/>
      <c r="C142" s="749"/>
      <c r="D142" s="749"/>
      <c r="E142" s="749"/>
      <c r="F142" s="749"/>
      <c r="G142" s="749"/>
      <c r="H142" s="749"/>
      <c r="I142" s="749"/>
      <c r="J142" s="749"/>
      <c r="K142" s="749"/>
    </row>
    <row r="143" spans="1:11" s="105" customFormat="1" ht="13.5" thickBot="1" x14ac:dyDescent="0.25">
      <c r="A143" s="1203" t="s">
        <v>1027</v>
      </c>
      <c r="B143" s="1203"/>
      <c r="C143" s="1203"/>
      <c r="D143" s="1203"/>
      <c r="E143" s="1203"/>
      <c r="F143" s="1203"/>
      <c r="G143" s="1203"/>
      <c r="H143" s="1203"/>
      <c r="I143" s="1203"/>
      <c r="J143" s="1203"/>
      <c r="K143" s="118">
        <v>21521</v>
      </c>
    </row>
    <row r="144" spans="1:11" s="105" customFormat="1" ht="13.5" thickBot="1" x14ac:dyDescent="0.25">
      <c r="A144" s="1203" t="s">
        <v>1029</v>
      </c>
      <c r="B144" s="1203"/>
      <c r="C144" s="1203"/>
      <c r="D144" s="1203"/>
      <c r="E144" s="1203"/>
      <c r="F144" s="1203"/>
      <c r="G144" s="1203"/>
      <c r="H144" s="1203"/>
      <c r="I144" s="1203"/>
      <c r="J144" s="1203"/>
      <c r="K144" s="118">
        <v>34181</v>
      </c>
    </row>
    <row r="145" spans="1:11" s="105" customFormat="1" ht="13.5" thickBot="1" x14ac:dyDescent="0.25">
      <c r="A145" s="703" t="s">
        <v>1031</v>
      </c>
      <c r="B145" s="703"/>
      <c r="C145" s="703"/>
      <c r="D145" s="703"/>
      <c r="E145" s="703"/>
      <c r="F145" s="703"/>
      <c r="G145" s="703"/>
      <c r="H145" s="703"/>
      <c r="I145" s="703"/>
      <c r="J145" s="703"/>
      <c r="K145" s="118">
        <v>17724</v>
      </c>
    </row>
    <row r="146" spans="1:11" s="105" customFormat="1" ht="13.5" thickBot="1" x14ac:dyDescent="0.25">
      <c r="A146" s="703" t="s">
        <v>1033</v>
      </c>
      <c r="B146" s="703"/>
      <c r="C146" s="703"/>
      <c r="D146" s="703"/>
      <c r="E146" s="703"/>
      <c r="F146" s="703"/>
      <c r="G146" s="703"/>
      <c r="H146" s="703"/>
      <c r="I146" s="703"/>
      <c r="J146" s="703"/>
      <c r="K146" s="118">
        <v>6332</v>
      </c>
    </row>
    <row r="147" spans="1:11" s="105" customFormat="1" ht="13.5" thickBot="1" x14ac:dyDescent="0.25">
      <c r="A147" s="703" t="s">
        <v>1035</v>
      </c>
      <c r="B147" s="703"/>
      <c r="C147" s="703"/>
      <c r="D147" s="703"/>
      <c r="E147" s="703"/>
      <c r="F147" s="703"/>
      <c r="G147" s="703"/>
      <c r="H147" s="703"/>
      <c r="I147" s="703"/>
      <c r="J147" s="703"/>
      <c r="K147" s="118">
        <v>65829</v>
      </c>
    </row>
    <row r="148" spans="1:11" s="105" customFormat="1" ht="13.5" thickBot="1" x14ac:dyDescent="0.25">
      <c r="A148" s="703" t="s">
        <v>1028</v>
      </c>
      <c r="B148" s="703"/>
      <c r="C148" s="703"/>
      <c r="D148" s="703"/>
      <c r="E148" s="703"/>
      <c r="F148" s="703"/>
      <c r="G148" s="703"/>
      <c r="H148" s="703"/>
      <c r="I148" s="703"/>
      <c r="J148" s="703"/>
      <c r="K148" s="118">
        <v>8229</v>
      </c>
    </row>
    <row r="149" spans="1:11" s="105" customFormat="1" ht="13.5" thickBot="1" x14ac:dyDescent="0.25">
      <c r="A149" s="703" t="s">
        <v>1030</v>
      </c>
      <c r="B149" s="703"/>
      <c r="C149" s="703"/>
      <c r="D149" s="703"/>
      <c r="E149" s="703"/>
      <c r="F149" s="703"/>
      <c r="G149" s="703"/>
      <c r="H149" s="703"/>
      <c r="I149" s="703"/>
      <c r="J149" s="703"/>
      <c r="K149" s="118">
        <v>8229</v>
      </c>
    </row>
    <row r="150" spans="1:11" s="105" customFormat="1" ht="13.5" thickBot="1" x14ac:dyDescent="0.25">
      <c r="A150" s="703" t="s">
        <v>1032</v>
      </c>
      <c r="B150" s="703"/>
      <c r="C150" s="703"/>
      <c r="D150" s="703"/>
      <c r="E150" s="703"/>
      <c r="F150" s="703"/>
      <c r="G150" s="703"/>
      <c r="H150" s="703"/>
      <c r="I150" s="703"/>
      <c r="J150" s="703"/>
      <c r="K150" s="118">
        <v>8229</v>
      </c>
    </row>
    <row r="151" spans="1:11" s="105" customFormat="1" ht="13.5" thickBot="1" x14ac:dyDescent="0.25">
      <c r="A151" s="703" t="s">
        <v>1034</v>
      </c>
      <c r="B151" s="703"/>
      <c r="C151" s="703"/>
      <c r="D151" s="703"/>
      <c r="E151" s="703"/>
      <c r="F151" s="703"/>
      <c r="G151" s="703"/>
      <c r="H151" s="703"/>
      <c r="I151" s="703"/>
      <c r="J151" s="703"/>
      <c r="K151" s="118">
        <v>8229</v>
      </c>
    </row>
    <row r="152" spans="1:11" s="105" customFormat="1" ht="13.5" thickBot="1" x14ac:dyDescent="0.25">
      <c r="A152" s="793" t="s">
        <v>1036</v>
      </c>
      <c r="B152" s="793"/>
      <c r="C152" s="793"/>
      <c r="D152" s="793"/>
      <c r="E152" s="793"/>
      <c r="F152" s="793"/>
      <c r="G152" s="793"/>
      <c r="H152" s="793"/>
      <c r="I152" s="793"/>
      <c r="J152" s="793"/>
      <c r="K152" s="292">
        <v>43041</v>
      </c>
    </row>
    <row r="153" spans="1:11" ht="17.25" thickBot="1" x14ac:dyDescent="0.35">
      <c r="A153" s="1210" t="s">
        <v>1037</v>
      </c>
      <c r="B153" s="1210"/>
      <c r="C153" s="1210"/>
      <c r="D153" s="1210"/>
      <c r="E153" s="1210"/>
      <c r="F153" s="1210"/>
      <c r="G153" s="1210"/>
      <c r="H153" s="1210"/>
      <c r="I153" s="1210"/>
      <c r="J153" s="1210"/>
      <c r="K153" s="1210"/>
    </row>
    <row r="154" spans="1:11" s="149" customFormat="1" ht="13.5" thickBot="1" x14ac:dyDescent="0.3">
      <c r="A154" s="816" t="s">
        <v>904</v>
      </c>
      <c r="B154" s="816"/>
      <c r="C154" s="816"/>
      <c r="D154" s="816"/>
      <c r="E154" s="816"/>
      <c r="F154" s="816"/>
      <c r="G154" s="816"/>
      <c r="H154" s="816" t="s">
        <v>1038</v>
      </c>
      <c r="I154" s="816"/>
      <c r="J154" s="816"/>
      <c r="K154" s="291" t="s">
        <v>15</v>
      </c>
    </row>
    <row r="155" spans="1:11" s="105" customFormat="1" ht="13.5" thickBot="1" x14ac:dyDescent="0.25">
      <c r="A155" s="793" t="s">
        <v>1039</v>
      </c>
      <c r="B155" s="793"/>
      <c r="C155" s="793"/>
      <c r="D155" s="793"/>
      <c r="E155" s="793"/>
      <c r="F155" s="793"/>
      <c r="G155" s="793"/>
      <c r="H155" s="911" t="s">
        <v>1040</v>
      </c>
      <c r="I155" s="911"/>
      <c r="J155" s="911"/>
      <c r="K155" s="118">
        <v>40020</v>
      </c>
    </row>
    <row r="156" spans="1:11" s="105" customFormat="1" ht="13.5" thickBot="1" x14ac:dyDescent="0.25">
      <c r="A156" s="793" t="s">
        <v>1041</v>
      </c>
      <c r="B156" s="793"/>
      <c r="C156" s="793"/>
      <c r="D156" s="793"/>
      <c r="E156" s="793"/>
      <c r="F156" s="793"/>
      <c r="G156" s="793"/>
      <c r="H156" s="911" t="s">
        <v>1042</v>
      </c>
      <c r="I156" s="911"/>
      <c r="J156" s="911"/>
      <c r="K156" s="118">
        <v>6350</v>
      </c>
    </row>
    <row r="157" spans="1:11" s="105" customFormat="1" ht="13.5" thickBot="1" x14ac:dyDescent="0.25">
      <c r="A157" s="793" t="s">
        <v>1043</v>
      </c>
      <c r="B157" s="793"/>
      <c r="C157" s="793"/>
      <c r="D157" s="793"/>
      <c r="E157" s="793"/>
      <c r="F157" s="793"/>
      <c r="G157" s="793"/>
      <c r="H157" s="911" t="s">
        <v>1042</v>
      </c>
      <c r="I157" s="911"/>
      <c r="J157" s="911"/>
      <c r="K157" s="118">
        <v>30000</v>
      </c>
    </row>
    <row r="158" spans="1:11" s="105" customFormat="1" ht="13.5" thickBot="1" x14ac:dyDescent="0.25">
      <c r="A158" s="793" t="s">
        <v>1044</v>
      </c>
      <c r="B158" s="793"/>
      <c r="C158" s="793"/>
      <c r="D158" s="793"/>
      <c r="E158" s="793"/>
      <c r="F158" s="793"/>
      <c r="G158" s="793"/>
      <c r="H158" s="911" t="s">
        <v>1045</v>
      </c>
      <c r="I158" s="911"/>
      <c r="J158" s="911"/>
      <c r="K158" s="118">
        <v>16380</v>
      </c>
    </row>
    <row r="159" spans="1:11" s="105" customFormat="1" ht="13.5" thickBot="1" x14ac:dyDescent="0.25">
      <c r="A159" s="793" t="s">
        <v>1046</v>
      </c>
      <c r="B159" s="793"/>
      <c r="C159" s="793"/>
      <c r="D159" s="793"/>
      <c r="E159" s="793"/>
      <c r="F159" s="793"/>
      <c r="G159" s="793"/>
      <c r="H159" s="911" t="s">
        <v>1045</v>
      </c>
      <c r="I159" s="911"/>
      <c r="J159" s="911"/>
      <c r="K159" s="118">
        <v>12600</v>
      </c>
    </row>
    <row r="160" spans="1:11" s="105" customFormat="1" ht="13.5" thickBot="1" x14ac:dyDescent="0.25">
      <c r="A160" s="793" t="s">
        <v>1047</v>
      </c>
      <c r="B160" s="793"/>
      <c r="C160" s="793"/>
      <c r="D160" s="793"/>
      <c r="E160" s="793"/>
      <c r="F160" s="793"/>
      <c r="G160" s="793"/>
      <c r="H160" s="911" t="s">
        <v>1045</v>
      </c>
      <c r="I160" s="911"/>
      <c r="J160" s="911"/>
      <c r="K160" s="118">
        <v>12600</v>
      </c>
    </row>
    <row r="161" spans="1:11" s="105" customFormat="1" ht="13.5" thickBot="1" x14ac:dyDescent="0.25">
      <c r="A161" s="793" t="s">
        <v>1048</v>
      </c>
      <c r="B161" s="793"/>
      <c r="C161" s="793"/>
      <c r="D161" s="793"/>
      <c r="E161" s="793"/>
      <c r="F161" s="793"/>
      <c r="G161" s="793"/>
      <c r="H161" s="911" t="s">
        <v>1049</v>
      </c>
      <c r="I161" s="911"/>
      <c r="J161" s="911"/>
      <c r="K161" s="118">
        <v>5580</v>
      </c>
    </row>
    <row r="162" spans="1:11" s="105" customFormat="1" ht="13.5" thickBot="1" x14ac:dyDescent="0.25">
      <c r="A162" s="793" t="s">
        <v>1050</v>
      </c>
      <c r="B162" s="793"/>
      <c r="C162" s="793"/>
      <c r="D162" s="793"/>
      <c r="E162" s="793"/>
      <c r="F162" s="793"/>
      <c r="G162" s="793"/>
      <c r="H162" s="911"/>
      <c r="I162" s="911"/>
      <c r="J162" s="911"/>
      <c r="K162" s="118">
        <v>11912</v>
      </c>
    </row>
    <row r="163" spans="1:11" s="105" customFormat="1" ht="13.5" thickBot="1" x14ac:dyDescent="0.25">
      <c r="A163" s="793" t="s">
        <v>1051</v>
      </c>
      <c r="B163" s="793"/>
      <c r="C163" s="793"/>
      <c r="D163" s="793"/>
      <c r="E163" s="793"/>
      <c r="F163" s="793"/>
      <c r="G163" s="793"/>
      <c r="H163" s="911"/>
      <c r="I163" s="911"/>
      <c r="J163" s="911"/>
      <c r="K163" s="118">
        <v>23345</v>
      </c>
    </row>
    <row r="164" spans="1:11" s="105" customFormat="1" ht="13.5" thickBot="1" x14ac:dyDescent="0.25">
      <c r="A164" s="793" t="s">
        <v>1052</v>
      </c>
      <c r="B164" s="793"/>
      <c r="C164" s="793"/>
      <c r="D164" s="793"/>
      <c r="E164" s="793"/>
      <c r="F164" s="793"/>
      <c r="G164" s="793"/>
      <c r="H164" s="911"/>
      <c r="I164" s="911"/>
      <c r="J164" s="911"/>
      <c r="K164" s="118">
        <v>21440</v>
      </c>
    </row>
    <row r="165" spans="1:11" ht="17.25" thickBot="1" x14ac:dyDescent="0.35">
      <c r="A165" s="1210" t="s">
        <v>1053</v>
      </c>
      <c r="B165" s="1210"/>
      <c r="C165" s="1210"/>
      <c r="D165" s="1210"/>
      <c r="E165" s="1210"/>
      <c r="F165" s="1210"/>
      <c r="G165" s="1210"/>
      <c r="H165" s="1210"/>
      <c r="I165" s="1210"/>
      <c r="J165" s="1210"/>
      <c r="K165" s="1210"/>
    </row>
    <row r="166" spans="1:11" s="105" customFormat="1" ht="13.5" thickBot="1" x14ac:dyDescent="0.25">
      <c r="A166" s="793" t="s">
        <v>1054</v>
      </c>
      <c r="B166" s="793"/>
      <c r="C166" s="793"/>
      <c r="D166" s="793"/>
      <c r="E166" s="793"/>
      <c r="F166" s="793"/>
      <c r="G166" s="793"/>
      <c r="H166" s="793"/>
      <c r="I166" s="793"/>
      <c r="J166" s="793"/>
      <c r="K166" s="118">
        <v>14600</v>
      </c>
    </row>
    <row r="167" spans="1:11" s="105" customFormat="1" ht="13.5" thickBot="1" x14ac:dyDescent="0.25">
      <c r="A167" s="793" t="s">
        <v>1056</v>
      </c>
      <c r="B167" s="793"/>
      <c r="C167" s="793"/>
      <c r="D167" s="793"/>
      <c r="E167" s="793"/>
      <c r="F167" s="793"/>
      <c r="G167" s="793"/>
      <c r="H167" s="793"/>
      <c r="I167" s="793"/>
      <c r="J167" s="793"/>
      <c r="K167" s="292" t="s">
        <v>333</v>
      </c>
    </row>
    <row r="168" spans="1:11" s="105" customFormat="1" ht="13.5" thickBot="1" x14ac:dyDescent="0.25">
      <c r="A168" s="793" t="s">
        <v>1058</v>
      </c>
      <c r="B168" s="793"/>
      <c r="C168" s="793"/>
      <c r="D168" s="793"/>
      <c r="E168" s="793"/>
      <c r="F168" s="793"/>
      <c r="G168" s="793"/>
      <c r="H168" s="793"/>
      <c r="I168" s="793"/>
      <c r="J168" s="793"/>
      <c r="K168" s="292" t="s">
        <v>333</v>
      </c>
    </row>
    <row r="169" spans="1:11" s="105" customFormat="1" ht="13.5" thickBot="1" x14ac:dyDescent="0.25">
      <c r="A169" s="793" t="s">
        <v>1060</v>
      </c>
      <c r="B169" s="793"/>
      <c r="C169" s="793"/>
      <c r="D169" s="793"/>
      <c r="E169" s="793"/>
      <c r="F169" s="793"/>
      <c r="G169" s="793"/>
      <c r="H169" s="793"/>
      <c r="I169" s="793"/>
      <c r="J169" s="793"/>
      <c r="K169" s="118">
        <v>60000</v>
      </c>
    </row>
    <row r="170" spans="1:11" s="105" customFormat="1" ht="13.5" thickBot="1" x14ac:dyDescent="0.25">
      <c r="A170" s="793" t="s">
        <v>1062</v>
      </c>
      <c r="B170" s="793"/>
      <c r="C170" s="793"/>
      <c r="D170" s="793"/>
      <c r="E170" s="793"/>
      <c r="F170" s="793"/>
      <c r="G170" s="793"/>
      <c r="H170" s="793"/>
      <c r="I170" s="793"/>
      <c r="J170" s="793"/>
      <c r="K170" s="118">
        <v>72000</v>
      </c>
    </row>
    <row r="171" spans="1:11" s="105" customFormat="1" ht="13.5" thickBot="1" x14ac:dyDescent="0.25">
      <c r="A171" s="793" t="s">
        <v>1064</v>
      </c>
      <c r="B171" s="793"/>
      <c r="C171" s="793"/>
      <c r="D171" s="793"/>
      <c r="E171" s="793"/>
      <c r="F171" s="793"/>
      <c r="G171" s="793"/>
      <c r="H171" s="793"/>
      <c r="I171" s="793"/>
      <c r="J171" s="793"/>
      <c r="K171" s="292" t="s">
        <v>333</v>
      </c>
    </row>
    <row r="172" spans="1:11" s="105" customFormat="1" ht="13.5" thickBot="1" x14ac:dyDescent="0.25">
      <c r="A172" s="793" t="s">
        <v>1066</v>
      </c>
      <c r="B172" s="793"/>
      <c r="C172" s="793"/>
      <c r="D172" s="793"/>
      <c r="E172" s="793"/>
      <c r="F172" s="793"/>
      <c r="G172" s="793"/>
      <c r="H172" s="793"/>
      <c r="I172" s="793"/>
      <c r="J172" s="793"/>
      <c r="K172" s="118">
        <v>8800</v>
      </c>
    </row>
    <row r="173" spans="1:11" s="105" customFormat="1" ht="13.5" thickBot="1" x14ac:dyDescent="0.25">
      <c r="A173" s="793" t="s">
        <v>1068</v>
      </c>
      <c r="B173" s="793"/>
      <c r="C173" s="793"/>
      <c r="D173" s="793"/>
      <c r="E173" s="793"/>
      <c r="F173" s="793"/>
      <c r="G173" s="793"/>
      <c r="H173" s="793"/>
      <c r="I173" s="793"/>
      <c r="J173" s="793"/>
      <c r="K173" s="118">
        <v>11250</v>
      </c>
    </row>
    <row r="174" spans="1:11" s="105" customFormat="1" ht="13.5" thickBot="1" x14ac:dyDescent="0.25">
      <c r="A174" s="793" t="s">
        <v>1070</v>
      </c>
      <c r="B174" s="793"/>
      <c r="C174" s="793"/>
      <c r="D174" s="793"/>
      <c r="E174" s="793"/>
      <c r="F174" s="793"/>
      <c r="G174" s="793"/>
      <c r="H174" s="793"/>
      <c r="I174" s="793"/>
      <c r="J174" s="793"/>
      <c r="K174" s="292" t="s">
        <v>333</v>
      </c>
    </row>
    <row r="175" spans="1:11" s="105" customFormat="1" ht="13.5" thickBot="1" x14ac:dyDescent="0.25">
      <c r="A175" s="793" t="s">
        <v>1072</v>
      </c>
      <c r="B175" s="793"/>
      <c r="C175" s="793"/>
      <c r="D175" s="793"/>
      <c r="E175" s="793"/>
      <c r="F175" s="793"/>
      <c r="G175" s="793"/>
      <c r="H175" s="793"/>
      <c r="I175" s="793"/>
      <c r="J175" s="793"/>
      <c r="K175" s="292" t="s">
        <v>333</v>
      </c>
    </row>
    <row r="176" spans="1:11" s="105" customFormat="1" ht="13.5" thickBot="1" x14ac:dyDescent="0.25">
      <c r="A176" s="793" t="s">
        <v>1074</v>
      </c>
      <c r="B176" s="793"/>
      <c r="C176" s="793"/>
      <c r="D176" s="793"/>
      <c r="E176" s="793"/>
      <c r="F176" s="793"/>
      <c r="G176" s="793"/>
      <c r="H176" s="793"/>
      <c r="I176" s="793"/>
      <c r="J176" s="793"/>
      <c r="K176" s="292" t="s">
        <v>333</v>
      </c>
    </row>
    <row r="177" spans="1:11" s="105" customFormat="1" ht="13.5" thickBot="1" x14ac:dyDescent="0.25">
      <c r="A177" s="793" t="s">
        <v>1076</v>
      </c>
      <c r="B177" s="793"/>
      <c r="C177" s="793"/>
      <c r="D177" s="793"/>
      <c r="E177" s="793"/>
      <c r="F177" s="793"/>
      <c r="G177" s="793"/>
      <c r="H177" s="793"/>
      <c r="I177" s="793"/>
      <c r="J177" s="793"/>
      <c r="K177" s="292" t="s">
        <v>333</v>
      </c>
    </row>
    <row r="178" spans="1:11" s="105" customFormat="1" ht="13.5" thickBot="1" x14ac:dyDescent="0.25">
      <c r="A178" s="793" t="s">
        <v>1078</v>
      </c>
      <c r="B178" s="793"/>
      <c r="C178" s="793"/>
      <c r="D178" s="793"/>
      <c r="E178" s="793"/>
      <c r="F178" s="793"/>
      <c r="G178" s="793"/>
      <c r="H178" s="793"/>
      <c r="I178" s="793"/>
      <c r="J178" s="793"/>
      <c r="K178" s="292" t="s">
        <v>333</v>
      </c>
    </row>
    <row r="179" spans="1:11" s="105" customFormat="1" ht="13.5" thickBot="1" x14ac:dyDescent="0.25">
      <c r="A179" s="793" t="s">
        <v>1080</v>
      </c>
      <c r="B179" s="793"/>
      <c r="C179" s="793"/>
      <c r="D179" s="793"/>
      <c r="E179" s="793"/>
      <c r="F179" s="793"/>
      <c r="G179" s="793"/>
      <c r="H179" s="793"/>
      <c r="I179" s="793"/>
      <c r="J179" s="793"/>
      <c r="K179" s="292" t="s">
        <v>333</v>
      </c>
    </row>
    <row r="180" spans="1:11" s="105" customFormat="1" ht="13.5" thickBot="1" x14ac:dyDescent="0.25">
      <c r="A180" s="793" t="s">
        <v>1082</v>
      </c>
      <c r="B180" s="793"/>
      <c r="C180" s="793"/>
      <c r="D180" s="793"/>
      <c r="E180" s="793"/>
      <c r="F180" s="793"/>
      <c r="G180" s="793"/>
      <c r="H180" s="793"/>
      <c r="I180" s="793"/>
      <c r="J180" s="793"/>
      <c r="K180" s="292" t="s">
        <v>333</v>
      </c>
    </row>
    <row r="181" spans="1:11" s="105" customFormat="1" ht="13.5" thickBot="1" x14ac:dyDescent="0.25">
      <c r="A181" s="793" t="s">
        <v>1084</v>
      </c>
      <c r="B181" s="793"/>
      <c r="C181" s="793"/>
      <c r="D181" s="793"/>
      <c r="E181" s="793"/>
      <c r="F181" s="793"/>
      <c r="G181" s="793"/>
      <c r="H181" s="793"/>
      <c r="I181" s="793"/>
      <c r="J181" s="793"/>
      <c r="K181" s="292" t="s">
        <v>333</v>
      </c>
    </row>
    <row r="182" spans="1:11" s="105" customFormat="1" ht="13.5" thickBot="1" x14ac:dyDescent="0.25">
      <c r="A182" s="793" t="s">
        <v>1086</v>
      </c>
      <c r="B182" s="793"/>
      <c r="C182" s="793"/>
      <c r="D182" s="793"/>
      <c r="E182" s="793"/>
      <c r="F182" s="793"/>
      <c r="G182" s="793"/>
      <c r="H182" s="793"/>
      <c r="I182" s="793"/>
      <c r="J182" s="793"/>
      <c r="K182" s="118">
        <v>19000</v>
      </c>
    </row>
    <row r="183" spans="1:11" s="105" customFormat="1" ht="13.5" thickBot="1" x14ac:dyDescent="0.25">
      <c r="A183" s="793" t="s">
        <v>1088</v>
      </c>
      <c r="B183" s="793"/>
      <c r="C183" s="793"/>
      <c r="D183" s="793"/>
      <c r="E183" s="793"/>
      <c r="F183" s="793"/>
      <c r="G183" s="793"/>
      <c r="H183" s="793"/>
      <c r="I183" s="793"/>
      <c r="J183" s="793"/>
      <c r="K183" s="118">
        <v>16600</v>
      </c>
    </row>
    <row r="184" spans="1:11" s="105" customFormat="1" ht="13.5" thickBot="1" x14ac:dyDescent="0.25">
      <c r="A184" s="793" t="s">
        <v>1090</v>
      </c>
      <c r="B184" s="793"/>
      <c r="C184" s="793"/>
      <c r="D184" s="793"/>
      <c r="E184" s="793"/>
      <c r="F184" s="793"/>
      <c r="G184" s="793"/>
      <c r="H184" s="793"/>
      <c r="I184" s="793"/>
      <c r="J184" s="793"/>
      <c r="K184" s="118">
        <v>13600</v>
      </c>
    </row>
    <row r="185" spans="1:11" s="105" customFormat="1" ht="13.5" thickBot="1" x14ac:dyDescent="0.25">
      <c r="A185" s="793" t="s">
        <v>1092</v>
      </c>
      <c r="B185" s="793"/>
      <c r="C185" s="793"/>
      <c r="D185" s="793"/>
      <c r="E185" s="793"/>
      <c r="F185" s="793"/>
      <c r="G185" s="793"/>
      <c r="H185" s="793"/>
      <c r="I185" s="793"/>
      <c r="J185" s="793"/>
      <c r="K185" s="118">
        <v>12400</v>
      </c>
    </row>
    <row r="186" spans="1:11" s="105" customFormat="1" ht="13.5" thickBot="1" x14ac:dyDescent="0.25">
      <c r="A186" s="793" t="s">
        <v>1094</v>
      </c>
      <c r="B186" s="793"/>
      <c r="C186" s="793"/>
      <c r="D186" s="793"/>
      <c r="E186" s="793"/>
      <c r="F186" s="793"/>
      <c r="G186" s="793"/>
      <c r="H186" s="793"/>
      <c r="I186" s="793"/>
      <c r="J186" s="793"/>
      <c r="K186" s="292" t="s">
        <v>1095</v>
      </c>
    </row>
    <row r="187" spans="1:11" s="105" customFormat="1" ht="13.5" thickBot="1" x14ac:dyDescent="0.25">
      <c r="A187" s="793" t="s">
        <v>1097</v>
      </c>
      <c r="B187" s="793"/>
      <c r="C187" s="793"/>
      <c r="D187" s="793"/>
      <c r="E187" s="793"/>
      <c r="F187" s="793"/>
      <c r="G187" s="793"/>
      <c r="H187" s="793"/>
      <c r="I187" s="793"/>
      <c r="J187" s="793"/>
      <c r="K187" s="118">
        <v>12180</v>
      </c>
    </row>
    <row r="188" spans="1:11" s="105" customFormat="1" ht="13.5" thickBot="1" x14ac:dyDescent="0.25">
      <c r="A188" s="793" t="s">
        <v>1099</v>
      </c>
      <c r="B188" s="793"/>
      <c r="C188" s="793"/>
      <c r="D188" s="793"/>
      <c r="E188" s="793"/>
      <c r="F188" s="793"/>
      <c r="G188" s="793"/>
      <c r="H188" s="793"/>
      <c r="I188" s="793"/>
      <c r="J188" s="793"/>
      <c r="K188" s="118">
        <v>15800</v>
      </c>
    </row>
    <row r="189" spans="1:11" s="105" customFormat="1" ht="13.5" thickBot="1" x14ac:dyDescent="0.25">
      <c r="A189" s="793" t="s">
        <v>1101</v>
      </c>
      <c r="B189" s="793"/>
      <c r="C189" s="793"/>
      <c r="D189" s="793"/>
      <c r="E189" s="793"/>
      <c r="F189" s="793"/>
      <c r="G189" s="793"/>
      <c r="H189" s="793"/>
      <c r="I189" s="793"/>
      <c r="J189" s="793"/>
      <c r="K189" s="118">
        <v>5850</v>
      </c>
    </row>
    <row r="190" spans="1:11" s="105" customFormat="1" ht="13.5" thickBot="1" x14ac:dyDescent="0.25">
      <c r="A190" s="793" t="s">
        <v>1103</v>
      </c>
      <c r="B190" s="793"/>
      <c r="C190" s="793"/>
      <c r="D190" s="793"/>
      <c r="E190" s="793"/>
      <c r="F190" s="793"/>
      <c r="G190" s="793"/>
      <c r="H190" s="793"/>
      <c r="I190" s="793"/>
      <c r="J190" s="793"/>
      <c r="K190" s="118">
        <v>14670</v>
      </c>
    </row>
    <row r="191" spans="1:11" s="105" customFormat="1" ht="13.5" thickBot="1" x14ac:dyDescent="0.25">
      <c r="A191" s="793" t="s">
        <v>1105</v>
      </c>
      <c r="B191" s="793"/>
      <c r="C191" s="793"/>
      <c r="D191" s="793"/>
      <c r="E191" s="793"/>
      <c r="F191" s="793"/>
      <c r="G191" s="793"/>
      <c r="H191" s="793"/>
      <c r="I191" s="793"/>
      <c r="J191" s="793"/>
      <c r="K191" s="118">
        <v>14670</v>
      </c>
    </row>
    <row r="192" spans="1:11" s="105" customFormat="1" ht="13.5" thickBot="1" x14ac:dyDescent="0.25">
      <c r="A192" s="793" t="s">
        <v>1107</v>
      </c>
      <c r="B192" s="793"/>
      <c r="C192" s="793"/>
      <c r="D192" s="793"/>
      <c r="E192" s="793"/>
      <c r="F192" s="793"/>
      <c r="G192" s="793"/>
      <c r="H192" s="793"/>
      <c r="I192" s="793"/>
      <c r="J192" s="793"/>
      <c r="K192" s="118">
        <v>6840</v>
      </c>
    </row>
    <row r="193" spans="1:11" s="105" customFormat="1" ht="13.5" thickBot="1" x14ac:dyDescent="0.25">
      <c r="A193" s="793" t="s">
        <v>1109</v>
      </c>
      <c r="B193" s="793"/>
      <c r="C193" s="793"/>
      <c r="D193" s="793"/>
      <c r="E193" s="793"/>
      <c r="F193" s="793"/>
      <c r="G193" s="793"/>
      <c r="H193" s="793"/>
      <c r="I193" s="793"/>
      <c r="J193" s="793"/>
      <c r="K193" s="118">
        <v>1680</v>
      </c>
    </row>
    <row r="194" spans="1:11" s="105" customFormat="1" ht="13.5" thickBot="1" x14ac:dyDescent="0.25">
      <c r="A194" s="793" t="s">
        <v>1111</v>
      </c>
      <c r="B194" s="793"/>
      <c r="C194" s="793"/>
      <c r="D194" s="793"/>
      <c r="E194" s="793"/>
      <c r="F194" s="793"/>
      <c r="G194" s="793"/>
      <c r="H194" s="793"/>
      <c r="I194" s="793"/>
      <c r="J194" s="793"/>
      <c r="K194" s="118">
        <v>5290</v>
      </c>
    </row>
    <row r="195" spans="1:11" s="105" customFormat="1" ht="13.5" thickBot="1" x14ac:dyDescent="0.25">
      <c r="A195" s="793" t="s">
        <v>1055</v>
      </c>
      <c r="B195" s="793"/>
      <c r="C195" s="793"/>
      <c r="D195" s="793"/>
      <c r="E195" s="793"/>
      <c r="F195" s="793"/>
      <c r="G195" s="793"/>
      <c r="H195" s="793"/>
      <c r="I195" s="793"/>
      <c r="J195" s="793"/>
      <c r="K195" s="118">
        <v>8800</v>
      </c>
    </row>
    <row r="196" spans="1:11" s="105" customFormat="1" ht="13.5" thickBot="1" x14ac:dyDescent="0.25">
      <c r="A196" s="793" t="s">
        <v>1057</v>
      </c>
      <c r="B196" s="793"/>
      <c r="C196" s="793"/>
      <c r="D196" s="793"/>
      <c r="E196" s="793"/>
      <c r="F196" s="793"/>
      <c r="G196" s="793"/>
      <c r="H196" s="793"/>
      <c r="I196" s="793"/>
      <c r="J196" s="793"/>
      <c r="K196" s="118">
        <v>9900</v>
      </c>
    </row>
    <row r="197" spans="1:11" s="105" customFormat="1" ht="13.5" thickBot="1" x14ac:dyDescent="0.25">
      <c r="A197" s="793" t="s">
        <v>1059</v>
      </c>
      <c r="B197" s="793"/>
      <c r="C197" s="793"/>
      <c r="D197" s="793"/>
      <c r="E197" s="793"/>
      <c r="F197" s="793"/>
      <c r="G197" s="793"/>
      <c r="H197" s="793"/>
      <c r="I197" s="793"/>
      <c r="J197" s="793"/>
      <c r="K197" s="118">
        <v>6840</v>
      </c>
    </row>
    <row r="198" spans="1:11" s="105" customFormat="1" ht="13.5" thickBot="1" x14ac:dyDescent="0.25">
      <c r="A198" s="793" t="s">
        <v>1061</v>
      </c>
      <c r="B198" s="793"/>
      <c r="C198" s="793"/>
      <c r="D198" s="793"/>
      <c r="E198" s="793"/>
      <c r="F198" s="793"/>
      <c r="G198" s="793"/>
      <c r="H198" s="793"/>
      <c r="I198" s="793"/>
      <c r="J198" s="793"/>
      <c r="K198" s="118">
        <v>4800</v>
      </c>
    </row>
    <row r="199" spans="1:11" s="105" customFormat="1" ht="13.5" thickBot="1" x14ac:dyDescent="0.25">
      <c r="A199" s="793" t="s">
        <v>1063</v>
      </c>
      <c r="B199" s="793"/>
      <c r="C199" s="793"/>
      <c r="D199" s="793"/>
      <c r="E199" s="793"/>
      <c r="F199" s="793"/>
      <c r="G199" s="793"/>
      <c r="H199" s="793"/>
      <c r="I199" s="793"/>
      <c r="J199" s="793"/>
      <c r="K199" s="292" t="s">
        <v>333</v>
      </c>
    </row>
    <row r="200" spans="1:11" s="105" customFormat="1" ht="13.5" thickBot="1" x14ac:dyDescent="0.25">
      <c r="A200" s="793" t="s">
        <v>1065</v>
      </c>
      <c r="B200" s="793"/>
      <c r="C200" s="793"/>
      <c r="D200" s="793"/>
      <c r="E200" s="793"/>
      <c r="F200" s="793"/>
      <c r="G200" s="793"/>
      <c r="H200" s="793"/>
      <c r="I200" s="793"/>
      <c r="J200" s="793"/>
      <c r="K200" s="118">
        <v>11155</v>
      </c>
    </row>
    <row r="201" spans="1:11" s="105" customFormat="1" ht="13.5" thickBot="1" x14ac:dyDescent="0.25">
      <c r="A201" s="793" t="s">
        <v>1067</v>
      </c>
      <c r="B201" s="793"/>
      <c r="C201" s="793"/>
      <c r="D201" s="793"/>
      <c r="E201" s="793"/>
      <c r="F201" s="793"/>
      <c r="G201" s="793"/>
      <c r="H201" s="793"/>
      <c r="I201" s="793"/>
      <c r="J201" s="793"/>
      <c r="K201" s="118">
        <v>4000</v>
      </c>
    </row>
    <row r="202" spans="1:11" s="105" customFormat="1" ht="13.5" thickBot="1" x14ac:dyDescent="0.25">
      <c r="A202" s="793" t="s">
        <v>1069</v>
      </c>
      <c r="B202" s="793"/>
      <c r="C202" s="793"/>
      <c r="D202" s="793"/>
      <c r="E202" s="793"/>
      <c r="F202" s="793"/>
      <c r="G202" s="793"/>
      <c r="H202" s="793"/>
      <c r="I202" s="793"/>
      <c r="J202" s="793"/>
      <c r="K202" s="118">
        <v>5800</v>
      </c>
    </row>
    <row r="203" spans="1:11" s="105" customFormat="1" ht="13.5" thickBot="1" x14ac:dyDescent="0.25">
      <c r="A203" s="793" t="s">
        <v>1071</v>
      </c>
      <c r="B203" s="793"/>
      <c r="C203" s="793"/>
      <c r="D203" s="793"/>
      <c r="E203" s="793"/>
      <c r="F203" s="793"/>
      <c r="G203" s="793"/>
      <c r="H203" s="793"/>
      <c r="I203" s="793"/>
      <c r="J203" s="793"/>
      <c r="K203" s="118">
        <v>6000</v>
      </c>
    </row>
    <row r="204" spans="1:11" s="105" customFormat="1" ht="13.5" thickBot="1" x14ac:dyDescent="0.25">
      <c r="A204" s="793" t="s">
        <v>1073</v>
      </c>
      <c r="B204" s="793"/>
      <c r="C204" s="793"/>
      <c r="D204" s="793"/>
      <c r="E204" s="793"/>
      <c r="F204" s="793"/>
      <c r="G204" s="793"/>
      <c r="H204" s="793"/>
      <c r="I204" s="793"/>
      <c r="J204" s="793"/>
      <c r="K204" s="118">
        <v>19900</v>
      </c>
    </row>
    <row r="205" spans="1:11" s="105" customFormat="1" ht="13.5" thickBot="1" x14ac:dyDescent="0.25">
      <c r="A205" s="793" t="s">
        <v>1075</v>
      </c>
      <c r="B205" s="793"/>
      <c r="C205" s="793"/>
      <c r="D205" s="793"/>
      <c r="E205" s="793"/>
      <c r="F205" s="793"/>
      <c r="G205" s="793"/>
      <c r="H205" s="793"/>
      <c r="I205" s="793"/>
      <c r="J205" s="793"/>
      <c r="K205" s="118">
        <v>15700</v>
      </c>
    </row>
    <row r="206" spans="1:11" s="105" customFormat="1" ht="13.5" thickBot="1" x14ac:dyDescent="0.25">
      <c r="A206" s="793" t="s">
        <v>1077</v>
      </c>
      <c r="B206" s="793"/>
      <c r="C206" s="793"/>
      <c r="D206" s="793"/>
      <c r="E206" s="793"/>
      <c r="F206" s="793"/>
      <c r="G206" s="793"/>
      <c r="H206" s="793"/>
      <c r="I206" s="793"/>
      <c r="J206" s="793"/>
      <c r="K206" s="118">
        <v>14670</v>
      </c>
    </row>
    <row r="207" spans="1:11" s="105" customFormat="1" ht="13.5" thickBot="1" x14ac:dyDescent="0.25">
      <c r="A207" s="793" t="s">
        <v>1079</v>
      </c>
      <c r="B207" s="793"/>
      <c r="C207" s="793"/>
      <c r="D207" s="793"/>
      <c r="E207" s="793"/>
      <c r="F207" s="793"/>
      <c r="G207" s="793"/>
      <c r="H207" s="793"/>
      <c r="I207" s="793"/>
      <c r="J207" s="793"/>
      <c r="K207" s="292" t="s">
        <v>333</v>
      </c>
    </row>
    <row r="208" spans="1:11" s="105" customFormat="1" ht="13.5" thickBot="1" x14ac:dyDescent="0.25">
      <c r="A208" s="793" t="s">
        <v>1081</v>
      </c>
      <c r="B208" s="793"/>
      <c r="C208" s="793"/>
      <c r="D208" s="793"/>
      <c r="E208" s="793"/>
      <c r="F208" s="793"/>
      <c r="G208" s="793"/>
      <c r="H208" s="793"/>
      <c r="I208" s="793"/>
      <c r="J208" s="793"/>
      <c r="K208" s="292" t="s">
        <v>333</v>
      </c>
    </row>
    <row r="209" spans="1:11" s="105" customFormat="1" ht="13.5" thickBot="1" x14ac:dyDescent="0.25">
      <c r="A209" s="793" t="s">
        <v>1083</v>
      </c>
      <c r="B209" s="793"/>
      <c r="C209" s="793"/>
      <c r="D209" s="793"/>
      <c r="E209" s="793"/>
      <c r="F209" s="793"/>
      <c r="G209" s="793"/>
      <c r="H209" s="793"/>
      <c r="I209" s="793"/>
      <c r="J209" s="793"/>
      <c r="K209" s="118">
        <v>11950</v>
      </c>
    </row>
    <row r="210" spans="1:11" s="105" customFormat="1" ht="13.5" thickBot="1" x14ac:dyDescent="0.25">
      <c r="A210" s="793" t="s">
        <v>1085</v>
      </c>
      <c r="B210" s="793"/>
      <c r="C210" s="793"/>
      <c r="D210" s="793"/>
      <c r="E210" s="793"/>
      <c r="F210" s="793"/>
      <c r="G210" s="793"/>
      <c r="H210" s="793"/>
      <c r="I210" s="793"/>
      <c r="J210" s="793"/>
      <c r="K210" s="118">
        <v>12520</v>
      </c>
    </row>
    <row r="211" spans="1:11" s="105" customFormat="1" ht="13.5" thickBot="1" x14ac:dyDescent="0.25">
      <c r="A211" s="793" t="s">
        <v>1087</v>
      </c>
      <c r="B211" s="793"/>
      <c r="C211" s="793"/>
      <c r="D211" s="793"/>
      <c r="E211" s="793"/>
      <c r="F211" s="793"/>
      <c r="G211" s="793"/>
      <c r="H211" s="793"/>
      <c r="I211" s="793"/>
      <c r="J211" s="793"/>
      <c r="K211" s="118">
        <v>12400</v>
      </c>
    </row>
    <row r="212" spans="1:11" s="105" customFormat="1" ht="13.5" thickBot="1" x14ac:dyDescent="0.25">
      <c r="A212" s="793" t="s">
        <v>1089</v>
      </c>
      <c r="B212" s="793"/>
      <c r="C212" s="793"/>
      <c r="D212" s="793"/>
      <c r="E212" s="793"/>
      <c r="F212" s="793"/>
      <c r="G212" s="793"/>
      <c r="H212" s="793"/>
      <c r="I212" s="793"/>
      <c r="J212" s="793"/>
      <c r="K212" s="118">
        <v>7000</v>
      </c>
    </row>
    <row r="213" spans="1:11" s="105" customFormat="1" ht="13.5" thickBot="1" x14ac:dyDescent="0.25">
      <c r="A213" s="793" t="s">
        <v>1091</v>
      </c>
      <c r="B213" s="793"/>
      <c r="C213" s="793"/>
      <c r="D213" s="793"/>
      <c r="E213" s="793"/>
      <c r="F213" s="793"/>
      <c r="G213" s="793"/>
      <c r="H213" s="793"/>
      <c r="I213" s="793"/>
      <c r="J213" s="793"/>
      <c r="K213" s="118">
        <v>9800</v>
      </c>
    </row>
    <row r="214" spans="1:11" s="105" customFormat="1" ht="13.5" thickBot="1" x14ac:dyDescent="0.25">
      <c r="A214" s="793" t="s">
        <v>1093</v>
      </c>
      <c r="B214" s="793"/>
      <c r="C214" s="793"/>
      <c r="D214" s="793"/>
      <c r="E214" s="793"/>
      <c r="F214" s="793"/>
      <c r="G214" s="793"/>
      <c r="H214" s="793"/>
      <c r="I214" s="793"/>
      <c r="J214" s="793"/>
      <c r="K214" s="118">
        <v>11700</v>
      </c>
    </row>
    <row r="215" spans="1:11" s="105" customFormat="1" ht="13.5" thickBot="1" x14ac:dyDescent="0.25">
      <c r="A215" s="793" t="s">
        <v>1096</v>
      </c>
      <c r="B215" s="793"/>
      <c r="C215" s="793"/>
      <c r="D215" s="793"/>
      <c r="E215" s="793"/>
      <c r="F215" s="793"/>
      <c r="G215" s="793"/>
      <c r="H215" s="793"/>
      <c r="I215" s="793"/>
      <c r="J215" s="793"/>
      <c r="K215" s="118">
        <v>21130</v>
      </c>
    </row>
    <row r="216" spans="1:11" s="105" customFormat="1" ht="13.5" thickBot="1" x14ac:dyDescent="0.25">
      <c r="A216" s="793" t="s">
        <v>1098</v>
      </c>
      <c r="B216" s="793"/>
      <c r="C216" s="793"/>
      <c r="D216" s="793"/>
      <c r="E216" s="793"/>
      <c r="F216" s="793"/>
      <c r="G216" s="793"/>
      <c r="H216" s="793"/>
      <c r="I216" s="793"/>
      <c r="J216" s="793"/>
      <c r="K216" s="118">
        <v>17600</v>
      </c>
    </row>
    <row r="217" spans="1:11" s="105" customFormat="1" ht="13.5" thickBot="1" x14ac:dyDescent="0.25">
      <c r="A217" s="793" t="s">
        <v>1100</v>
      </c>
      <c r="B217" s="793"/>
      <c r="C217" s="793"/>
      <c r="D217" s="793"/>
      <c r="E217" s="793"/>
      <c r="F217" s="793"/>
      <c r="G217" s="793"/>
      <c r="H217" s="793"/>
      <c r="I217" s="793"/>
      <c r="J217" s="793"/>
      <c r="K217" s="118">
        <v>5375</v>
      </c>
    </row>
    <row r="218" spans="1:11" s="105" customFormat="1" ht="13.5" thickBot="1" x14ac:dyDescent="0.25">
      <c r="A218" s="793" t="s">
        <v>1102</v>
      </c>
      <c r="B218" s="793"/>
      <c r="C218" s="793"/>
      <c r="D218" s="793"/>
      <c r="E218" s="793"/>
      <c r="F218" s="793"/>
      <c r="G218" s="793"/>
      <c r="H218" s="793"/>
      <c r="I218" s="793"/>
      <c r="J218" s="793"/>
      <c r="K218" s="118">
        <v>7340</v>
      </c>
    </row>
    <row r="219" spans="1:11" s="105" customFormat="1" ht="13.5" thickBot="1" x14ac:dyDescent="0.25">
      <c r="A219" s="793" t="s">
        <v>1104</v>
      </c>
      <c r="B219" s="793"/>
      <c r="C219" s="793"/>
      <c r="D219" s="793"/>
      <c r="E219" s="793"/>
      <c r="F219" s="793"/>
      <c r="G219" s="793"/>
      <c r="H219" s="793"/>
      <c r="I219" s="793"/>
      <c r="J219" s="793"/>
      <c r="K219" s="118">
        <v>9500</v>
      </c>
    </row>
    <row r="220" spans="1:11" s="105" customFormat="1" ht="13.5" thickBot="1" x14ac:dyDescent="0.25">
      <c r="A220" s="793" t="s">
        <v>1106</v>
      </c>
      <c r="B220" s="793"/>
      <c r="C220" s="793"/>
      <c r="D220" s="793"/>
      <c r="E220" s="793"/>
      <c r="F220" s="793"/>
      <c r="G220" s="793"/>
      <c r="H220" s="793"/>
      <c r="I220" s="793"/>
      <c r="J220" s="793"/>
      <c r="K220" s="118">
        <v>19800</v>
      </c>
    </row>
    <row r="221" spans="1:11" s="105" customFormat="1" ht="13.5" thickBot="1" x14ac:dyDescent="0.25">
      <c r="A221" s="793" t="s">
        <v>1108</v>
      </c>
      <c r="B221" s="793"/>
      <c r="C221" s="793"/>
      <c r="D221" s="793"/>
      <c r="E221" s="793"/>
      <c r="F221" s="793"/>
      <c r="G221" s="793"/>
      <c r="H221" s="793"/>
      <c r="I221" s="793"/>
      <c r="J221" s="793"/>
      <c r="K221" s="118">
        <v>16150</v>
      </c>
    </row>
    <row r="222" spans="1:11" s="105" customFormat="1" ht="13.5" thickBot="1" x14ac:dyDescent="0.25">
      <c r="A222" s="793" t="s">
        <v>1110</v>
      </c>
      <c r="B222" s="793"/>
      <c r="C222" s="793"/>
      <c r="D222" s="793"/>
      <c r="E222" s="793"/>
      <c r="F222" s="793"/>
      <c r="G222" s="793"/>
      <c r="H222" s="793"/>
      <c r="I222" s="793"/>
      <c r="J222" s="793"/>
      <c r="K222" s="118">
        <v>15400</v>
      </c>
    </row>
    <row r="223" spans="1:11" s="105" customFormat="1" ht="13.5" thickBot="1" x14ac:dyDescent="0.25">
      <c r="A223" s="793" t="s">
        <v>1112</v>
      </c>
      <c r="B223" s="793"/>
      <c r="C223" s="793"/>
      <c r="D223" s="793"/>
      <c r="E223" s="793"/>
      <c r="F223" s="793"/>
      <c r="G223" s="793"/>
      <c r="H223" s="793"/>
      <c r="I223" s="793"/>
      <c r="J223" s="793"/>
      <c r="K223" s="118">
        <v>15400</v>
      </c>
    </row>
    <row r="224" spans="1:11" ht="17.25" thickBot="1" x14ac:dyDescent="0.35">
      <c r="A224" s="1210" t="s">
        <v>1113</v>
      </c>
      <c r="B224" s="1210"/>
      <c r="C224" s="1210"/>
      <c r="D224" s="1210"/>
      <c r="E224" s="1210"/>
      <c r="F224" s="1210"/>
      <c r="G224" s="1210"/>
      <c r="H224" s="1210"/>
      <c r="I224" s="1210"/>
      <c r="J224" s="1210"/>
      <c r="K224" s="1210"/>
    </row>
    <row r="225" spans="1:11" s="295" customFormat="1" ht="13.5" thickBot="1" x14ac:dyDescent="0.3">
      <c r="A225" s="816" t="s">
        <v>2</v>
      </c>
      <c r="B225" s="816"/>
      <c r="C225" s="816"/>
      <c r="D225" s="816"/>
      <c r="E225" s="816"/>
      <c r="F225" s="816"/>
      <c r="G225" s="816"/>
      <c r="H225" s="816"/>
      <c r="I225" s="816"/>
      <c r="J225" s="816"/>
      <c r="K225" s="291" t="s">
        <v>15</v>
      </c>
    </row>
    <row r="226" spans="1:11" s="105" customFormat="1" ht="13.5" thickBot="1" x14ac:dyDescent="0.25">
      <c r="A226" s="793" t="s">
        <v>1114</v>
      </c>
      <c r="B226" s="793"/>
      <c r="C226" s="793"/>
      <c r="D226" s="793"/>
      <c r="E226" s="793"/>
      <c r="F226" s="793"/>
      <c r="G226" s="793"/>
      <c r="H226" s="793"/>
      <c r="I226" s="793"/>
      <c r="J226" s="793"/>
      <c r="K226" s="118">
        <v>5400</v>
      </c>
    </row>
    <row r="227" spans="1:11" s="105" customFormat="1" ht="13.5" thickBot="1" x14ac:dyDescent="0.25">
      <c r="A227" s="793" t="s">
        <v>1115</v>
      </c>
      <c r="B227" s="793"/>
      <c r="C227" s="793"/>
      <c r="D227" s="793"/>
      <c r="E227" s="793"/>
      <c r="F227" s="793"/>
      <c r="G227" s="793"/>
      <c r="H227" s="793"/>
      <c r="I227" s="793"/>
      <c r="J227" s="793"/>
      <c r="K227" s="118">
        <v>7200</v>
      </c>
    </row>
    <row r="228" spans="1:11" s="105" customFormat="1" ht="13.5" thickBot="1" x14ac:dyDescent="0.25">
      <c r="A228" s="793" t="s">
        <v>1116</v>
      </c>
      <c r="B228" s="793"/>
      <c r="C228" s="793"/>
      <c r="D228" s="793"/>
      <c r="E228" s="793"/>
      <c r="F228" s="793"/>
      <c r="G228" s="793"/>
      <c r="H228" s="793"/>
      <c r="I228" s="793"/>
      <c r="J228" s="793"/>
      <c r="K228" s="118">
        <v>15000</v>
      </c>
    </row>
    <row r="229" spans="1:11" s="105" customFormat="1" ht="13.5" thickBot="1" x14ac:dyDescent="0.25">
      <c r="A229" s="793" t="s">
        <v>1117</v>
      </c>
      <c r="B229" s="793"/>
      <c r="C229" s="793"/>
      <c r="D229" s="793"/>
      <c r="E229" s="793"/>
      <c r="F229" s="793"/>
      <c r="G229" s="793"/>
      <c r="H229" s="793"/>
      <c r="I229" s="793"/>
      <c r="J229" s="793"/>
      <c r="K229" s="118">
        <v>30000</v>
      </c>
    </row>
    <row r="230" spans="1:11" s="105" customFormat="1" ht="13.5" thickBot="1" x14ac:dyDescent="0.25">
      <c r="A230" s="793" t="s">
        <v>1118</v>
      </c>
      <c r="B230" s="793"/>
      <c r="C230" s="793"/>
      <c r="D230" s="793"/>
      <c r="E230" s="793"/>
      <c r="F230" s="793"/>
      <c r="G230" s="793"/>
      <c r="H230" s="793"/>
      <c r="I230" s="793"/>
      <c r="J230" s="793"/>
      <c r="K230" s="118">
        <v>14400</v>
      </c>
    </row>
    <row r="231" spans="1:11" s="105" customFormat="1" ht="13.5" thickBot="1" x14ac:dyDescent="0.25">
      <c r="A231" s="793" t="s">
        <v>1119</v>
      </c>
      <c r="B231" s="793"/>
      <c r="C231" s="793"/>
      <c r="D231" s="793"/>
      <c r="E231" s="793"/>
      <c r="F231" s="793"/>
      <c r="G231" s="793"/>
      <c r="H231" s="793"/>
      <c r="I231" s="793"/>
      <c r="J231" s="793"/>
      <c r="K231" s="118">
        <v>30220</v>
      </c>
    </row>
    <row r="232" spans="1:11" s="105" customFormat="1" ht="13.5" thickBot="1" x14ac:dyDescent="0.25">
      <c r="A232" s="793" t="s">
        <v>1120</v>
      </c>
      <c r="B232" s="793"/>
      <c r="C232" s="793"/>
      <c r="D232" s="793"/>
      <c r="E232" s="793"/>
      <c r="F232" s="793"/>
      <c r="G232" s="793"/>
      <c r="H232" s="793"/>
      <c r="I232" s="793"/>
      <c r="J232" s="793"/>
      <c r="K232" s="118">
        <v>30000</v>
      </c>
    </row>
    <row r="233" spans="1:11" s="105" customFormat="1" ht="13.5" thickBot="1" x14ac:dyDescent="0.25">
      <c r="A233" s="793" t="s">
        <v>1121</v>
      </c>
      <c r="B233" s="793"/>
      <c r="C233" s="793"/>
      <c r="D233" s="793"/>
      <c r="E233" s="793"/>
      <c r="F233" s="793"/>
      <c r="G233" s="793"/>
      <c r="H233" s="793"/>
      <c r="I233" s="793"/>
      <c r="J233" s="793"/>
      <c r="K233" s="118">
        <v>45000</v>
      </c>
    </row>
    <row r="234" spans="1:11" s="105" customFormat="1" ht="13.5" thickBot="1" x14ac:dyDescent="0.25">
      <c r="A234" s="793" t="s">
        <v>1122</v>
      </c>
      <c r="B234" s="793"/>
      <c r="C234" s="793"/>
      <c r="D234" s="793"/>
      <c r="E234" s="793"/>
      <c r="F234" s="793"/>
      <c r="G234" s="793"/>
      <c r="H234" s="793"/>
      <c r="I234" s="793"/>
      <c r="J234" s="793"/>
      <c r="K234" s="118">
        <v>2400</v>
      </c>
    </row>
    <row r="235" spans="1:11" s="105" customFormat="1" ht="13.5" thickBot="1" x14ac:dyDescent="0.25">
      <c r="A235" s="793" t="s">
        <v>1123</v>
      </c>
      <c r="B235" s="793"/>
      <c r="C235" s="793"/>
      <c r="D235" s="793"/>
      <c r="E235" s="793"/>
      <c r="F235" s="793"/>
      <c r="G235" s="793"/>
      <c r="H235" s="793"/>
      <c r="I235" s="793"/>
      <c r="J235" s="793"/>
      <c r="K235" s="118">
        <v>2400</v>
      </c>
    </row>
    <row r="236" spans="1:11" s="105" customFormat="1" ht="13.5" thickBot="1" x14ac:dyDescent="0.25">
      <c r="A236" s="793" t="s">
        <v>1124</v>
      </c>
      <c r="B236" s="793"/>
      <c r="C236" s="793"/>
      <c r="D236" s="793"/>
      <c r="E236" s="793"/>
      <c r="F236" s="793"/>
      <c r="G236" s="793"/>
      <c r="H236" s="793"/>
      <c r="I236" s="793"/>
      <c r="J236" s="793"/>
      <c r="K236" s="118">
        <v>3530</v>
      </c>
    </row>
    <row r="237" spans="1:11" s="105" customFormat="1" ht="13.5" thickBot="1" x14ac:dyDescent="0.25">
      <c r="A237" s="793" t="s">
        <v>1125</v>
      </c>
      <c r="B237" s="793"/>
      <c r="C237" s="793"/>
      <c r="D237" s="793"/>
      <c r="E237" s="793"/>
      <c r="F237" s="793"/>
      <c r="G237" s="793"/>
      <c r="H237" s="793"/>
      <c r="I237" s="793"/>
      <c r="J237" s="793"/>
      <c r="K237" s="118">
        <v>1800</v>
      </c>
    </row>
    <row r="238" spans="1:11" s="105" customFormat="1" ht="13.5" thickBot="1" x14ac:dyDescent="0.25">
      <c r="A238" s="793" t="s">
        <v>1126</v>
      </c>
      <c r="B238" s="793"/>
      <c r="C238" s="793"/>
      <c r="D238" s="793"/>
      <c r="E238" s="793"/>
      <c r="F238" s="793"/>
      <c r="G238" s="793"/>
      <c r="H238" s="793"/>
      <c r="I238" s="793"/>
      <c r="J238" s="793"/>
      <c r="K238" s="118">
        <v>1800</v>
      </c>
    </row>
    <row r="239" spans="1:11" s="105" customFormat="1" ht="13.5" thickBot="1" x14ac:dyDescent="0.25">
      <c r="A239" s="793" t="s">
        <v>1127</v>
      </c>
      <c r="B239" s="793"/>
      <c r="C239" s="793"/>
      <c r="D239" s="793"/>
      <c r="E239" s="793"/>
      <c r="F239" s="793"/>
      <c r="G239" s="793"/>
      <c r="H239" s="793"/>
      <c r="I239" s="793"/>
      <c r="J239" s="793"/>
      <c r="K239" s="118">
        <v>1200</v>
      </c>
    </row>
    <row r="240" spans="1:11" s="105" customFormat="1" ht="13.5" thickBot="1" x14ac:dyDescent="0.25">
      <c r="A240" s="793" t="s">
        <v>1128</v>
      </c>
      <c r="B240" s="793"/>
      <c r="C240" s="793"/>
      <c r="D240" s="793"/>
      <c r="E240" s="793"/>
      <c r="F240" s="793"/>
      <c r="G240" s="793"/>
      <c r="H240" s="793"/>
      <c r="I240" s="793"/>
      <c r="J240" s="793"/>
      <c r="K240" s="118">
        <v>1400</v>
      </c>
    </row>
    <row r="241" spans="1:11" ht="17.25" thickBot="1" x14ac:dyDescent="0.35">
      <c r="A241" s="1215" t="s">
        <v>1129</v>
      </c>
      <c r="B241" s="1216"/>
      <c r="C241" s="1216"/>
      <c r="D241" s="1216"/>
      <c r="E241" s="1216"/>
      <c r="F241" s="1216"/>
      <c r="G241" s="1216"/>
      <c r="H241" s="1216"/>
      <c r="I241" s="1216"/>
      <c r="J241" s="1216"/>
      <c r="K241" s="1217"/>
    </row>
    <row r="242" spans="1:11" s="105" customFormat="1" ht="13.5" thickBot="1" x14ac:dyDescent="0.25">
      <c r="A242" s="793" t="s">
        <v>1130</v>
      </c>
      <c r="B242" s="793"/>
      <c r="C242" s="793"/>
      <c r="D242" s="793"/>
      <c r="E242" s="793"/>
      <c r="F242" s="793"/>
      <c r="G242" s="793"/>
      <c r="H242" s="793"/>
      <c r="I242" s="793"/>
      <c r="J242" s="793"/>
      <c r="K242" s="118">
        <v>53740</v>
      </c>
    </row>
    <row r="243" spans="1:11" s="105" customFormat="1" ht="13.5" thickBot="1" x14ac:dyDescent="0.25">
      <c r="A243" s="793" t="s">
        <v>1131</v>
      </c>
      <c r="B243" s="793"/>
      <c r="C243" s="793"/>
      <c r="D243" s="793"/>
      <c r="E243" s="793"/>
      <c r="F243" s="793"/>
      <c r="G243" s="793"/>
      <c r="H243" s="793"/>
      <c r="I243" s="793"/>
      <c r="J243" s="793"/>
      <c r="K243" s="118">
        <v>72000</v>
      </c>
    </row>
    <row r="244" spans="1:11" s="105" customFormat="1" ht="13.5" thickBot="1" x14ac:dyDescent="0.25">
      <c r="A244" s="793" t="s">
        <v>1132</v>
      </c>
      <c r="B244" s="793"/>
      <c r="C244" s="793"/>
      <c r="D244" s="793"/>
      <c r="E244" s="793"/>
      <c r="F244" s="793"/>
      <c r="G244" s="793"/>
      <c r="H244" s="793"/>
      <c r="I244" s="793"/>
      <c r="J244" s="793"/>
      <c r="K244" s="118">
        <v>76700</v>
      </c>
    </row>
    <row r="245" spans="1:11" s="105" customFormat="1" ht="13.5" thickBot="1" x14ac:dyDescent="0.25">
      <c r="A245" s="793" t="s">
        <v>1133</v>
      </c>
      <c r="B245" s="793"/>
      <c r="C245" s="793"/>
      <c r="D245" s="793"/>
      <c r="E245" s="793"/>
      <c r="F245" s="793"/>
      <c r="G245" s="793"/>
      <c r="H245" s="793"/>
      <c r="I245" s="793"/>
      <c r="J245" s="793"/>
      <c r="K245" s="118">
        <v>336850</v>
      </c>
    </row>
    <row r="246" spans="1:11" s="105" customFormat="1" ht="13.5" thickBot="1" x14ac:dyDescent="0.25">
      <c r="A246" s="793" t="s">
        <v>1134</v>
      </c>
      <c r="B246" s="793"/>
      <c r="C246" s="793"/>
      <c r="D246" s="793"/>
      <c r="E246" s="793"/>
      <c r="F246" s="793"/>
      <c r="G246" s="793"/>
      <c r="H246" s="793"/>
      <c r="I246" s="793"/>
      <c r="J246" s="793"/>
      <c r="K246" s="118">
        <v>32000</v>
      </c>
    </row>
    <row r="247" spans="1:11" s="105" customFormat="1" ht="13.5" thickBot="1" x14ac:dyDescent="0.25">
      <c r="A247" s="793" t="s">
        <v>1135</v>
      </c>
      <c r="B247" s="793"/>
      <c r="C247" s="793"/>
      <c r="D247" s="793"/>
      <c r="E247" s="793"/>
      <c r="F247" s="793"/>
      <c r="G247" s="793"/>
      <c r="H247" s="793"/>
      <c r="I247" s="793"/>
      <c r="J247" s="793"/>
      <c r="K247" s="118">
        <v>32000</v>
      </c>
    </row>
    <row r="248" spans="1:11" s="105" customFormat="1" ht="13.5" thickBot="1" x14ac:dyDescent="0.25">
      <c r="A248" s="793" t="s">
        <v>1136</v>
      </c>
      <c r="B248" s="793"/>
      <c r="C248" s="793"/>
      <c r="D248" s="793"/>
      <c r="E248" s="793"/>
      <c r="F248" s="793"/>
      <c r="G248" s="793"/>
      <c r="H248" s="793"/>
      <c r="I248" s="793"/>
      <c r="J248" s="793"/>
      <c r="K248" s="118">
        <v>30320</v>
      </c>
    </row>
    <row r="249" spans="1:11" s="105" customFormat="1" ht="13.5" thickBot="1" x14ac:dyDescent="0.25">
      <c r="A249" s="793" t="s">
        <v>1137</v>
      </c>
      <c r="B249" s="793"/>
      <c r="C249" s="793"/>
      <c r="D249" s="793"/>
      <c r="E249" s="793"/>
      <c r="F249" s="793"/>
      <c r="G249" s="793"/>
      <c r="H249" s="793"/>
      <c r="I249" s="793"/>
      <c r="J249" s="793"/>
      <c r="K249" s="118">
        <v>28000</v>
      </c>
    </row>
    <row r="250" spans="1:11" ht="17.25" thickBot="1" x14ac:dyDescent="0.35">
      <c r="A250" s="1210" t="s">
        <v>1138</v>
      </c>
      <c r="B250" s="1210"/>
      <c r="C250" s="1210"/>
      <c r="D250" s="1210"/>
      <c r="E250" s="1210"/>
      <c r="F250" s="1210"/>
      <c r="G250" s="1210"/>
      <c r="H250" s="1210"/>
      <c r="I250" s="1210"/>
      <c r="J250" s="1210"/>
      <c r="K250" s="1210"/>
    </row>
    <row r="251" spans="1:11" ht="17.25" thickBot="1" x14ac:dyDescent="0.35">
      <c r="A251" s="1210" t="s">
        <v>1139</v>
      </c>
      <c r="B251" s="1210"/>
      <c r="C251" s="1210"/>
      <c r="D251" s="1210"/>
      <c r="E251" s="1210"/>
      <c r="F251" s="1210"/>
      <c r="G251" s="1210"/>
      <c r="H251" s="1210"/>
      <c r="I251" s="1210"/>
      <c r="J251" s="1210"/>
      <c r="K251" s="1210"/>
    </row>
    <row r="252" spans="1:11" s="105" customFormat="1" ht="13.5" thickBot="1" x14ac:dyDescent="0.25">
      <c r="A252" s="793" t="s">
        <v>1141</v>
      </c>
      <c r="B252" s="793"/>
      <c r="C252" s="793"/>
      <c r="D252" s="793"/>
      <c r="E252" s="793"/>
      <c r="F252" s="793"/>
      <c r="G252" s="793"/>
      <c r="H252" s="793"/>
      <c r="I252" s="793"/>
      <c r="J252" s="793"/>
      <c r="K252" s="118">
        <v>1200</v>
      </c>
    </row>
    <row r="253" spans="1:11" s="105" customFormat="1" ht="13.5" thickBot="1" x14ac:dyDescent="0.25">
      <c r="A253" s="793" t="s">
        <v>1143</v>
      </c>
      <c r="B253" s="793"/>
      <c r="C253" s="793"/>
      <c r="D253" s="793"/>
      <c r="E253" s="793"/>
      <c r="F253" s="793"/>
      <c r="G253" s="793"/>
      <c r="H253" s="793"/>
      <c r="I253" s="793"/>
      <c r="J253" s="793"/>
      <c r="K253" s="118">
        <v>2400</v>
      </c>
    </row>
    <row r="254" spans="1:11" s="105" customFormat="1" ht="13.5" thickBot="1" x14ac:dyDescent="0.25">
      <c r="A254" s="793" t="s">
        <v>1145</v>
      </c>
      <c r="B254" s="793"/>
      <c r="C254" s="793"/>
      <c r="D254" s="793"/>
      <c r="E254" s="793"/>
      <c r="F254" s="793"/>
      <c r="G254" s="793"/>
      <c r="H254" s="793"/>
      <c r="I254" s="793"/>
      <c r="J254" s="793"/>
      <c r="K254" s="292">
        <v>960</v>
      </c>
    </row>
    <row r="255" spans="1:11" s="105" customFormat="1" ht="13.5" thickBot="1" x14ac:dyDescent="0.25">
      <c r="A255" s="793" t="s">
        <v>1147</v>
      </c>
      <c r="B255" s="793"/>
      <c r="C255" s="793"/>
      <c r="D255" s="793"/>
      <c r="E255" s="793"/>
      <c r="F255" s="793"/>
      <c r="G255" s="793"/>
      <c r="H255" s="793"/>
      <c r="I255" s="793"/>
      <c r="J255" s="793"/>
      <c r="K255" s="292">
        <v>600</v>
      </c>
    </row>
    <row r="256" spans="1:11" s="105" customFormat="1" ht="13.5" thickBot="1" x14ac:dyDescent="0.25">
      <c r="A256" s="793" t="s">
        <v>1149</v>
      </c>
      <c r="B256" s="793"/>
      <c r="C256" s="793"/>
      <c r="D256" s="793"/>
      <c r="E256" s="793"/>
      <c r="F256" s="793"/>
      <c r="G256" s="793"/>
      <c r="H256" s="793"/>
      <c r="I256" s="793"/>
      <c r="J256" s="793"/>
      <c r="K256" s="292">
        <v>500</v>
      </c>
    </row>
    <row r="257" spans="1:11" s="105" customFormat="1" ht="13.5" thickBot="1" x14ac:dyDescent="0.25">
      <c r="A257" s="793" t="s">
        <v>1151</v>
      </c>
      <c r="B257" s="793"/>
      <c r="C257" s="793"/>
      <c r="D257" s="793"/>
      <c r="E257" s="793"/>
      <c r="F257" s="793"/>
      <c r="G257" s="793"/>
      <c r="H257" s="793"/>
      <c r="I257" s="793"/>
      <c r="J257" s="793"/>
      <c r="K257" s="292">
        <v>1600</v>
      </c>
    </row>
    <row r="258" spans="1:11" s="105" customFormat="1" ht="13.5" thickBot="1" x14ac:dyDescent="0.25">
      <c r="A258" s="793" t="s">
        <v>1153</v>
      </c>
      <c r="B258" s="793"/>
      <c r="C258" s="793"/>
      <c r="D258" s="793"/>
      <c r="E258" s="793"/>
      <c r="F258" s="793"/>
      <c r="G258" s="793"/>
      <c r="H258" s="793"/>
      <c r="I258" s="793"/>
      <c r="J258" s="793"/>
      <c r="K258" s="292">
        <v>360</v>
      </c>
    </row>
    <row r="259" spans="1:11" s="105" customFormat="1" ht="13.5" thickBot="1" x14ac:dyDescent="0.25">
      <c r="A259" s="1218" t="s">
        <v>1155</v>
      </c>
      <c r="B259" s="1218"/>
      <c r="C259" s="1218"/>
      <c r="D259" s="1218"/>
      <c r="E259" s="1218"/>
      <c r="F259" s="1218"/>
      <c r="G259" s="1218"/>
      <c r="H259" s="1218"/>
      <c r="I259" s="1218"/>
      <c r="J259" s="1218"/>
      <c r="K259" s="292">
        <v>650</v>
      </c>
    </row>
    <row r="260" spans="1:11" s="105" customFormat="1" ht="13.5" thickBot="1" x14ac:dyDescent="0.25">
      <c r="A260" s="1218" t="s">
        <v>1157</v>
      </c>
      <c r="B260" s="1218"/>
      <c r="C260" s="1218"/>
      <c r="D260" s="1218"/>
      <c r="E260" s="1218"/>
      <c r="F260" s="1218"/>
      <c r="G260" s="1218"/>
      <c r="H260" s="1218"/>
      <c r="I260" s="1218"/>
      <c r="J260" s="1218"/>
      <c r="K260" s="118">
        <v>3600</v>
      </c>
    </row>
    <row r="261" spans="1:11" s="105" customFormat="1" ht="13.5" thickBot="1" x14ac:dyDescent="0.25">
      <c r="A261" s="1218" t="s">
        <v>1158</v>
      </c>
      <c r="B261" s="1218"/>
      <c r="C261" s="1218"/>
      <c r="D261" s="1218"/>
      <c r="E261" s="1218"/>
      <c r="F261" s="1218"/>
      <c r="G261" s="1218"/>
      <c r="H261" s="1218"/>
      <c r="I261" s="1218"/>
      <c r="J261" s="1218"/>
      <c r="K261" s="118">
        <v>2000</v>
      </c>
    </row>
    <row r="262" spans="1:11" s="105" customFormat="1" ht="13.5" thickBot="1" x14ac:dyDescent="0.25">
      <c r="A262" s="1218" t="s">
        <v>1160</v>
      </c>
      <c r="B262" s="1218"/>
      <c r="C262" s="1218"/>
      <c r="D262" s="1218"/>
      <c r="E262" s="1218"/>
      <c r="F262" s="1218"/>
      <c r="G262" s="1218"/>
      <c r="H262" s="1218"/>
      <c r="I262" s="1218"/>
      <c r="J262" s="1218"/>
      <c r="K262" s="118">
        <v>10200</v>
      </c>
    </row>
    <row r="263" spans="1:11" s="105" customFormat="1" ht="13.5" thickBot="1" x14ac:dyDescent="0.25">
      <c r="A263" s="1218" t="s">
        <v>1162</v>
      </c>
      <c r="B263" s="1218"/>
      <c r="C263" s="1218"/>
      <c r="D263" s="1218"/>
      <c r="E263" s="1218"/>
      <c r="F263" s="1218"/>
      <c r="G263" s="1218"/>
      <c r="H263" s="1218"/>
      <c r="I263" s="1218"/>
      <c r="J263" s="1218"/>
      <c r="K263" s="118">
        <v>2000</v>
      </c>
    </row>
    <row r="264" spans="1:11" s="105" customFormat="1" ht="13.5" thickBot="1" x14ac:dyDescent="0.25">
      <c r="A264" s="1218" t="s">
        <v>1164</v>
      </c>
      <c r="B264" s="1218"/>
      <c r="C264" s="1218"/>
      <c r="D264" s="1218"/>
      <c r="E264" s="1218"/>
      <c r="F264" s="1218"/>
      <c r="G264" s="1218"/>
      <c r="H264" s="1218"/>
      <c r="I264" s="1218"/>
      <c r="J264" s="1218"/>
      <c r="K264" s="118">
        <v>2340</v>
      </c>
    </row>
    <row r="265" spans="1:11" s="105" customFormat="1" ht="13.5" thickBot="1" x14ac:dyDescent="0.25">
      <c r="A265" s="1218" t="s">
        <v>1166</v>
      </c>
      <c r="B265" s="1218"/>
      <c r="C265" s="1218"/>
      <c r="D265" s="1218"/>
      <c r="E265" s="1218"/>
      <c r="F265" s="1218"/>
      <c r="G265" s="1218"/>
      <c r="H265" s="1218"/>
      <c r="I265" s="1218"/>
      <c r="J265" s="1218"/>
      <c r="K265" s="292">
        <v>180</v>
      </c>
    </row>
    <row r="266" spans="1:11" s="105" customFormat="1" ht="13.5" thickBot="1" x14ac:dyDescent="0.25">
      <c r="A266" s="1218" t="s">
        <v>1168</v>
      </c>
      <c r="B266" s="1218"/>
      <c r="C266" s="1218"/>
      <c r="D266" s="1218"/>
      <c r="E266" s="1218"/>
      <c r="F266" s="1218"/>
      <c r="G266" s="1218"/>
      <c r="H266" s="1218"/>
      <c r="I266" s="1218"/>
      <c r="J266" s="1218"/>
      <c r="K266" s="118">
        <v>2500</v>
      </c>
    </row>
    <row r="267" spans="1:11" ht="17.25" thickBot="1" x14ac:dyDescent="0.35">
      <c r="A267" s="1210" t="s">
        <v>1140</v>
      </c>
      <c r="B267" s="1210"/>
      <c r="C267" s="1210"/>
      <c r="D267" s="1210"/>
      <c r="E267" s="1210"/>
      <c r="F267" s="1210"/>
      <c r="G267" s="1210"/>
      <c r="H267" s="1210"/>
      <c r="I267" s="1210"/>
      <c r="J267" s="1210"/>
      <c r="K267" s="1210"/>
    </row>
    <row r="268" spans="1:11" s="105" customFormat="1" ht="13.5" thickBot="1" x14ac:dyDescent="0.25">
      <c r="A268" s="793" t="s">
        <v>1142</v>
      </c>
      <c r="B268" s="793"/>
      <c r="C268" s="793"/>
      <c r="D268" s="793"/>
      <c r="E268" s="793"/>
      <c r="F268" s="793"/>
      <c r="G268" s="793"/>
      <c r="H268" s="793"/>
      <c r="I268" s="793"/>
      <c r="J268" s="793"/>
      <c r="K268" s="118">
        <v>4800</v>
      </c>
    </row>
    <row r="269" spans="1:11" s="105" customFormat="1" ht="13.5" thickBot="1" x14ac:dyDescent="0.25">
      <c r="A269" s="793" t="s">
        <v>1144</v>
      </c>
      <c r="B269" s="793"/>
      <c r="C269" s="793"/>
      <c r="D269" s="793"/>
      <c r="E269" s="793"/>
      <c r="F269" s="793"/>
      <c r="G269" s="793"/>
      <c r="H269" s="793"/>
      <c r="I269" s="793"/>
      <c r="J269" s="793"/>
      <c r="K269" s="292">
        <v>1000</v>
      </c>
    </row>
    <row r="270" spans="1:11" s="105" customFormat="1" ht="13.5" thickBot="1" x14ac:dyDescent="0.25">
      <c r="A270" s="793" t="s">
        <v>1146</v>
      </c>
      <c r="B270" s="793"/>
      <c r="C270" s="793"/>
      <c r="D270" s="793"/>
      <c r="E270" s="793"/>
      <c r="F270" s="793"/>
      <c r="G270" s="793"/>
      <c r="H270" s="793"/>
      <c r="I270" s="793"/>
      <c r="J270" s="793"/>
      <c r="K270" s="292">
        <v>800</v>
      </c>
    </row>
    <row r="271" spans="1:11" s="105" customFormat="1" ht="13.5" thickBot="1" x14ac:dyDescent="0.25">
      <c r="A271" s="793" t="s">
        <v>1148</v>
      </c>
      <c r="B271" s="793"/>
      <c r="C271" s="793"/>
      <c r="D271" s="793"/>
      <c r="E271" s="793"/>
      <c r="F271" s="793"/>
      <c r="G271" s="793"/>
      <c r="H271" s="793"/>
      <c r="I271" s="793"/>
      <c r="J271" s="793"/>
      <c r="K271" s="292">
        <v>960</v>
      </c>
    </row>
    <row r="272" spans="1:11" s="105" customFormat="1" ht="13.5" thickBot="1" x14ac:dyDescent="0.25">
      <c r="A272" s="793" t="s">
        <v>1150</v>
      </c>
      <c r="B272" s="793"/>
      <c r="C272" s="793"/>
      <c r="D272" s="793"/>
      <c r="E272" s="793"/>
      <c r="F272" s="793"/>
      <c r="G272" s="793"/>
      <c r="H272" s="793"/>
      <c r="I272" s="793"/>
      <c r="J272" s="793"/>
      <c r="K272" s="118">
        <v>1500</v>
      </c>
    </row>
    <row r="273" spans="1:11" s="105" customFormat="1" ht="13.5" thickBot="1" x14ac:dyDescent="0.25">
      <c r="A273" s="793" t="s">
        <v>1152</v>
      </c>
      <c r="B273" s="793"/>
      <c r="C273" s="793"/>
      <c r="D273" s="793"/>
      <c r="E273" s="793"/>
      <c r="F273" s="793"/>
      <c r="G273" s="793"/>
      <c r="H273" s="793"/>
      <c r="I273" s="793"/>
      <c r="J273" s="793"/>
      <c r="K273" s="118">
        <v>1200</v>
      </c>
    </row>
    <row r="274" spans="1:11" s="105" customFormat="1" ht="13.5" thickBot="1" x14ac:dyDescent="0.25">
      <c r="A274" s="793" t="s">
        <v>1154</v>
      </c>
      <c r="B274" s="793"/>
      <c r="C274" s="793"/>
      <c r="D274" s="793"/>
      <c r="E274" s="793"/>
      <c r="F274" s="793"/>
      <c r="G274" s="793"/>
      <c r="H274" s="793"/>
      <c r="I274" s="793"/>
      <c r="J274" s="793"/>
      <c r="K274" s="118">
        <v>1200</v>
      </c>
    </row>
    <row r="275" spans="1:11" s="105" customFormat="1" ht="13.5" thickBot="1" x14ac:dyDescent="0.25">
      <c r="A275" s="793" t="s">
        <v>1156</v>
      </c>
      <c r="B275" s="793"/>
      <c r="C275" s="793"/>
      <c r="D275" s="793"/>
      <c r="E275" s="793"/>
      <c r="F275" s="793"/>
      <c r="G275" s="793"/>
      <c r="H275" s="793"/>
      <c r="I275" s="793"/>
      <c r="J275" s="793"/>
      <c r="K275" s="118">
        <v>5000</v>
      </c>
    </row>
    <row r="276" spans="1:11" s="105" customFormat="1" ht="13.5" thickBot="1" x14ac:dyDescent="0.25">
      <c r="A276" s="793" t="s">
        <v>1151</v>
      </c>
      <c r="B276" s="793"/>
      <c r="C276" s="793"/>
      <c r="D276" s="793"/>
      <c r="E276" s="793"/>
      <c r="F276" s="793"/>
      <c r="G276" s="793"/>
      <c r="H276" s="793"/>
      <c r="I276" s="793"/>
      <c r="J276" s="793"/>
      <c r="K276" s="371">
        <v>1300</v>
      </c>
    </row>
    <row r="277" spans="1:11" s="105" customFormat="1" ht="13.5" thickBot="1" x14ac:dyDescent="0.25">
      <c r="A277" s="793" t="s">
        <v>1159</v>
      </c>
      <c r="B277" s="793"/>
      <c r="C277" s="793"/>
      <c r="D277" s="793"/>
      <c r="E277" s="793"/>
      <c r="F277" s="793"/>
      <c r="G277" s="793"/>
      <c r="H277" s="793"/>
      <c r="I277" s="793"/>
      <c r="J277" s="793"/>
      <c r="K277" s="292">
        <v>600</v>
      </c>
    </row>
    <row r="278" spans="1:11" s="105" customFormat="1" ht="13.5" thickBot="1" x14ac:dyDescent="0.25">
      <c r="A278" s="793" t="s">
        <v>1161</v>
      </c>
      <c r="B278" s="793"/>
      <c r="C278" s="793"/>
      <c r="D278" s="793"/>
      <c r="E278" s="793"/>
      <c r="F278" s="793"/>
      <c r="G278" s="793"/>
      <c r="H278" s="793"/>
      <c r="I278" s="793"/>
      <c r="J278" s="793"/>
      <c r="K278" s="292">
        <v>600</v>
      </c>
    </row>
    <row r="279" spans="1:11" s="105" customFormat="1" ht="13.5" thickBot="1" x14ac:dyDescent="0.25">
      <c r="A279" s="793" t="s">
        <v>1163</v>
      </c>
      <c r="B279" s="793"/>
      <c r="C279" s="793"/>
      <c r="D279" s="793"/>
      <c r="E279" s="793"/>
      <c r="F279" s="793"/>
      <c r="G279" s="793"/>
      <c r="H279" s="793"/>
      <c r="I279" s="793"/>
      <c r="J279" s="793"/>
      <c r="K279" s="118">
        <v>12600</v>
      </c>
    </row>
    <row r="280" spans="1:11" s="105" customFormat="1" ht="13.5" thickBot="1" x14ac:dyDescent="0.25">
      <c r="A280" s="793" t="s">
        <v>1165</v>
      </c>
      <c r="B280" s="793"/>
      <c r="C280" s="793"/>
      <c r="D280" s="793"/>
      <c r="E280" s="793"/>
      <c r="F280" s="793"/>
      <c r="G280" s="793"/>
      <c r="H280" s="793"/>
      <c r="I280" s="793"/>
      <c r="J280" s="793"/>
      <c r="K280" s="118">
        <v>2400</v>
      </c>
    </row>
    <row r="281" spans="1:11" s="105" customFormat="1" ht="13.5" thickBot="1" x14ac:dyDescent="0.25">
      <c r="A281" s="793" t="s">
        <v>1167</v>
      </c>
      <c r="B281" s="793"/>
      <c r="C281" s="793"/>
      <c r="D281" s="793"/>
      <c r="E281" s="793"/>
      <c r="F281" s="793"/>
      <c r="G281" s="793"/>
      <c r="H281" s="793"/>
      <c r="I281" s="793"/>
      <c r="J281" s="793"/>
      <c r="K281" s="118">
        <v>3500</v>
      </c>
    </row>
    <row r="282" spans="1:11" s="105" customFormat="1" ht="13.5" thickBot="1" x14ac:dyDescent="0.25">
      <c r="A282" s="793" t="s">
        <v>1169</v>
      </c>
      <c r="B282" s="793"/>
      <c r="C282" s="793"/>
      <c r="D282" s="793"/>
      <c r="E282" s="793"/>
      <c r="F282" s="793"/>
      <c r="G282" s="793"/>
      <c r="H282" s="793"/>
      <c r="I282" s="793"/>
      <c r="J282" s="793"/>
      <c r="K282" s="292">
        <v>240</v>
      </c>
    </row>
    <row r="283" spans="1:11" ht="17.25" thickBot="1" x14ac:dyDescent="0.35">
      <c r="A283" s="1210" t="s">
        <v>1170</v>
      </c>
      <c r="B283" s="1210"/>
      <c r="C283" s="1210"/>
      <c r="D283" s="1210"/>
      <c r="E283" s="1210"/>
      <c r="F283" s="1210"/>
      <c r="G283" s="1210"/>
      <c r="H283" s="1210"/>
      <c r="I283" s="1210"/>
      <c r="J283" s="1210"/>
      <c r="K283" s="1210"/>
    </row>
    <row r="284" spans="1:11" s="149" customFormat="1" ht="13.5" thickBot="1" x14ac:dyDescent="0.3">
      <c r="A284" s="949" t="s">
        <v>2</v>
      </c>
      <c r="B284" s="950"/>
      <c r="C284" s="950"/>
      <c r="D284" s="950"/>
      <c r="E284" s="950"/>
      <c r="F284" s="950"/>
      <c r="G284" s="950"/>
      <c r="H284" s="950"/>
      <c r="I284" s="950"/>
      <c r="J284" s="951"/>
      <c r="K284" s="291" t="s">
        <v>15</v>
      </c>
    </row>
    <row r="285" spans="1:11" s="105" customFormat="1" ht="13.5" thickBot="1" x14ac:dyDescent="0.25">
      <c r="A285" s="793" t="s">
        <v>1858</v>
      </c>
      <c r="B285" s="793"/>
      <c r="C285" s="793"/>
      <c r="D285" s="793"/>
      <c r="E285" s="793"/>
      <c r="F285" s="793"/>
      <c r="G285" s="793"/>
      <c r="H285" s="793"/>
      <c r="I285" s="793"/>
      <c r="J285" s="793"/>
      <c r="K285" s="118">
        <v>5040</v>
      </c>
    </row>
    <row r="286" spans="1:11" s="105" customFormat="1" ht="13.5" thickBot="1" x14ac:dyDescent="0.25">
      <c r="A286" s="793" t="s">
        <v>1172</v>
      </c>
      <c r="B286" s="793"/>
      <c r="C286" s="793"/>
      <c r="D286" s="793"/>
      <c r="E286" s="793"/>
      <c r="F286" s="793"/>
      <c r="G286" s="793"/>
      <c r="H286" s="793"/>
      <c r="I286" s="793"/>
      <c r="J286" s="793"/>
      <c r="K286" s="292">
        <v>760</v>
      </c>
    </row>
    <row r="287" spans="1:11" s="105" customFormat="1" ht="13.5" thickBot="1" x14ac:dyDescent="0.25">
      <c r="A287" s="793" t="s">
        <v>1174</v>
      </c>
      <c r="B287" s="793"/>
      <c r="C287" s="793"/>
      <c r="D287" s="793"/>
      <c r="E287" s="793"/>
      <c r="F287" s="793"/>
      <c r="G287" s="793"/>
      <c r="H287" s="793"/>
      <c r="I287" s="793"/>
      <c r="J287" s="793"/>
      <c r="K287" s="118">
        <v>16638</v>
      </c>
    </row>
    <row r="288" spans="1:11" s="105" customFormat="1" ht="13.5" thickBot="1" x14ac:dyDescent="0.25">
      <c r="A288" s="793" t="s">
        <v>1176</v>
      </c>
      <c r="B288" s="793"/>
      <c r="C288" s="793"/>
      <c r="D288" s="793"/>
      <c r="E288" s="793"/>
      <c r="F288" s="793"/>
      <c r="G288" s="793"/>
      <c r="H288" s="793"/>
      <c r="I288" s="793"/>
      <c r="J288" s="793"/>
      <c r="K288" s="118">
        <v>5478</v>
      </c>
    </row>
    <row r="289" spans="1:11" s="105" customFormat="1" ht="13.5" thickBot="1" x14ac:dyDescent="0.25">
      <c r="A289" s="793" t="s">
        <v>1178</v>
      </c>
      <c r="B289" s="793"/>
      <c r="C289" s="793"/>
      <c r="D289" s="793"/>
      <c r="E289" s="793"/>
      <c r="F289" s="793"/>
      <c r="G289" s="793"/>
      <c r="H289" s="793"/>
      <c r="I289" s="793"/>
      <c r="J289" s="793"/>
      <c r="K289" s="118">
        <v>5898</v>
      </c>
    </row>
    <row r="290" spans="1:11" s="105" customFormat="1" ht="13.5" thickBot="1" x14ac:dyDescent="0.25">
      <c r="A290" s="793" t="s">
        <v>1180</v>
      </c>
      <c r="B290" s="793"/>
      <c r="C290" s="793"/>
      <c r="D290" s="793"/>
      <c r="E290" s="793"/>
      <c r="F290" s="793"/>
      <c r="G290" s="793"/>
      <c r="H290" s="793"/>
      <c r="I290" s="793"/>
      <c r="J290" s="793"/>
      <c r="K290" s="118">
        <v>5238</v>
      </c>
    </row>
    <row r="291" spans="1:11" s="105" customFormat="1" ht="13.5" thickBot="1" x14ac:dyDescent="0.25">
      <c r="A291" s="793" t="s">
        <v>1859</v>
      </c>
      <c r="B291" s="793"/>
      <c r="C291" s="793"/>
      <c r="D291" s="793"/>
      <c r="E291" s="793"/>
      <c r="F291" s="793"/>
      <c r="G291" s="793"/>
      <c r="H291" s="793"/>
      <c r="I291" s="793"/>
      <c r="J291" s="793"/>
      <c r="K291" s="292">
        <v>856</v>
      </c>
    </row>
    <row r="292" spans="1:11" s="105" customFormat="1" ht="13.5" thickBot="1" x14ac:dyDescent="0.25">
      <c r="A292" s="793" t="s">
        <v>1183</v>
      </c>
      <c r="B292" s="793"/>
      <c r="C292" s="793"/>
      <c r="D292" s="793"/>
      <c r="E292" s="793"/>
      <c r="F292" s="793"/>
      <c r="G292" s="793"/>
      <c r="H292" s="793"/>
      <c r="I292" s="793"/>
      <c r="J292" s="793"/>
      <c r="K292" s="118">
        <v>3024</v>
      </c>
    </row>
    <row r="293" spans="1:11" s="105" customFormat="1" ht="13.5" thickBot="1" x14ac:dyDescent="0.25">
      <c r="A293" s="793" t="s">
        <v>1185</v>
      </c>
      <c r="B293" s="793"/>
      <c r="C293" s="793"/>
      <c r="D293" s="793"/>
      <c r="E293" s="793"/>
      <c r="F293" s="793"/>
      <c r="G293" s="793"/>
      <c r="H293" s="793"/>
      <c r="I293" s="793"/>
      <c r="J293" s="793"/>
      <c r="K293" s="292">
        <v>560</v>
      </c>
    </row>
    <row r="294" spans="1:11" s="105" customFormat="1" ht="13.5" thickBot="1" x14ac:dyDescent="0.25">
      <c r="A294" s="793" t="s">
        <v>1187</v>
      </c>
      <c r="B294" s="793"/>
      <c r="C294" s="793"/>
      <c r="D294" s="793"/>
      <c r="E294" s="793"/>
      <c r="F294" s="793"/>
      <c r="G294" s="793"/>
      <c r="H294" s="793"/>
      <c r="I294" s="793"/>
      <c r="J294" s="793"/>
      <c r="K294" s="118">
        <v>3126</v>
      </c>
    </row>
    <row r="295" spans="1:11" s="105" customFormat="1" ht="13.5" thickBot="1" x14ac:dyDescent="0.25">
      <c r="A295" s="793" t="s">
        <v>1189</v>
      </c>
      <c r="B295" s="793"/>
      <c r="C295" s="793"/>
      <c r="D295" s="793"/>
      <c r="E295" s="793"/>
      <c r="F295" s="793"/>
      <c r="G295" s="793"/>
      <c r="H295" s="793"/>
      <c r="I295" s="793"/>
      <c r="J295" s="793"/>
      <c r="K295" s="118">
        <v>7944</v>
      </c>
    </row>
    <row r="296" spans="1:11" s="105" customFormat="1" ht="13.5" thickBot="1" x14ac:dyDescent="0.25">
      <c r="A296" s="793" t="s">
        <v>1191</v>
      </c>
      <c r="B296" s="793"/>
      <c r="C296" s="793"/>
      <c r="D296" s="793"/>
      <c r="E296" s="793"/>
      <c r="F296" s="793"/>
      <c r="G296" s="793"/>
      <c r="H296" s="793"/>
      <c r="I296" s="793"/>
      <c r="J296" s="793"/>
      <c r="K296" s="118">
        <v>4428</v>
      </c>
    </row>
    <row r="297" spans="1:11" s="105" customFormat="1" ht="13.5" thickBot="1" x14ac:dyDescent="0.25">
      <c r="A297" s="793" t="s">
        <v>1193</v>
      </c>
      <c r="B297" s="793"/>
      <c r="C297" s="793"/>
      <c r="D297" s="793"/>
      <c r="E297" s="793"/>
      <c r="F297" s="793"/>
      <c r="G297" s="793"/>
      <c r="H297" s="793"/>
      <c r="I297" s="793"/>
      <c r="J297" s="793"/>
      <c r="K297" s="118">
        <v>1896</v>
      </c>
    </row>
    <row r="298" spans="1:11" s="105" customFormat="1" ht="13.5" thickBot="1" x14ac:dyDescent="0.25">
      <c r="A298" s="793" t="s">
        <v>1195</v>
      </c>
      <c r="B298" s="793"/>
      <c r="C298" s="793"/>
      <c r="D298" s="793"/>
      <c r="E298" s="793"/>
      <c r="F298" s="793"/>
      <c r="G298" s="793"/>
      <c r="H298" s="793"/>
      <c r="I298" s="793"/>
      <c r="J298" s="793"/>
      <c r="K298" s="118">
        <v>4914</v>
      </c>
    </row>
    <row r="299" spans="1:11" s="105" customFormat="1" ht="13.5" thickBot="1" x14ac:dyDescent="0.25">
      <c r="A299" s="793" t="s">
        <v>1197</v>
      </c>
      <c r="B299" s="793"/>
      <c r="C299" s="793"/>
      <c r="D299" s="793"/>
      <c r="E299" s="793"/>
      <c r="F299" s="793"/>
      <c r="G299" s="793"/>
      <c r="H299" s="793"/>
      <c r="I299" s="793"/>
      <c r="J299" s="793"/>
      <c r="K299" s="118">
        <v>5973</v>
      </c>
    </row>
    <row r="300" spans="1:11" s="105" customFormat="1" ht="13.5" thickBot="1" x14ac:dyDescent="0.25">
      <c r="A300" s="793" t="s">
        <v>1199</v>
      </c>
      <c r="B300" s="793"/>
      <c r="C300" s="793"/>
      <c r="D300" s="793"/>
      <c r="E300" s="793"/>
      <c r="F300" s="793"/>
      <c r="G300" s="793"/>
      <c r="H300" s="793"/>
      <c r="I300" s="793"/>
      <c r="J300" s="793"/>
      <c r="K300" s="118">
        <v>5973</v>
      </c>
    </row>
    <row r="301" spans="1:11" s="105" customFormat="1" ht="13.5" thickBot="1" x14ac:dyDescent="0.25">
      <c r="A301" s="793" t="s">
        <v>1201</v>
      </c>
      <c r="B301" s="793"/>
      <c r="C301" s="793"/>
      <c r="D301" s="793"/>
      <c r="E301" s="793"/>
      <c r="F301" s="793"/>
      <c r="G301" s="793"/>
      <c r="H301" s="793"/>
      <c r="I301" s="793"/>
      <c r="J301" s="793"/>
      <c r="K301" s="292">
        <v>534</v>
      </c>
    </row>
    <row r="302" spans="1:11" s="105" customFormat="1" ht="13.5" thickBot="1" x14ac:dyDescent="0.25">
      <c r="A302" s="793" t="s">
        <v>1203</v>
      </c>
      <c r="B302" s="793"/>
      <c r="C302" s="793"/>
      <c r="D302" s="793"/>
      <c r="E302" s="793"/>
      <c r="F302" s="793"/>
      <c r="G302" s="793"/>
      <c r="H302" s="793"/>
      <c r="I302" s="793"/>
      <c r="J302" s="793"/>
      <c r="K302" s="118">
        <v>23748</v>
      </c>
    </row>
    <row r="303" spans="1:11" s="105" customFormat="1" ht="13.5" thickBot="1" x14ac:dyDescent="0.25">
      <c r="A303" s="793" t="s">
        <v>1204</v>
      </c>
      <c r="B303" s="793"/>
      <c r="C303" s="793"/>
      <c r="D303" s="793"/>
      <c r="E303" s="793"/>
      <c r="F303" s="793"/>
      <c r="G303" s="793"/>
      <c r="H303" s="793"/>
      <c r="I303" s="793"/>
      <c r="J303" s="793"/>
      <c r="K303" s="118">
        <v>29070</v>
      </c>
    </row>
    <row r="304" spans="1:11" s="105" customFormat="1" ht="13.5" thickBot="1" x14ac:dyDescent="0.25">
      <c r="A304" s="793" t="s">
        <v>1205</v>
      </c>
      <c r="B304" s="793"/>
      <c r="C304" s="793"/>
      <c r="D304" s="793"/>
      <c r="E304" s="793"/>
      <c r="F304" s="793"/>
      <c r="G304" s="793"/>
      <c r="H304" s="793"/>
      <c r="I304" s="793"/>
      <c r="J304" s="793"/>
      <c r="K304" s="118">
        <v>3420</v>
      </c>
    </row>
    <row r="305" spans="1:11" s="105" customFormat="1" ht="13.5" thickBot="1" x14ac:dyDescent="0.25">
      <c r="A305" s="793" t="s">
        <v>1206</v>
      </c>
      <c r="B305" s="793"/>
      <c r="C305" s="793"/>
      <c r="D305" s="793"/>
      <c r="E305" s="793"/>
      <c r="F305" s="793"/>
      <c r="G305" s="793"/>
      <c r="H305" s="793"/>
      <c r="I305" s="793"/>
      <c r="J305" s="793"/>
      <c r="K305" s="118">
        <v>2874</v>
      </c>
    </row>
    <row r="306" spans="1:11" s="105" customFormat="1" ht="13.5" thickBot="1" x14ac:dyDescent="0.25">
      <c r="A306" s="793" t="s">
        <v>1208</v>
      </c>
      <c r="B306" s="793"/>
      <c r="C306" s="793"/>
      <c r="D306" s="793"/>
      <c r="E306" s="793"/>
      <c r="F306" s="793"/>
      <c r="G306" s="793"/>
      <c r="H306" s="793"/>
      <c r="I306" s="793"/>
      <c r="J306" s="793"/>
      <c r="K306" s="118">
        <v>4308</v>
      </c>
    </row>
    <row r="307" spans="1:11" s="105" customFormat="1" ht="13.5" thickBot="1" x14ac:dyDescent="0.25">
      <c r="A307" s="793" t="s">
        <v>1210</v>
      </c>
      <c r="B307" s="793"/>
      <c r="C307" s="793"/>
      <c r="D307" s="793"/>
      <c r="E307" s="793"/>
      <c r="F307" s="793"/>
      <c r="G307" s="793"/>
      <c r="H307" s="793"/>
      <c r="I307" s="793"/>
      <c r="J307" s="793"/>
      <c r="K307" s="118">
        <v>1212</v>
      </c>
    </row>
    <row r="308" spans="1:11" s="105" customFormat="1" ht="13.5" thickBot="1" x14ac:dyDescent="0.25">
      <c r="A308" s="793" t="s">
        <v>1212</v>
      </c>
      <c r="B308" s="793"/>
      <c r="C308" s="793"/>
      <c r="D308" s="793"/>
      <c r="E308" s="793"/>
      <c r="F308" s="793"/>
      <c r="G308" s="793"/>
      <c r="H308" s="793"/>
      <c r="I308" s="793"/>
      <c r="J308" s="793"/>
      <c r="K308" s="118">
        <v>3936</v>
      </c>
    </row>
    <row r="309" spans="1:11" s="105" customFormat="1" ht="13.5" thickBot="1" x14ac:dyDescent="0.25">
      <c r="A309" s="793" t="s">
        <v>1214</v>
      </c>
      <c r="B309" s="793"/>
      <c r="C309" s="793"/>
      <c r="D309" s="793"/>
      <c r="E309" s="793"/>
      <c r="F309" s="793"/>
      <c r="G309" s="793"/>
      <c r="H309" s="793"/>
      <c r="I309" s="793"/>
      <c r="J309" s="793"/>
      <c r="K309" s="118">
        <v>2375</v>
      </c>
    </row>
    <row r="310" spans="1:11" s="105" customFormat="1" ht="13.5" thickBot="1" x14ac:dyDescent="0.25">
      <c r="A310" s="793" t="s">
        <v>1216</v>
      </c>
      <c r="B310" s="793"/>
      <c r="C310" s="793"/>
      <c r="D310" s="793"/>
      <c r="E310" s="793"/>
      <c r="F310" s="793"/>
      <c r="G310" s="793"/>
      <c r="H310" s="793"/>
      <c r="I310" s="793"/>
      <c r="J310" s="793"/>
      <c r="K310" s="118">
        <v>1110</v>
      </c>
    </row>
    <row r="311" spans="1:11" s="105" customFormat="1" ht="13.5" thickBot="1" x14ac:dyDescent="0.25">
      <c r="A311" s="793" t="s">
        <v>1218</v>
      </c>
      <c r="B311" s="793"/>
      <c r="C311" s="793"/>
      <c r="D311" s="793"/>
      <c r="E311" s="793"/>
      <c r="F311" s="793"/>
      <c r="G311" s="793"/>
      <c r="H311" s="793"/>
      <c r="I311" s="793"/>
      <c r="J311" s="793"/>
      <c r="K311" s="118">
        <v>1452</v>
      </c>
    </row>
    <row r="312" spans="1:11" s="105" customFormat="1" ht="13.5" thickBot="1" x14ac:dyDescent="0.25">
      <c r="A312" s="793" t="s">
        <v>1220</v>
      </c>
      <c r="B312" s="793"/>
      <c r="C312" s="793"/>
      <c r="D312" s="793"/>
      <c r="E312" s="793"/>
      <c r="F312" s="793"/>
      <c r="G312" s="793"/>
      <c r="H312" s="793"/>
      <c r="I312" s="793"/>
      <c r="J312" s="793"/>
      <c r="K312" s="118">
        <v>1158</v>
      </c>
    </row>
    <row r="313" spans="1:11" s="105" customFormat="1" ht="13.5" thickBot="1" x14ac:dyDescent="0.25">
      <c r="A313" s="793" t="s">
        <v>1171</v>
      </c>
      <c r="B313" s="793"/>
      <c r="C313" s="793"/>
      <c r="D313" s="793"/>
      <c r="E313" s="793"/>
      <c r="F313" s="793"/>
      <c r="G313" s="793"/>
      <c r="H313" s="793"/>
      <c r="I313" s="793"/>
      <c r="J313" s="793"/>
      <c r="K313" s="118">
        <v>6354</v>
      </c>
    </row>
    <row r="314" spans="1:11" s="105" customFormat="1" ht="13.5" thickBot="1" x14ac:dyDescent="0.25">
      <c r="A314" s="793" t="s">
        <v>1173</v>
      </c>
      <c r="B314" s="793"/>
      <c r="C314" s="793"/>
      <c r="D314" s="793"/>
      <c r="E314" s="793"/>
      <c r="F314" s="793"/>
      <c r="G314" s="793"/>
      <c r="H314" s="793"/>
      <c r="I314" s="793"/>
      <c r="J314" s="793"/>
      <c r="K314" s="118">
        <v>6747</v>
      </c>
    </row>
    <row r="315" spans="1:11" s="105" customFormat="1" ht="13.5" thickBot="1" x14ac:dyDescent="0.25">
      <c r="A315" s="793" t="s">
        <v>1175</v>
      </c>
      <c r="B315" s="793"/>
      <c r="C315" s="793"/>
      <c r="D315" s="793"/>
      <c r="E315" s="793"/>
      <c r="F315" s="793"/>
      <c r="G315" s="793"/>
      <c r="H315" s="793"/>
      <c r="I315" s="793"/>
      <c r="J315" s="793"/>
      <c r="K315" s="118">
        <v>5718</v>
      </c>
    </row>
    <row r="316" spans="1:11" s="105" customFormat="1" ht="13.5" thickBot="1" x14ac:dyDescent="0.25">
      <c r="A316" s="793" t="s">
        <v>1177</v>
      </c>
      <c r="B316" s="793"/>
      <c r="C316" s="793"/>
      <c r="D316" s="793"/>
      <c r="E316" s="793"/>
      <c r="F316" s="793"/>
      <c r="G316" s="793"/>
      <c r="H316" s="793"/>
      <c r="I316" s="793"/>
      <c r="J316" s="793"/>
      <c r="K316" s="118">
        <v>8562</v>
      </c>
    </row>
    <row r="317" spans="1:11" s="105" customFormat="1" ht="13.5" thickBot="1" x14ac:dyDescent="0.25">
      <c r="A317" s="793" t="s">
        <v>1179</v>
      </c>
      <c r="B317" s="793"/>
      <c r="C317" s="793"/>
      <c r="D317" s="793"/>
      <c r="E317" s="793"/>
      <c r="F317" s="793"/>
      <c r="G317" s="793"/>
      <c r="H317" s="793"/>
      <c r="I317" s="793"/>
      <c r="J317" s="793"/>
      <c r="K317" s="118">
        <v>3000</v>
      </c>
    </row>
    <row r="318" spans="1:11" s="105" customFormat="1" ht="13.5" thickBot="1" x14ac:dyDescent="0.25">
      <c r="A318" s="793" t="s">
        <v>1181</v>
      </c>
      <c r="B318" s="793"/>
      <c r="C318" s="793"/>
      <c r="D318" s="793"/>
      <c r="E318" s="793"/>
      <c r="F318" s="793"/>
      <c r="G318" s="793"/>
      <c r="H318" s="793"/>
      <c r="I318" s="793"/>
      <c r="J318" s="793"/>
      <c r="K318" s="118">
        <v>4284</v>
      </c>
    </row>
    <row r="319" spans="1:11" s="105" customFormat="1" ht="13.5" thickBot="1" x14ac:dyDescent="0.25">
      <c r="A319" s="793" t="s">
        <v>1182</v>
      </c>
      <c r="B319" s="793"/>
      <c r="C319" s="793"/>
      <c r="D319" s="793"/>
      <c r="E319" s="793"/>
      <c r="F319" s="793"/>
      <c r="G319" s="793"/>
      <c r="H319" s="793"/>
      <c r="I319" s="793"/>
      <c r="J319" s="793"/>
      <c r="K319" s="118">
        <v>3024</v>
      </c>
    </row>
    <row r="320" spans="1:11" s="105" customFormat="1" ht="13.5" thickBot="1" x14ac:dyDescent="0.25">
      <c r="A320" s="793" t="s">
        <v>1184</v>
      </c>
      <c r="B320" s="793"/>
      <c r="C320" s="793"/>
      <c r="D320" s="793"/>
      <c r="E320" s="793"/>
      <c r="F320" s="793"/>
      <c r="G320" s="793"/>
      <c r="H320" s="793"/>
      <c r="I320" s="793"/>
      <c r="J320" s="793"/>
      <c r="K320" s="118">
        <v>8456</v>
      </c>
    </row>
    <row r="321" spans="1:11" s="105" customFormat="1" ht="13.5" thickBot="1" x14ac:dyDescent="0.25">
      <c r="A321" s="793" t="s">
        <v>1186</v>
      </c>
      <c r="B321" s="793"/>
      <c r="C321" s="793"/>
      <c r="D321" s="793"/>
      <c r="E321" s="793"/>
      <c r="F321" s="793"/>
      <c r="G321" s="793"/>
      <c r="H321" s="793"/>
      <c r="I321" s="793"/>
      <c r="J321" s="793"/>
      <c r="K321" s="118">
        <v>3834</v>
      </c>
    </row>
    <row r="322" spans="1:11" s="105" customFormat="1" ht="13.5" thickBot="1" x14ac:dyDescent="0.25">
      <c r="A322" s="793" t="s">
        <v>1188</v>
      </c>
      <c r="B322" s="793"/>
      <c r="C322" s="793"/>
      <c r="D322" s="793"/>
      <c r="E322" s="793"/>
      <c r="F322" s="793"/>
      <c r="G322" s="793"/>
      <c r="H322" s="793"/>
      <c r="I322" s="793"/>
      <c r="J322" s="793"/>
      <c r="K322" s="118">
        <v>11838</v>
      </c>
    </row>
    <row r="323" spans="1:11" s="105" customFormat="1" ht="13.5" thickBot="1" x14ac:dyDescent="0.25">
      <c r="A323" s="793" t="s">
        <v>1190</v>
      </c>
      <c r="B323" s="793"/>
      <c r="C323" s="793"/>
      <c r="D323" s="793"/>
      <c r="E323" s="793"/>
      <c r="F323" s="793"/>
      <c r="G323" s="793"/>
      <c r="H323" s="793"/>
      <c r="I323" s="793"/>
      <c r="J323" s="793"/>
      <c r="K323" s="292">
        <v>156</v>
      </c>
    </row>
    <row r="324" spans="1:11" s="105" customFormat="1" ht="13.5" thickBot="1" x14ac:dyDescent="0.25">
      <c r="A324" s="793" t="s">
        <v>1192</v>
      </c>
      <c r="B324" s="793"/>
      <c r="C324" s="793"/>
      <c r="D324" s="793"/>
      <c r="E324" s="793"/>
      <c r="F324" s="793"/>
      <c r="G324" s="793"/>
      <c r="H324" s="793"/>
      <c r="I324" s="793"/>
      <c r="J324" s="793"/>
      <c r="K324" s="118">
        <v>19632</v>
      </c>
    </row>
    <row r="325" spans="1:11" s="105" customFormat="1" ht="13.5" thickBot="1" x14ac:dyDescent="0.25">
      <c r="A325" s="793" t="s">
        <v>1194</v>
      </c>
      <c r="B325" s="793"/>
      <c r="C325" s="793"/>
      <c r="D325" s="793"/>
      <c r="E325" s="793"/>
      <c r="F325" s="793"/>
      <c r="G325" s="793"/>
      <c r="H325" s="793"/>
      <c r="I325" s="793"/>
      <c r="J325" s="793"/>
      <c r="K325" s="118">
        <v>5238</v>
      </c>
    </row>
    <row r="326" spans="1:11" s="105" customFormat="1" ht="13.5" thickBot="1" x14ac:dyDescent="0.25">
      <c r="A326" s="793" t="s">
        <v>1196</v>
      </c>
      <c r="B326" s="793"/>
      <c r="C326" s="793"/>
      <c r="D326" s="793"/>
      <c r="E326" s="793"/>
      <c r="F326" s="793"/>
      <c r="G326" s="793"/>
      <c r="H326" s="793"/>
      <c r="I326" s="793"/>
      <c r="J326" s="793"/>
      <c r="K326" s="118">
        <v>6372</v>
      </c>
    </row>
    <row r="327" spans="1:11" s="105" customFormat="1" ht="13.5" thickBot="1" x14ac:dyDescent="0.25">
      <c r="A327" s="793" t="s">
        <v>1198</v>
      </c>
      <c r="B327" s="793"/>
      <c r="C327" s="793"/>
      <c r="D327" s="793"/>
      <c r="E327" s="793"/>
      <c r="F327" s="793"/>
      <c r="G327" s="793"/>
      <c r="H327" s="793"/>
      <c r="I327" s="793"/>
      <c r="J327" s="793"/>
      <c r="K327" s="118">
        <v>5519</v>
      </c>
    </row>
    <row r="328" spans="1:11" s="105" customFormat="1" ht="13.5" thickBot="1" x14ac:dyDescent="0.25">
      <c r="A328" s="793" t="s">
        <v>1200</v>
      </c>
      <c r="B328" s="793"/>
      <c r="C328" s="793"/>
      <c r="D328" s="793"/>
      <c r="E328" s="793"/>
      <c r="F328" s="793"/>
      <c r="G328" s="793"/>
      <c r="H328" s="793"/>
      <c r="I328" s="793"/>
      <c r="J328" s="793"/>
      <c r="K328" s="118">
        <v>1815</v>
      </c>
    </row>
    <row r="329" spans="1:11" s="105" customFormat="1" ht="13.5" thickBot="1" x14ac:dyDescent="0.25">
      <c r="A329" s="793" t="s">
        <v>1202</v>
      </c>
      <c r="B329" s="793"/>
      <c r="C329" s="793"/>
      <c r="D329" s="793"/>
      <c r="E329" s="793"/>
      <c r="F329" s="793"/>
      <c r="G329" s="793"/>
      <c r="H329" s="793"/>
      <c r="I329" s="793"/>
      <c r="J329" s="793"/>
      <c r="K329" s="292">
        <v>726</v>
      </c>
    </row>
    <row r="330" spans="1:11" s="105" customFormat="1" ht="13.5" thickBot="1" x14ac:dyDescent="0.25">
      <c r="A330" s="793" t="s">
        <v>1860</v>
      </c>
      <c r="B330" s="793"/>
      <c r="C330" s="793"/>
      <c r="D330" s="793"/>
      <c r="E330" s="793"/>
      <c r="F330" s="793"/>
      <c r="G330" s="793"/>
      <c r="H330" s="793"/>
      <c r="I330" s="793"/>
      <c r="J330" s="793"/>
      <c r="K330" s="292">
        <v>515</v>
      </c>
    </row>
    <row r="331" spans="1:11" s="105" customFormat="1" ht="13.5" thickBot="1" x14ac:dyDescent="0.25">
      <c r="A331" s="793" t="s">
        <v>1861</v>
      </c>
      <c r="B331" s="793"/>
      <c r="C331" s="793"/>
      <c r="D331" s="793"/>
      <c r="E331" s="793"/>
      <c r="F331" s="793"/>
      <c r="G331" s="793"/>
      <c r="H331" s="793"/>
      <c r="I331" s="793"/>
      <c r="J331" s="793"/>
      <c r="K331" s="292">
        <v>858</v>
      </c>
    </row>
    <row r="332" spans="1:11" s="105" customFormat="1" ht="13.5" thickBot="1" x14ac:dyDescent="0.25">
      <c r="A332" s="793" t="s">
        <v>1862</v>
      </c>
      <c r="B332" s="793"/>
      <c r="C332" s="793"/>
      <c r="D332" s="793"/>
      <c r="E332" s="793"/>
      <c r="F332" s="793"/>
      <c r="G332" s="793"/>
      <c r="H332" s="793"/>
      <c r="I332" s="793"/>
      <c r="J332" s="793"/>
      <c r="K332" s="292">
        <v>392</v>
      </c>
    </row>
    <row r="333" spans="1:11" s="105" customFormat="1" ht="13.5" thickBot="1" x14ac:dyDescent="0.25">
      <c r="A333" s="793" t="s">
        <v>1207</v>
      </c>
      <c r="B333" s="793"/>
      <c r="C333" s="793"/>
      <c r="D333" s="793"/>
      <c r="E333" s="793"/>
      <c r="F333" s="793"/>
      <c r="G333" s="793"/>
      <c r="H333" s="793"/>
      <c r="I333" s="793"/>
      <c r="J333" s="793"/>
      <c r="K333" s="292">
        <v>983</v>
      </c>
    </row>
    <row r="334" spans="1:11" s="105" customFormat="1" ht="13.5" thickBot="1" x14ac:dyDescent="0.25">
      <c r="A334" s="793" t="s">
        <v>1209</v>
      </c>
      <c r="B334" s="793"/>
      <c r="C334" s="793"/>
      <c r="D334" s="793"/>
      <c r="E334" s="793"/>
      <c r="F334" s="793"/>
      <c r="G334" s="793"/>
      <c r="H334" s="793"/>
      <c r="I334" s="793"/>
      <c r="J334" s="793"/>
      <c r="K334" s="118">
        <v>12627</v>
      </c>
    </row>
    <row r="335" spans="1:11" s="105" customFormat="1" ht="13.5" thickBot="1" x14ac:dyDescent="0.25">
      <c r="A335" s="793" t="s">
        <v>1211</v>
      </c>
      <c r="B335" s="793"/>
      <c r="C335" s="793"/>
      <c r="D335" s="793"/>
      <c r="E335" s="793"/>
      <c r="F335" s="793"/>
      <c r="G335" s="793"/>
      <c r="H335" s="793"/>
      <c r="I335" s="793"/>
      <c r="J335" s="793"/>
      <c r="K335" s="118">
        <v>4338</v>
      </c>
    </row>
    <row r="336" spans="1:11" s="105" customFormat="1" ht="13.5" thickBot="1" x14ac:dyDescent="0.25">
      <c r="A336" s="793" t="s">
        <v>1213</v>
      </c>
      <c r="B336" s="793"/>
      <c r="C336" s="793"/>
      <c r="D336" s="793"/>
      <c r="E336" s="793"/>
      <c r="F336" s="793"/>
      <c r="G336" s="793"/>
      <c r="H336" s="793"/>
      <c r="I336" s="793"/>
      <c r="J336" s="793"/>
      <c r="K336" s="118">
        <v>1740</v>
      </c>
    </row>
    <row r="337" spans="1:11" s="105" customFormat="1" ht="13.5" thickBot="1" x14ac:dyDescent="0.25">
      <c r="A337" s="793" t="s">
        <v>1215</v>
      </c>
      <c r="B337" s="793"/>
      <c r="C337" s="793"/>
      <c r="D337" s="793"/>
      <c r="E337" s="793"/>
      <c r="F337" s="793"/>
      <c r="G337" s="793"/>
      <c r="H337" s="793"/>
      <c r="I337" s="793"/>
      <c r="J337" s="793"/>
      <c r="K337" s="118">
        <v>1740</v>
      </c>
    </row>
    <row r="338" spans="1:11" s="105" customFormat="1" ht="13.5" thickBot="1" x14ac:dyDescent="0.25">
      <c r="A338" s="793" t="s">
        <v>1217</v>
      </c>
      <c r="B338" s="793"/>
      <c r="C338" s="793"/>
      <c r="D338" s="793"/>
      <c r="E338" s="793"/>
      <c r="F338" s="793"/>
      <c r="G338" s="793"/>
      <c r="H338" s="793"/>
      <c r="I338" s="793"/>
      <c r="J338" s="793"/>
      <c r="K338" s="118">
        <v>13584</v>
      </c>
    </row>
    <row r="339" spans="1:11" s="105" customFormat="1" ht="13.5" thickBot="1" x14ac:dyDescent="0.25">
      <c r="A339" s="793" t="s">
        <v>1219</v>
      </c>
      <c r="B339" s="793"/>
      <c r="C339" s="793"/>
      <c r="D339" s="793"/>
      <c r="E339" s="793"/>
      <c r="F339" s="793"/>
      <c r="G339" s="793"/>
      <c r="H339" s="793"/>
      <c r="I339" s="793"/>
      <c r="J339" s="793"/>
      <c r="K339" s="118">
        <v>14613</v>
      </c>
    </row>
    <row r="340" spans="1:11" ht="17.25" thickBot="1" x14ac:dyDescent="0.35">
      <c r="A340" s="1210" t="s">
        <v>1221</v>
      </c>
      <c r="B340" s="1210"/>
      <c r="C340" s="1210"/>
      <c r="D340" s="1210"/>
      <c r="E340" s="1210"/>
      <c r="F340" s="1210"/>
      <c r="G340" s="1210"/>
      <c r="H340" s="1210"/>
      <c r="I340" s="1210"/>
      <c r="J340" s="1210"/>
      <c r="K340" s="1210"/>
    </row>
    <row r="341" spans="1:11" s="149" customFormat="1" ht="13.5" thickBot="1" x14ac:dyDescent="0.3">
      <c r="A341" s="949" t="s">
        <v>2</v>
      </c>
      <c r="B341" s="950"/>
      <c r="C341" s="950"/>
      <c r="D341" s="950"/>
      <c r="E341" s="950"/>
      <c r="F341" s="950"/>
      <c r="G341" s="950"/>
      <c r="H341" s="950"/>
      <c r="I341" s="950"/>
      <c r="J341" s="951"/>
      <c r="K341" s="291" t="s">
        <v>15</v>
      </c>
    </row>
    <row r="342" spans="1:11" s="13" customFormat="1" ht="13.5" thickBot="1" x14ac:dyDescent="0.25">
      <c r="A342" s="703" t="s">
        <v>1222</v>
      </c>
      <c r="B342" s="703"/>
      <c r="C342" s="703"/>
      <c r="D342" s="703"/>
      <c r="E342" s="703"/>
      <c r="F342" s="703"/>
      <c r="G342" s="703"/>
      <c r="H342" s="703"/>
      <c r="I342" s="703"/>
      <c r="J342" s="703"/>
      <c r="K342" s="118">
        <v>17000</v>
      </c>
    </row>
    <row r="343" spans="1:11" s="13" customFormat="1" ht="13.5" thickBot="1" x14ac:dyDescent="0.25">
      <c r="A343" s="703" t="s">
        <v>1224</v>
      </c>
      <c r="B343" s="703"/>
      <c r="C343" s="703"/>
      <c r="D343" s="703"/>
      <c r="E343" s="703"/>
      <c r="F343" s="703"/>
      <c r="G343" s="703"/>
      <c r="H343" s="703"/>
      <c r="I343" s="703"/>
      <c r="J343" s="703"/>
      <c r="K343" s="118">
        <v>21000</v>
      </c>
    </row>
    <row r="344" spans="1:11" s="13" customFormat="1" ht="13.5" thickBot="1" x14ac:dyDescent="0.25">
      <c r="A344" s="703" t="s">
        <v>1226</v>
      </c>
      <c r="B344" s="703"/>
      <c r="C344" s="703"/>
      <c r="D344" s="703"/>
      <c r="E344" s="703"/>
      <c r="F344" s="703"/>
      <c r="G344" s="703"/>
      <c r="H344" s="703"/>
      <c r="I344" s="703"/>
      <c r="J344" s="703"/>
      <c r="K344" s="118">
        <v>5000</v>
      </c>
    </row>
    <row r="345" spans="1:11" s="13" customFormat="1" ht="13.5" thickBot="1" x14ac:dyDescent="0.25">
      <c r="A345" s="703" t="s">
        <v>1228</v>
      </c>
      <c r="B345" s="703"/>
      <c r="C345" s="703"/>
      <c r="D345" s="703"/>
      <c r="E345" s="703"/>
      <c r="F345" s="703"/>
      <c r="G345" s="703"/>
      <c r="H345" s="703"/>
      <c r="I345" s="703"/>
      <c r="J345" s="703"/>
      <c r="K345" s="118">
        <v>6500</v>
      </c>
    </row>
    <row r="346" spans="1:11" s="13" customFormat="1" ht="13.5" thickBot="1" x14ac:dyDescent="0.25">
      <c r="A346" s="703" t="s">
        <v>1230</v>
      </c>
      <c r="B346" s="703"/>
      <c r="C346" s="703"/>
      <c r="D346" s="703"/>
      <c r="E346" s="703"/>
      <c r="F346" s="703"/>
      <c r="G346" s="703"/>
      <c r="H346" s="703"/>
      <c r="I346" s="703"/>
      <c r="J346" s="703"/>
      <c r="K346" s="118">
        <v>5000</v>
      </c>
    </row>
    <row r="347" spans="1:11" s="13" customFormat="1" ht="13.5" thickBot="1" x14ac:dyDescent="0.25">
      <c r="A347" s="703" t="s">
        <v>1232</v>
      </c>
      <c r="B347" s="703"/>
      <c r="C347" s="703"/>
      <c r="D347" s="703"/>
      <c r="E347" s="703"/>
      <c r="F347" s="703"/>
      <c r="G347" s="703"/>
      <c r="H347" s="703"/>
      <c r="I347" s="703"/>
      <c r="J347" s="703"/>
      <c r="K347" s="118">
        <v>6500</v>
      </c>
    </row>
    <row r="348" spans="1:11" s="13" customFormat="1" ht="13.5" thickBot="1" x14ac:dyDescent="0.25">
      <c r="A348" s="703" t="s">
        <v>1234</v>
      </c>
      <c r="B348" s="703"/>
      <c r="C348" s="703"/>
      <c r="D348" s="703"/>
      <c r="E348" s="703"/>
      <c r="F348" s="703"/>
      <c r="G348" s="703"/>
      <c r="H348" s="703"/>
      <c r="I348" s="703"/>
      <c r="J348" s="703"/>
      <c r="K348" s="118">
        <v>5000</v>
      </c>
    </row>
    <row r="349" spans="1:11" s="13" customFormat="1" ht="13.5" thickBot="1" x14ac:dyDescent="0.25">
      <c r="A349" s="703" t="s">
        <v>1236</v>
      </c>
      <c r="B349" s="703"/>
      <c r="C349" s="703"/>
      <c r="D349" s="703"/>
      <c r="E349" s="703"/>
      <c r="F349" s="703"/>
      <c r="G349" s="703"/>
      <c r="H349" s="703"/>
      <c r="I349" s="703"/>
      <c r="J349" s="703"/>
      <c r="K349" s="118">
        <v>6500</v>
      </c>
    </row>
    <row r="350" spans="1:11" s="13" customFormat="1" ht="13.5" thickBot="1" x14ac:dyDescent="0.25">
      <c r="A350" s="703" t="s">
        <v>1238</v>
      </c>
      <c r="B350" s="703"/>
      <c r="C350" s="703"/>
      <c r="D350" s="703"/>
      <c r="E350" s="703"/>
      <c r="F350" s="703"/>
      <c r="G350" s="703"/>
      <c r="H350" s="703"/>
      <c r="I350" s="703"/>
      <c r="J350" s="703"/>
      <c r="K350" s="118">
        <v>4000</v>
      </c>
    </row>
    <row r="351" spans="1:11" s="13" customFormat="1" ht="13.5" thickBot="1" x14ac:dyDescent="0.25">
      <c r="A351" s="703" t="s">
        <v>1240</v>
      </c>
      <c r="B351" s="703"/>
      <c r="C351" s="703"/>
      <c r="D351" s="703"/>
      <c r="E351" s="703"/>
      <c r="F351" s="703"/>
      <c r="G351" s="703"/>
      <c r="H351" s="703"/>
      <c r="I351" s="703"/>
      <c r="J351" s="703"/>
      <c r="K351" s="118">
        <v>2800</v>
      </c>
    </row>
    <row r="352" spans="1:11" s="13" customFormat="1" ht="13.5" thickBot="1" x14ac:dyDescent="0.25">
      <c r="A352" s="703" t="s">
        <v>1242</v>
      </c>
      <c r="B352" s="703"/>
      <c r="C352" s="703"/>
      <c r="D352" s="703"/>
      <c r="E352" s="703"/>
      <c r="F352" s="703"/>
      <c r="G352" s="703"/>
      <c r="H352" s="703"/>
      <c r="I352" s="703"/>
      <c r="J352" s="703"/>
      <c r="K352" s="118">
        <v>87500</v>
      </c>
    </row>
    <row r="353" spans="1:11" s="13" customFormat="1" ht="13.5" thickBot="1" x14ac:dyDescent="0.25">
      <c r="A353" s="703" t="s">
        <v>1223</v>
      </c>
      <c r="B353" s="703"/>
      <c r="C353" s="703"/>
      <c r="D353" s="703"/>
      <c r="E353" s="703"/>
      <c r="F353" s="703"/>
      <c r="G353" s="703"/>
      <c r="H353" s="703"/>
      <c r="I353" s="703"/>
      <c r="J353" s="703"/>
      <c r="K353" s="118">
        <v>12000</v>
      </c>
    </row>
    <row r="354" spans="1:11" s="13" customFormat="1" ht="13.5" thickBot="1" x14ac:dyDescent="0.25">
      <c r="A354" s="703" t="s">
        <v>1225</v>
      </c>
      <c r="B354" s="703"/>
      <c r="C354" s="703"/>
      <c r="D354" s="703"/>
      <c r="E354" s="703"/>
      <c r="F354" s="703"/>
      <c r="G354" s="703"/>
      <c r="H354" s="703"/>
      <c r="I354" s="703"/>
      <c r="J354" s="703"/>
      <c r="K354" s="118">
        <v>16000</v>
      </c>
    </row>
    <row r="355" spans="1:11" s="13" customFormat="1" ht="13.5" thickBot="1" x14ac:dyDescent="0.25">
      <c r="A355" s="703" t="s">
        <v>1227</v>
      </c>
      <c r="B355" s="703"/>
      <c r="C355" s="703"/>
      <c r="D355" s="703"/>
      <c r="E355" s="703"/>
      <c r="F355" s="703"/>
      <c r="G355" s="703"/>
      <c r="H355" s="703"/>
      <c r="I355" s="703"/>
      <c r="J355" s="703"/>
      <c r="K355" s="118">
        <v>5000</v>
      </c>
    </row>
    <row r="356" spans="1:11" s="13" customFormat="1" ht="13.5" thickBot="1" x14ac:dyDescent="0.25">
      <c r="A356" s="703" t="s">
        <v>1229</v>
      </c>
      <c r="B356" s="703"/>
      <c r="C356" s="703"/>
      <c r="D356" s="703"/>
      <c r="E356" s="703"/>
      <c r="F356" s="703"/>
      <c r="G356" s="703"/>
      <c r="H356" s="703"/>
      <c r="I356" s="703"/>
      <c r="J356" s="703"/>
      <c r="K356" s="118">
        <v>6000</v>
      </c>
    </row>
    <row r="357" spans="1:11" s="13" customFormat="1" ht="13.5" thickBot="1" x14ac:dyDescent="0.25">
      <c r="A357" s="703" t="s">
        <v>1231</v>
      </c>
      <c r="B357" s="703"/>
      <c r="C357" s="703"/>
      <c r="D357" s="703"/>
      <c r="E357" s="703"/>
      <c r="F357" s="703"/>
      <c r="G357" s="703"/>
      <c r="H357" s="703"/>
      <c r="I357" s="703"/>
      <c r="J357" s="703"/>
      <c r="K357" s="118">
        <v>2400</v>
      </c>
    </row>
    <row r="358" spans="1:11" s="13" customFormat="1" ht="13.5" thickBot="1" x14ac:dyDescent="0.25">
      <c r="A358" s="703" t="s">
        <v>1233</v>
      </c>
      <c r="B358" s="703"/>
      <c r="C358" s="703"/>
      <c r="D358" s="703"/>
      <c r="E358" s="703"/>
      <c r="F358" s="703"/>
      <c r="G358" s="703"/>
      <c r="H358" s="703"/>
      <c r="I358" s="703"/>
      <c r="J358" s="703"/>
      <c r="K358" s="118">
        <v>1900</v>
      </c>
    </row>
    <row r="359" spans="1:11" s="13" customFormat="1" ht="13.5" thickBot="1" x14ac:dyDescent="0.25">
      <c r="A359" s="703" t="s">
        <v>1235</v>
      </c>
      <c r="B359" s="703"/>
      <c r="C359" s="703"/>
      <c r="D359" s="703"/>
      <c r="E359" s="703"/>
      <c r="F359" s="703"/>
      <c r="G359" s="703"/>
      <c r="H359" s="703"/>
      <c r="I359" s="703"/>
      <c r="J359" s="703"/>
      <c r="K359" s="118">
        <v>2600</v>
      </c>
    </row>
    <row r="360" spans="1:11" s="13" customFormat="1" ht="13.5" thickBot="1" x14ac:dyDescent="0.25">
      <c r="A360" s="703" t="s">
        <v>1237</v>
      </c>
      <c r="B360" s="703"/>
      <c r="C360" s="703"/>
      <c r="D360" s="703"/>
      <c r="E360" s="703"/>
      <c r="F360" s="703"/>
      <c r="G360" s="703"/>
      <c r="H360" s="703"/>
      <c r="I360" s="703"/>
      <c r="J360" s="703"/>
      <c r="K360" s="118">
        <v>1600</v>
      </c>
    </row>
    <row r="361" spans="1:11" s="13" customFormat="1" ht="13.5" thickBot="1" x14ac:dyDescent="0.25">
      <c r="A361" s="703" t="s">
        <v>1239</v>
      </c>
      <c r="B361" s="703"/>
      <c r="C361" s="703"/>
      <c r="D361" s="703"/>
      <c r="E361" s="703"/>
      <c r="F361" s="703"/>
      <c r="G361" s="703"/>
      <c r="H361" s="703"/>
      <c r="I361" s="703"/>
      <c r="J361" s="703"/>
      <c r="K361" s="118">
        <v>1300</v>
      </c>
    </row>
    <row r="362" spans="1:11" s="13" customFormat="1" ht="13.5" thickBot="1" x14ac:dyDescent="0.25">
      <c r="A362" s="703" t="s">
        <v>1241</v>
      </c>
      <c r="B362" s="703"/>
      <c r="C362" s="703"/>
      <c r="D362" s="703"/>
      <c r="E362" s="703"/>
      <c r="F362" s="703"/>
      <c r="G362" s="703"/>
      <c r="H362" s="703"/>
      <c r="I362" s="703"/>
      <c r="J362" s="703"/>
      <c r="K362" s="118">
        <v>10400</v>
      </c>
    </row>
    <row r="363" spans="1:11" s="13" customFormat="1" ht="13.5" thickBot="1" x14ac:dyDescent="0.25">
      <c r="A363" s="703" t="s">
        <v>1243</v>
      </c>
      <c r="B363" s="703"/>
      <c r="C363" s="703"/>
      <c r="D363" s="703"/>
      <c r="E363" s="703"/>
      <c r="F363" s="703"/>
      <c r="G363" s="703"/>
      <c r="H363" s="703"/>
      <c r="I363" s="703"/>
      <c r="J363" s="703"/>
      <c r="K363" s="118">
        <v>61700</v>
      </c>
    </row>
    <row r="364" spans="1:11" ht="17.25" thickBot="1" x14ac:dyDescent="0.35">
      <c r="A364" s="1210" t="s">
        <v>1244</v>
      </c>
      <c r="B364" s="1210"/>
      <c r="C364" s="1210"/>
      <c r="D364" s="1210"/>
      <c r="E364" s="1210"/>
      <c r="F364" s="1210"/>
      <c r="G364" s="1210"/>
      <c r="H364" s="1210"/>
      <c r="I364" s="1210"/>
      <c r="J364" s="1210"/>
      <c r="K364" s="1210"/>
    </row>
    <row r="365" spans="1:11" s="149" customFormat="1" ht="13.5" thickBot="1" x14ac:dyDescent="0.3">
      <c r="A365" s="949" t="s">
        <v>2</v>
      </c>
      <c r="B365" s="950"/>
      <c r="C365" s="950"/>
      <c r="D365" s="950"/>
      <c r="E365" s="950"/>
      <c r="F365" s="950"/>
      <c r="G365" s="950"/>
      <c r="H365" s="950"/>
      <c r="I365" s="950"/>
      <c r="J365" s="951"/>
      <c r="K365" s="291" t="s">
        <v>15</v>
      </c>
    </row>
    <row r="366" spans="1:11" s="13" customFormat="1" ht="13.5" thickBot="1" x14ac:dyDescent="0.25">
      <c r="A366" s="703" t="s">
        <v>1222</v>
      </c>
      <c r="B366" s="703"/>
      <c r="C366" s="703"/>
      <c r="D366" s="703"/>
      <c r="E366" s="703"/>
      <c r="F366" s="703"/>
      <c r="G366" s="703"/>
      <c r="H366" s="703"/>
      <c r="I366" s="703"/>
      <c r="J366" s="703"/>
      <c r="K366" s="118">
        <v>17000</v>
      </c>
    </row>
    <row r="367" spans="1:11" s="13" customFormat="1" ht="13.5" thickBot="1" x14ac:dyDescent="0.25">
      <c r="A367" s="703" t="s">
        <v>1226</v>
      </c>
      <c r="B367" s="703"/>
      <c r="C367" s="703"/>
      <c r="D367" s="703"/>
      <c r="E367" s="703"/>
      <c r="F367" s="703"/>
      <c r="G367" s="703"/>
      <c r="H367" s="703"/>
      <c r="I367" s="703"/>
      <c r="J367" s="703"/>
      <c r="K367" s="118">
        <v>5000</v>
      </c>
    </row>
    <row r="368" spans="1:11" s="13" customFormat="1" ht="13.5" thickBot="1" x14ac:dyDescent="0.25">
      <c r="A368" s="703" t="s">
        <v>1230</v>
      </c>
      <c r="B368" s="703"/>
      <c r="C368" s="703"/>
      <c r="D368" s="703"/>
      <c r="E368" s="703"/>
      <c r="F368" s="703"/>
      <c r="G368" s="703"/>
      <c r="H368" s="703"/>
      <c r="I368" s="703"/>
      <c r="J368" s="703"/>
      <c r="K368" s="118">
        <v>5000</v>
      </c>
    </row>
    <row r="369" spans="1:11" s="13" customFormat="1" ht="13.5" thickBot="1" x14ac:dyDescent="0.25">
      <c r="A369" s="703" t="s">
        <v>1234</v>
      </c>
      <c r="B369" s="703"/>
      <c r="C369" s="703"/>
      <c r="D369" s="703"/>
      <c r="E369" s="703"/>
      <c r="F369" s="703"/>
      <c r="G369" s="703"/>
      <c r="H369" s="703"/>
      <c r="I369" s="703"/>
      <c r="J369" s="703"/>
      <c r="K369" s="118">
        <v>5000</v>
      </c>
    </row>
    <row r="370" spans="1:11" s="13" customFormat="1" ht="13.5" thickBot="1" x14ac:dyDescent="0.25">
      <c r="A370" s="703" t="s">
        <v>1238</v>
      </c>
      <c r="B370" s="703"/>
      <c r="C370" s="703"/>
      <c r="D370" s="703"/>
      <c r="E370" s="703"/>
      <c r="F370" s="703"/>
      <c r="G370" s="703"/>
      <c r="H370" s="703"/>
      <c r="I370" s="703"/>
      <c r="J370" s="703"/>
      <c r="K370" s="118">
        <v>4000</v>
      </c>
    </row>
    <row r="371" spans="1:11" s="13" customFormat="1" ht="13.5" thickBot="1" x14ac:dyDescent="0.25">
      <c r="A371" s="703" t="s">
        <v>1240</v>
      </c>
      <c r="B371" s="703"/>
      <c r="C371" s="703"/>
      <c r="D371" s="703"/>
      <c r="E371" s="703"/>
      <c r="F371" s="703"/>
      <c r="G371" s="703"/>
      <c r="H371" s="703"/>
      <c r="I371" s="703"/>
      <c r="J371" s="703"/>
      <c r="K371" s="118">
        <v>2800</v>
      </c>
    </row>
    <row r="372" spans="1:11" s="13" customFormat="1" ht="13.5" thickBot="1" x14ac:dyDescent="0.25">
      <c r="A372" s="703" t="s">
        <v>1246</v>
      </c>
      <c r="B372" s="703"/>
      <c r="C372" s="703"/>
      <c r="D372" s="703"/>
      <c r="E372" s="703"/>
      <c r="F372" s="703"/>
      <c r="G372" s="703"/>
      <c r="H372" s="703"/>
      <c r="I372" s="703"/>
      <c r="J372" s="703"/>
      <c r="K372" s="118">
        <v>20000</v>
      </c>
    </row>
    <row r="373" spans="1:11" s="13" customFormat="1" ht="13.5" thickBot="1" x14ac:dyDescent="0.25">
      <c r="A373" s="703" t="s">
        <v>1248</v>
      </c>
      <c r="B373" s="703"/>
      <c r="C373" s="703"/>
      <c r="D373" s="703"/>
      <c r="E373" s="703"/>
      <c r="F373" s="703"/>
      <c r="G373" s="703"/>
      <c r="H373" s="703"/>
      <c r="I373" s="703"/>
      <c r="J373" s="703"/>
      <c r="K373" s="118">
        <v>15000</v>
      </c>
    </row>
    <row r="374" spans="1:11" s="13" customFormat="1" ht="13.5" thickBot="1" x14ac:dyDescent="0.25">
      <c r="A374" s="703" t="s">
        <v>1250</v>
      </c>
      <c r="B374" s="703"/>
      <c r="C374" s="703"/>
      <c r="D374" s="703"/>
      <c r="E374" s="703"/>
      <c r="F374" s="703"/>
      <c r="G374" s="703"/>
      <c r="H374" s="703"/>
      <c r="I374" s="703"/>
      <c r="J374" s="703"/>
      <c r="K374" s="118">
        <v>20000</v>
      </c>
    </row>
    <row r="375" spans="1:11" s="13" customFormat="1" ht="13.5" thickBot="1" x14ac:dyDescent="0.25">
      <c r="A375" s="703" t="s">
        <v>1252</v>
      </c>
      <c r="B375" s="703"/>
      <c r="C375" s="703"/>
      <c r="D375" s="703"/>
      <c r="E375" s="703"/>
      <c r="F375" s="703"/>
      <c r="G375" s="703"/>
      <c r="H375" s="703"/>
      <c r="I375" s="703"/>
      <c r="J375" s="703"/>
      <c r="K375" s="118">
        <v>18000</v>
      </c>
    </row>
    <row r="376" spans="1:11" s="13" customFormat="1" ht="13.5" thickBot="1" x14ac:dyDescent="0.25">
      <c r="A376" s="703" t="s">
        <v>1254</v>
      </c>
      <c r="B376" s="703"/>
      <c r="C376" s="703"/>
      <c r="D376" s="703"/>
      <c r="E376" s="703"/>
      <c r="F376" s="703"/>
      <c r="G376" s="703"/>
      <c r="H376" s="703"/>
      <c r="I376" s="703"/>
      <c r="J376" s="703"/>
      <c r="K376" s="118">
        <v>1300</v>
      </c>
    </row>
    <row r="377" spans="1:11" s="13" customFormat="1" ht="13.5" thickBot="1" x14ac:dyDescent="0.25">
      <c r="A377" s="703" t="s">
        <v>1256</v>
      </c>
      <c r="B377" s="703"/>
      <c r="C377" s="703"/>
      <c r="D377" s="703"/>
      <c r="E377" s="703"/>
      <c r="F377" s="703"/>
      <c r="G377" s="703"/>
      <c r="H377" s="703"/>
      <c r="I377" s="703"/>
      <c r="J377" s="703"/>
      <c r="K377" s="118">
        <v>16600</v>
      </c>
    </row>
    <row r="378" spans="1:11" s="13" customFormat="1" ht="13.5" thickBot="1" x14ac:dyDescent="0.25">
      <c r="A378" s="703" t="s">
        <v>1223</v>
      </c>
      <c r="B378" s="703"/>
      <c r="C378" s="703"/>
      <c r="D378" s="703"/>
      <c r="E378" s="703"/>
      <c r="F378" s="703"/>
      <c r="G378" s="703"/>
      <c r="H378" s="703"/>
      <c r="I378" s="703"/>
      <c r="J378" s="703"/>
      <c r="K378" s="118">
        <v>10500</v>
      </c>
    </row>
    <row r="379" spans="1:11" s="13" customFormat="1" ht="13.5" thickBot="1" x14ac:dyDescent="0.25">
      <c r="A379" s="703" t="s">
        <v>1227</v>
      </c>
      <c r="B379" s="703"/>
      <c r="C379" s="703"/>
      <c r="D379" s="703"/>
      <c r="E379" s="703"/>
      <c r="F379" s="703"/>
      <c r="G379" s="703"/>
      <c r="H379" s="703"/>
      <c r="I379" s="703"/>
      <c r="J379" s="703"/>
      <c r="K379" s="118">
        <v>5000</v>
      </c>
    </row>
    <row r="380" spans="1:11" s="13" customFormat="1" ht="13.5" thickBot="1" x14ac:dyDescent="0.25">
      <c r="A380" s="703" t="s">
        <v>1237</v>
      </c>
      <c r="B380" s="703"/>
      <c r="C380" s="703"/>
      <c r="D380" s="703"/>
      <c r="E380" s="703"/>
      <c r="F380" s="703"/>
      <c r="G380" s="703"/>
      <c r="H380" s="703"/>
      <c r="I380" s="703"/>
      <c r="J380" s="703"/>
      <c r="K380" s="118">
        <v>1600</v>
      </c>
    </row>
    <row r="381" spans="1:11" s="13" customFormat="1" ht="13.5" thickBot="1" x14ac:dyDescent="0.25">
      <c r="A381" s="703" t="s">
        <v>1239</v>
      </c>
      <c r="B381" s="703"/>
      <c r="C381" s="703"/>
      <c r="D381" s="703"/>
      <c r="E381" s="703"/>
      <c r="F381" s="703"/>
      <c r="G381" s="703"/>
      <c r="H381" s="703"/>
      <c r="I381" s="703"/>
      <c r="J381" s="703"/>
      <c r="K381" s="118">
        <v>1300</v>
      </c>
    </row>
    <row r="382" spans="1:11" s="13" customFormat="1" ht="13.5" thickBot="1" x14ac:dyDescent="0.25">
      <c r="A382" s="703" t="s">
        <v>1245</v>
      </c>
      <c r="B382" s="703"/>
      <c r="C382" s="703"/>
      <c r="D382" s="703"/>
      <c r="E382" s="703"/>
      <c r="F382" s="703"/>
      <c r="G382" s="703"/>
      <c r="H382" s="703"/>
      <c r="I382" s="703"/>
      <c r="J382" s="703"/>
      <c r="K382" s="118">
        <v>9000</v>
      </c>
    </row>
    <row r="383" spans="1:11" s="13" customFormat="1" ht="13.5" thickBot="1" x14ac:dyDescent="0.25">
      <c r="A383" s="703" t="s">
        <v>1243</v>
      </c>
      <c r="B383" s="703"/>
      <c r="C383" s="703"/>
      <c r="D383" s="703"/>
      <c r="E383" s="703"/>
      <c r="F383" s="703"/>
      <c r="G383" s="703"/>
      <c r="H383" s="703"/>
      <c r="I383" s="703"/>
      <c r="J383" s="703"/>
      <c r="K383" s="118">
        <v>61700</v>
      </c>
    </row>
    <row r="384" spans="1:11" s="13" customFormat="1" ht="13.5" thickBot="1" x14ac:dyDescent="0.25">
      <c r="A384" s="703" t="s">
        <v>1247</v>
      </c>
      <c r="B384" s="703"/>
      <c r="C384" s="703"/>
      <c r="D384" s="703"/>
      <c r="E384" s="703"/>
      <c r="F384" s="703"/>
      <c r="G384" s="703"/>
      <c r="H384" s="703"/>
      <c r="I384" s="703"/>
      <c r="J384" s="703"/>
      <c r="K384" s="118">
        <v>10400</v>
      </c>
    </row>
    <row r="385" spans="1:11" s="13" customFormat="1" ht="13.5" thickBot="1" x14ac:dyDescent="0.25">
      <c r="A385" s="703" t="s">
        <v>1249</v>
      </c>
      <c r="B385" s="703"/>
      <c r="C385" s="703"/>
      <c r="D385" s="703"/>
      <c r="E385" s="703"/>
      <c r="F385" s="703"/>
      <c r="G385" s="703"/>
      <c r="H385" s="703"/>
      <c r="I385" s="703"/>
      <c r="J385" s="703"/>
      <c r="K385" s="118">
        <v>9600</v>
      </c>
    </row>
    <row r="386" spans="1:11" s="13" customFormat="1" ht="13.5" thickBot="1" x14ac:dyDescent="0.25">
      <c r="A386" s="703" t="s">
        <v>1251</v>
      </c>
      <c r="B386" s="703"/>
      <c r="C386" s="703"/>
      <c r="D386" s="703"/>
      <c r="E386" s="703"/>
      <c r="F386" s="703"/>
      <c r="G386" s="703"/>
      <c r="H386" s="703"/>
      <c r="I386" s="703"/>
      <c r="J386" s="703"/>
      <c r="K386" s="118">
        <v>6000</v>
      </c>
    </row>
    <row r="387" spans="1:11" s="13" customFormat="1" ht="13.5" thickBot="1" x14ac:dyDescent="0.25">
      <c r="A387" s="703" t="s">
        <v>1253</v>
      </c>
      <c r="B387" s="703"/>
      <c r="C387" s="703"/>
      <c r="D387" s="703"/>
      <c r="E387" s="703"/>
      <c r="F387" s="703"/>
      <c r="G387" s="703"/>
      <c r="H387" s="703"/>
      <c r="I387" s="703"/>
      <c r="J387" s="703"/>
      <c r="K387" s="118">
        <v>5000</v>
      </c>
    </row>
    <row r="388" spans="1:11" s="13" customFormat="1" ht="13.5" thickBot="1" x14ac:dyDescent="0.25">
      <c r="A388" s="703" t="s">
        <v>1255</v>
      </c>
      <c r="B388" s="703"/>
      <c r="C388" s="703"/>
      <c r="D388" s="703"/>
      <c r="E388" s="703"/>
      <c r="F388" s="703"/>
      <c r="G388" s="703"/>
      <c r="H388" s="703"/>
      <c r="I388" s="703"/>
      <c r="J388" s="703"/>
      <c r="K388" s="118">
        <v>23600</v>
      </c>
    </row>
    <row r="389" spans="1:11" ht="17.25" thickBot="1" x14ac:dyDescent="0.35">
      <c r="A389" s="1210" t="s">
        <v>1258</v>
      </c>
      <c r="B389" s="1210"/>
      <c r="C389" s="1210"/>
      <c r="D389" s="1210"/>
      <c r="E389" s="1210"/>
      <c r="F389" s="1210"/>
      <c r="G389" s="1210"/>
      <c r="H389" s="1210"/>
      <c r="I389" s="1210"/>
      <c r="J389" s="1210"/>
      <c r="K389" s="1210"/>
    </row>
    <row r="390" spans="1:11" s="149" customFormat="1" ht="13.5" thickBot="1" x14ac:dyDescent="0.3">
      <c r="A390" s="949" t="s">
        <v>2</v>
      </c>
      <c r="B390" s="950"/>
      <c r="C390" s="950"/>
      <c r="D390" s="950"/>
      <c r="E390" s="950"/>
      <c r="F390" s="950"/>
      <c r="G390" s="950"/>
      <c r="H390" s="950"/>
      <c r="I390" s="950"/>
      <c r="J390" s="951"/>
      <c r="K390" s="291" t="s">
        <v>15</v>
      </c>
    </row>
    <row r="391" spans="1:11" s="105" customFormat="1" ht="13.5" thickBot="1" x14ac:dyDescent="0.25">
      <c r="A391" s="793" t="s">
        <v>1259</v>
      </c>
      <c r="B391" s="793"/>
      <c r="C391" s="793"/>
      <c r="D391" s="793"/>
      <c r="E391" s="793"/>
      <c r="F391" s="793"/>
      <c r="G391" s="793"/>
      <c r="H391" s="793"/>
      <c r="I391" s="793"/>
      <c r="J391" s="793"/>
      <c r="K391" s="118">
        <v>22000</v>
      </c>
    </row>
    <row r="392" spans="1:11" s="105" customFormat="1" ht="13.5" thickBot="1" x14ac:dyDescent="0.25">
      <c r="A392" s="793" t="s">
        <v>1261</v>
      </c>
      <c r="B392" s="793"/>
      <c r="C392" s="793"/>
      <c r="D392" s="793"/>
      <c r="E392" s="793"/>
      <c r="F392" s="793"/>
      <c r="G392" s="793"/>
      <c r="H392" s="793"/>
      <c r="I392" s="793"/>
      <c r="J392" s="793"/>
      <c r="K392" s="118">
        <v>12000</v>
      </c>
    </row>
    <row r="393" spans="1:11" s="105" customFormat="1" ht="13.5" thickBot="1" x14ac:dyDescent="0.25">
      <c r="A393" s="793" t="s">
        <v>1263</v>
      </c>
      <c r="B393" s="793"/>
      <c r="C393" s="793"/>
      <c r="D393" s="793"/>
      <c r="E393" s="793"/>
      <c r="F393" s="793"/>
      <c r="G393" s="793"/>
      <c r="H393" s="793"/>
      <c r="I393" s="793"/>
      <c r="J393" s="793"/>
      <c r="K393" s="118">
        <v>23800</v>
      </c>
    </row>
    <row r="394" spans="1:11" s="105" customFormat="1" ht="13.5" thickBot="1" x14ac:dyDescent="0.25">
      <c r="A394" s="793" t="s">
        <v>1265</v>
      </c>
      <c r="B394" s="793"/>
      <c r="C394" s="793"/>
      <c r="D394" s="793"/>
      <c r="E394" s="793"/>
      <c r="F394" s="793"/>
      <c r="G394" s="793"/>
      <c r="H394" s="793"/>
      <c r="I394" s="793"/>
      <c r="J394" s="793"/>
      <c r="K394" s="118">
        <v>20800</v>
      </c>
    </row>
    <row r="395" spans="1:11" s="105" customFormat="1" ht="13.5" thickBot="1" x14ac:dyDescent="0.25">
      <c r="A395" s="793" t="s">
        <v>1267</v>
      </c>
      <c r="B395" s="793"/>
      <c r="C395" s="793"/>
      <c r="D395" s="793"/>
      <c r="E395" s="793"/>
      <c r="F395" s="793"/>
      <c r="G395" s="793"/>
      <c r="H395" s="793"/>
      <c r="I395" s="793"/>
      <c r="J395" s="793"/>
      <c r="K395" s="118">
        <v>6550</v>
      </c>
    </row>
    <row r="396" spans="1:11" s="105" customFormat="1" ht="13.5" thickBot="1" x14ac:dyDescent="0.25">
      <c r="A396" s="793" t="s">
        <v>1269</v>
      </c>
      <c r="B396" s="793"/>
      <c r="C396" s="793"/>
      <c r="D396" s="793"/>
      <c r="E396" s="793"/>
      <c r="F396" s="793"/>
      <c r="G396" s="793"/>
      <c r="H396" s="793"/>
      <c r="I396" s="793"/>
      <c r="J396" s="793"/>
      <c r="K396" s="118">
        <v>5350</v>
      </c>
    </row>
    <row r="397" spans="1:11" s="105" customFormat="1" ht="13.5" thickBot="1" x14ac:dyDescent="0.25">
      <c r="A397" s="793" t="s">
        <v>1271</v>
      </c>
      <c r="B397" s="793"/>
      <c r="C397" s="793"/>
      <c r="D397" s="793"/>
      <c r="E397" s="793"/>
      <c r="F397" s="793"/>
      <c r="G397" s="793"/>
      <c r="H397" s="793"/>
      <c r="I397" s="793"/>
      <c r="J397" s="793"/>
      <c r="K397" s="118">
        <v>4160</v>
      </c>
    </row>
    <row r="398" spans="1:11" s="105" customFormat="1" ht="13.5" thickBot="1" x14ac:dyDescent="0.25">
      <c r="A398" s="793" t="s">
        <v>1273</v>
      </c>
      <c r="B398" s="793"/>
      <c r="C398" s="793"/>
      <c r="D398" s="793"/>
      <c r="E398" s="793"/>
      <c r="F398" s="793"/>
      <c r="G398" s="793"/>
      <c r="H398" s="793"/>
      <c r="I398" s="793"/>
      <c r="J398" s="793"/>
      <c r="K398" s="118">
        <v>3570</v>
      </c>
    </row>
    <row r="399" spans="1:11" s="105" customFormat="1" ht="13.5" thickBot="1" x14ac:dyDescent="0.25">
      <c r="A399" s="793" t="s">
        <v>1275</v>
      </c>
      <c r="B399" s="793"/>
      <c r="C399" s="793"/>
      <c r="D399" s="793"/>
      <c r="E399" s="793"/>
      <c r="F399" s="793"/>
      <c r="G399" s="793"/>
      <c r="H399" s="793"/>
      <c r="I399" s="793"/>
      <c r="J399" s="793"/>
      <c r="K399" s="118">
        <v>16050</v>
      </c>
    </row>
    <row r="400" spans="1:11" s="105" customFormat="1" ht="13.5" thickBot="1" x14ac:dyDescent="0.25">
      <c r="A400" s="793" t="s">
        <v>1277</v>
      </c>
      <c r="B400" s="793"/>
      <c r="C400" s="793"/>
      <c r="D400" s="793"/>
      <c r="E400" s="793"/>
      <c r="F400" s="793"/>
      <c r="G400" s="793"/>
      <c r="H400" s="793"/>
      <c r="I400" s="793"/>
      <c r="J400" s="793"/>
      <c r="K400" s="118">
        <v>10700</v>
      </c>
    </row>
    <row r="401" spans="1:11" s="105" customFormat="1" ht="13.5" thickBot="1" x14ac:dyDescent="0.25">
      <c r="A401" s="793" t="s">
        <v>1279</v>
      </c>
      <c r="B401" s="793"/>
      <c r="C401" s="793"/>
      <c r="D401" s="793"/>
      <c r="E401" s="793"/>
      <c r="F401" s="793"/>
      <c r="G401" s="793"/>
      <c r="H401" s="793"/>
      <c r="I401" s="793"/>
      <c r="J401" s="793"/>
      <c r="K401" s="118">
        <v>25000</v>
      </c>
    </row>
    <row r="402" spans="1:11" s="105" customFormat="1" ht="13.5" thickBot="1" x14ac:dyDescent="0.25">
      <c r="A402" s="793" t="s">
        <v>1281</v>
      </c>
      <c r="B402" s="793"/>
      <c r="C402" s="793"/>
      <c r="D402" s="793"/>
      <c r="E402" s="793"/>
      <c r="F402" s="793"/>
      <c r="G402" s="793"/>
      <c r="H402" s="793"/>
      <c r="I402" s="793"/>
      <c r="J402" s="793"/>
      <c r="K402" s="118">
        <v>20800</v>
      </c>
    </row>
    <row r="403" spans="1:11" s="105" customFormat="1" ht="13.5" thickBot="1" x14ac:dyDescent="0.25">
      <c r="A403" s="793" t="s">
        <v>1283</v>
      </c>
      <c r="B403" s="793"/>
      <c r="C403" s="793"/>
      <c r="D403" s="793"/>
      <c r="E403" s="793"/>
      <c r="F403" s="793"/>
      <c r="G403" s="793"/>
      <c r="H403" s="793"/>
      <c r="I403" s="793"/>
      <c r="J403" s="793"/>
      <c r="K403" s="118">
        <v>13000</v>
      </c>
    </row>
    <row r="404" spans="1:11" s="105" customFormat="1" ht="13.5" thickBot="1" x14ac:dyDescent="0.25">
      <c r="A404" s="793" t="s">
        <v>1285</v>
      </c>
      <c r="B404" s="793"/>
      <c r="C404" s="793"/>
      <c r="D404" s="793"/>
      <c r="E404" s="793"/>
      <c r="F404" s="793"/>
      <c r="G404" s="793"/>
      <c r="H404" s="793"/>
      <c r="I404" s="793"/>
      <c r="J404" s="793"/>
      <c r="K404" s="118">
        <v>10000</v>
      </c>
    </row>
    <row r="405" spans="1:11" s="105" customFormat="1" ht="13.5" thickBot="1" x14ac:dyDescent="0.25">
      <c r="A405" s="793" t="s">
        <v>1287</v>
      </c>
      <c r="B405" s="793"/>
      <c r="C405" s="793"/>
      <c r="D405" s="793"/>
      <c r="E405" s="793"/>
      <c r="F405" s="793"/>
      <c r="G405" s="793"/>
      <c r="H405" s="793"/>
      <c r="I405" s="793"/>
      <c r="J405" s="793"/>
      <c r="K405" s="118">
        <v>3000</v>
      </c>
    </row>
    <row r="406" spans="1:11" s="105" customFormat="1" ht="13.5" thickBot="1" x14ac:dyDescent="0.25">
      <c r="A406" s="793" t="s">
        <v>1289</v>
      </c>
      <c r="B406" s="793"/>
      <c r="C406" s="793"/>
      <c r="D406" s="793"/>
      <c r="E406" s="793"/>
      <c r="F406" s="793"/>
      <c r="G406" s="793"/>
      <c r="H406" s="793"/>
      <c r="I406" s="793"/>
      <c r="J406" s="793"/>
      <c r="K406" s="118">
        <v>3000</v>
      </c>
    </row>
    <row r="407" spans="1:11" s="105" customFormat="1" ht="13.5" thickBot="1" x14ac:dyDescent="0.25">
      <c r="A407" s="793" t="s">
        <v>1291</v>
      </c>
      <c r="B407" s="793"/>
      <c r="C407" s="793"/>
      <c r="D407" s="793"/>
      <c r="E407" s="793"/>
      <c r="F407" s="793"/>
      <c r="G407" s="793"/>
      <c r="H407" s="793"/>
      <c r="I407" s="793"/>
      <c r="J407" s="793"/>
      <c r="K407" s="118">
        <v>113000</v>
      </c>
    </row>
    <row r="408" spans="1:11" s="105" customFormat="1" ht="13.5" thickBot="1" x14ac:dyDescent="0.25">
      <c r="A408" s="793" t="s">
        <v>1260</v>
      </c>
      <c r="B408" s="793"/>
      <c r="C408" s="793"/>
      <c r="D408" s="793"/>
      <c r="E408" s="793"/>
      <c r="F408" s="793"/>
      <c r="G408" s="793"/>
      <c r="H408" s="793"/>
      <c r="I408" s="793"/>
      <c r="J408" s="793"/>
      <c r="K408" s="118">
        <v>71400</v>
      </c>
    </row>
    <row r="409" spans="1:11" s="105" customFormat="1" ht="13.5" thickBot="1" x14ac:dyDescent="0.25">
      <c r="A409" s="793" t="s">
        <v>1262</v>
      </c>
      <c r="B409" s="793"/>
      <c r="C409" s="793"/>
      <c r="D409" s="793"/>
      <c r="E409" s="793"/>
      <c r="F409" s="793"/>
      <c r="G409" s="793"/>
      <c r="H409" s="793"/>
      <c r="I409" s="793"/>
      <c r="J409" s="793"/>
      <c r="K409" s="118">
        <v>3000</v>
      </c>
    </row>
    <row r="410" spans="1:11" s="105" customFormat="1" ht="13.5" thickBot="1" x14ac:dyDescent="0.25">
      <c r="A410" s="793" t="s">
        <v>1264</v>
      </c>
      <c r="B410" s="793"/>
      <c r="C410" s="793"/>
      <c r="D410" s="793"/>
      <c r="E410" s="793"/>
      <c r="F410" s="793"/>
      <c r="G410" s="793"/>
      <c r="H410" s="793"/>
      <c r="I410" s="793"/>
      <c r="J410" s="793"/>
      <c r="K410" s="118">
        <v>1800</v>
      </c>
    </row>
    <row r="411" spans="1:11" s="105" customFormat="1" ht="13.5" thickBot="1" x14ac:dyDescent="0.25">
      <c r="A411" s="793" t="s">
        <v>1266</v>
      </c>
      <c r="B411" s="793"/>
      <c r="C411" s="793"/>
      <c r="D411" s="793"/>
      <c r="E411" s="793"/>
      <c r="F411" s="793"/>
      <c r="G411" s="793"/>
      <c r="H411" s="793"/>
      <c r="I411" s="793"/>
      <c r="J411" s="793"/>
      <c r="K411" s="118">
        <v>4800</v>
      </c>
    </row>
    <row r="412" spans="1:11" s="105" customFormat="1" ht="13.5" thickBot="1" x14ac:dyDescent="0.25">
      <c r="A412" s="793" t="s">
        <v>1268</v>
      </c>
      <c r="B412" s="793"/>
      <c r="C412" s="793"/>
      <c r="D412" s="793"/>
      <c r="E412" s="793"/>
      <c r="F412" s="793"/>
      <c r="G412" s="793"/>
      <c r="H412" s="793"/>
      <c r="I412" s="793"/>
      <c r="J412" s="793"/>
      <c r="K412" s="118">
        <v>4200</v>
      </c>
    </row>
    <row r="413" spans="1:11" s="105" customFormat="1" ht="13.5" thickBot="1" x14ac:dyDescent="0.25">
      <c r="A413" s="793" t="s">
        <v>1270</v>
      </c>
      <c r="B413" s="793"/>
      <c r="C413" s="793"/>
      <c r="D413" s="793"/>
      <c r="E413" s="793"/>
      <c r="F413" s="793"/>
      <c r="G413" s="793"/>
      <c r="H413" s="793"/>
      <c r="I413" s="793"/>
      <c r="J413" s="793"/>
      <c r="K413" s="118">
        <v>19600</v>
      </c>
    </row>
    <row r="414" spans="1:11" s="105" customFormat="1" ht="13.5" thickBot="1" x14ac:dyDescent="0.25">
      <c r="A414" s="793" t="s">
        <v>1272</v>
      </c>
      <c r="B414" s="793"/>
      <c r="C414" s="793"/>
      <c r="D414" s="793"/>
      <c r="E414" s="793"/>
      <c r="F414" s="793"/>
      <c r="G414" s="793"/>
      <c r="H414" s="793"/>
      <c r="I414" s="793"/>
      <c r="J414" s="793"/>
      <c r="K414" s="118">
        <v>18000</v>
      </c>
    </row>
    <row r="415" spans="1:11" s="105" customFormat="1" ht="13.5" thickBot="1" x14ac:dyDescent="0.25">
      <c r="A415" s="793" t="s">
        <v>1274</v>
      </c>
      <c r="B415" s="793"/>
      <c r="C415" s="793"/>
      <c r="D415" s="793"/>
      <c r="E415" s="793"/>
      <c r="F415" s="793"/>
      <c r="G415" s="793"/>
      <c r="H415" s="793"/>
      <c r="I415" s="793"/>
      <c r="J415" s="793"/>
      <c r="K415" s="292">
        <v>600</v>
      </c>
    </row>
    <row r="416" spans="1:11" s="105" customFormat="1" ht="13.5" thickBot="1" x14ac:dyDescent="0.25">
      <c r="A416" s="793" t="s">
        <v>1276</v>
      </c>
      <c r="B416" s="793"/>
      <c r="C416" s="793"/>
      <c r="D416" s="793"/>
      <c r="E416" s="793"/>
      <c r="F416" s="793"/>
      <c r="G416" s="793"/>
      <c r="H416" s="793"/>
      <c r="I416" s="793"/>
      <c r="J416" s="793"/>
      <c r="K416" s="292">
        <v>600</v>
      </c>
    </row>
    <row r="417" spans="1:11" s="105" customFormat="1" ht="13.5" thickBot="1" x14ac:dyDescent="0.25">
      <c r="A417" s="793" t="s">
        <v>1278</v>
      </c>
      <c r="B417" s="793"/>
      <c r="C417" s="793"/>
      <c r="D417" s="793"/>
      <c r="E417" s="793"/>
      <c r="F417" s="793"/>
      <c r="G417" s="793"/>
      <c r="H417" s="793"/>
      <c r="I417" s="793"/>
      <c r="J417" s="793"/>
      <c r="K417" s="118">
        <v>10200</v>
      </c>
    </row>
    <row r="418" spans="1:11" s="105" customFormat="1" ht="13.5" thickBot="1" x14ac:dyDescent="0.25">
      <c r="A418" s="793" t="s">
        <v>1280</v>
      </c>
      <c r="B418" s="793"/>
      <c r="C418" s="793"/>
      <c r="D418" s="793"/>
      <c r="E418" s="793"/>
      <c r="F418" s="793"/>
      <c r="G418" s="793"/>
      <c r="H418" s="793"/>
      <c r="I418" s="793"/>
      <c r="J418" s="793"/>
      <c r="K418" s="118">
        <v>10200</v>
      </c>
    </row>
    <row r="419" spans="1:11" s="105" customFormat="1" ht="13.5" thickBot="1" x14ac:dyDescent="0.25">
      <c r="A419" s="793" t="s">
        <v>1282</v>
      </c>
      <c r="B419" s="793"/>
      <c r="C419" s="793"/>
      <c r="D419" s="793"/>
      <c r="E419" s="793"/>
      <c r="F419" s="793"/>
      <c r="G419" s="793"/>
      <c r="H419" s="793"/>
      <c r="I419" s="793"/>
      <c r="J419" s="793"/>
      <c r="K419" s="118">
        <v>12500</v>
      </c>
    </row>
    <row r="420" spans="1:11" s="105" customFormat="1" ht="13.5" thickBot="1" x14ac:dyDescent="0.25">
      <c r="A420" s="793" t="s">
        <v>1284</v>
      </c>
      <c r="B420" s="793"/>
      <c r="C420" s="793"/>
      <c r="D420" s="793"/>
      <c r="E420" s="793"/>
      <c r="F420" s="793"/>
      <c r="G420" s="793"/>
      <c r="H420" s="793"/>
      <c r="I420" s="793"/>
      <c r="J420" s="793"/>
      <c r="K420" s="118">
        <v>7150</v>
      </c>
    </row>
    <row r="421" spans="1:11" s="105" customFormat="1" ht="13.5" thickBot="1" x14ac:dyDescent="0.25">
      <c r="A421" s="793" t="s">
        <v>1286</v>
      </c>
      <c r="B421" s="793"/>
      <c r="C421" s="793"/>
      <c r="D421" s="793"/>
      <c r="E421" s="793"/>
      <c r="F421" s="793"/>
      <c r="G421" s="793"/>
      <c r="H421" s="793"/>
      <c r="I421" s="793"/>
      <c r="J421" s="793"/>
      <c r="K421" s="118">
        <v>20800</v>
      </c>
    </row>
    <row r="422" spans="1:11" s="105" customFormat="1" ht="13.5" thickBot="1" x14ac:dyDescent="0.25">
      <c r="A422" s="793" t="s">
        <v>1288</v>
      </c>
      <c r="B422" s="793"/>
      <c r="C422" s="793"/>
      <c r="D422" s="793"/>
      <c r="E422" s="793"/>
      <c r="F422" s="793"/>
      <c r="G422" s="793"/>
      <c r="H422" s="793"/>
      <c r="I422" s="793"/>
      <c r="J422" s="793"/>
      <c r="K422" s="118">
        <v>13000</v>
      </c>
    </row>
    <row r="423" spans="1:11" s="105" customFormat="1" ht="13.5" thickBot="1" x14ac:dyDescent="0.25">
      <c r="A423" s="793" t="s">
        <v>1290</v>
      </c>
      <c r="B423" s="793"/>
      <c r="C423" s="793"/>
      <c r="D423" s="793"/>
      <c r="E423" s="793"/>
      <c r="F423" s="793"/>
      <c r="G423" s="793"/>
      <c r="H423" s="793"/>
      <c r="I423" s="793"/>
      <c r="J423" s="793"/>
      <c r="K423" s="118">
        <v>15000</v>
      </c>
    </row>
    <row r="424" spans="1:11" s="105" customFormat="1" ht="13.5" thickBot="1" x14ac:dyDescent="0.25">
      <c r="A424" s="793" t="s">
        <v>1292</v>
      </c>
      <c r="B424" s="793"/>
      <c r="C424" s="793"/>
      <c r="D424" s="793"/>
      <c r="E424" s="793"/>
      <c r="F424" s="793"/>
      <c r="G424" s="793"/>
      <c r="H424" s="793"/>
      <c r="I424" s="793"/>
      <c r="J424" s="793"/>
      <c r="K424" s="118">
        <v>15000</v>
      </c>
    </row>
    <row r="425" spans="1:11" ht="17.25" thickBot="1" x14ac:dyDescent="0.35">
      <c r="A425" s="1214" t="s">
        <v>1293</v>
      </c>
      <c r="B425" s="1214"/>
      <c r="C425" s="1214"/>
      <c r="D425" s="1214"/>
      <c r="E425" s="1214"/>
      <c r="F425" s="1214"/>
      <c r="G425" s="1214"/>
      <c r="H425" s="1214"/>
      <c r="I425" s="1214"/>
      <c r="J425" s="1214"/>
      <c r="K425" s="1214"/>
    </row>
    <row r="426" spans="1:11" s="149" customFormat="1" ht="13.5" thickBot="1" x14ac:dyDescent="0.3">
      <c r="A426" s="949" t="s">
        <v>2</v>
      </c>
      <c r="B426" s="950"/>
      <c r="C426" s="950"/>
      <c r="D426" s="950"/>
      <c r="E426" s="950"/>
      <c r="F426" s="950"/>
      <c r="G426" s="950"/>
      <c r="H426" s="950"/>
      <c r="I426" s="950"/>
      <c r="J426" s="951"/>
      <c r="K426" s="291" t="s">
        <v>15</v>
      </c>
    </row>
    <row r="427" spans="1:11" s="13" customFormat="1" ht="13.5" thickBot="1" x14ac:dyDescent="0.25">
      <c r="A427" s="1220" t="s">
        <v>1294</v>
      </c>
      <c r="B427" s="1220"/>
      <c r="C427" s="1220"/>
      <c r="D427" s="1220"/>
      <c r="E427" s="1220"/>
      <c r="F427" s="1220"/>
      <c r="G427" s="1220"/>
      <c r="H427" s="1220"/>
      <c r="I427" s="1220"/>
      <c r="J427" s="1220"/>
      <c r="K427" s="118">
        <v>13500</v>
      </c>
    </row>
    <row r="428" spans="1:11" s="13" customFormat="1" ht="13.5" thickBot="1" x14ac:dyDescent="0.25">
      <c r="A428" s="1221" t="s">
        <v>1295</v>
      </c>
      <c r="B428" s="1221"/>
      <c r="C428" s="1221"/>
      <c r="D428" s="1221"/>
      <c r="E428" s="1221"/>
      <c r="F428" s="1221"/>
      <c r="G428" s="1221"/>
      <c r="H428" s="1221"/>
      <c r="I428" s="1221"/>
      <c r="J428" s="1221"/>
      <c r="K428" s="118">
        <v>15500</v>
      </c>
    </row>
    <row r="429" spans="1:11" s="13" customFormat="1" ht="13.5" thickBot="1" x14ac:dyDescent="0.25">
      <c r="A429" s="1221" t="s">
        <v>1257</v>
      </c>
      <c r="B429" s="1221"/>
      <c r="C429" s="1221"/>
      <c r="D429" s="1221"/>
      <c r="E429" s="1221"/>
      <c r="F429" s="1221"/>
      <c r="G429" s="1221"/>
      <c r="H429" s="1221"/>
      <c r="I429" s="1221"/>
      <c r="J429" s="1221"/>
      <c r="K429" s="118">
        <v>17500</v>
      </c>
    </row>
    <row r="430" spans="1:11" ht="19.5" thickBot="1" x14ac:dyDescent="0.35">
      <c r="A430" s="1219" t="s">
        <v>1296</v>
      </c>
      <c r="B430" s="1219"/>
      <c r="C430" s="1219"/>
      <c r="D430" s="1219"/>
      <c r="E430" s="1219"/>
      <c r="F430" s="1219"/>
      <c r="G430" s="1219"/>
      <c r="H430" s="1219"/>
      <c r="I430" s="1219"/>
      <c r="J430" s="1219"/>
      <c r="K430" s="1219"/>
    </row>
    <row r="431" spans="1:11" ht="17.25" thickBot="1" x14ac:dyDescent="0.35">
      <c r="A431" s="700" t="s">
        <v>1297</v>
      </c>
      <c r="B431" s="700"/>
      <c r="C431" s="700"/>
      <c r="D431" s="700"/>
      <c r="E431" s="700"/>
      <c r="F431" s="700"/>
      <c r="G431" s="700"/>
      <c r="H431" s="700"/>
      <c r="I431" s="700"/>
      <c r="J431" s="700"/>
      <c r="K431" s="700"/>
    </row>
    <row r="432" spans="1:11" s="222" customFormat="1" ht="13.5" thickBot="1" x14ac:dyDescent="0.3">
      <c r="A432" s="906" t="s">
        <v>1298</v>
      </c>
      <c r="B432" s="906"/>
      <c r="C432" s="906"/>
      <c r="D432" s="906"/>
      <c r="E432" s="906" t="s">
        <v>1299</v>
      </c>
      <c r="F432" s="906"/>
      <c r="G432" s="906"/>
      <c r="H432" s="906"/>
      <c r="I432" s="906"/>
      <c r="J432" s="906"/>
      <c r="K432" s="296" t="s">
        <v>873</v>
      </c>
    </row>
    <row r="433" spans="1:11" s="105" customFormat="1" ht="13.5" thickBot="1" x14ac:dyDescent="0.25">
      <c r="A433" s="843" t="s">
        <v>1300</v>
      </c>
      <c r="B433" s="843"/>
      <c r="C433" s="843"/>
      <c r="D433" s="843"/>
      <c r="E433" s="907" t="s">
        <v>1301</v>
      </c>
      <c r="F433" s="907"/>
      <c r="G433" s="907"/>
      <c r="H433" s="907"/>
      <c r="I433" s="907"/>
      <c r="J433" s="907"/>
      <c r="K433" s="18">
        <v>20700</v>
      </c>
    </row>
    <row r="434" spans="1:11" s="105" customFormat="1" ht="13.5" thickBot="1" x14ac:dyDescent="0.25">
      <c r="A434" s="843" t="s">
        <v>1302</v>
      </c>
      <c r="B434" s="843"/>
      <c r="C434" s="843"/>
      <c r="D434" s="843"/>
      <c r="E434" s="907" t="s">
        <v>1303</v>
      </c>
      <c r="F434" s="907"/>
      <c r="G434" s="907"/>
      <c r="H434" s="907"/>
      <c r="I434" s="907"/>
      <c r="J434" s="907"/>
      <c r="K434" s="18">
        <v>21390</v>
      </c>
    </row>
    <row r="435" spans="1:11" s="105" customFormat="1" ht="13.5" thickBot="1" x14ac:dyDescent="0.25">
      <c r="A435" s="843" t="s">
        <v>1304</v>
      </c>
      <c r="B435" s="843"/>
      <c r="C435" s="843"/>
      <c r="D435" s="843"/>
      <c r="E435" s="907" t="s">
        <v>1305</v>
      </c>
      <c r="F435" s="907"/>
      <c r="G435" s="907"/>
      <c r="H435" s="907"/>
      <c r="I435" s="907"/>
      <c r="J435" s="907"/>
      <c r="K435" s="18">
        <v>23460</v>
      </c>
    </row>
    <row r="436" spans="1:11" s="105" customFormat="1" ht="13.5" thickBot="1" x14ac:dyDescent="0.25">
      <c r="A436" s="843" t="s">
        <v>1306</v>
      </c>
      <c r="B436" s="843"/>
      <c r="C436" s="843"/>
      <c r="D436" s="843"/>
      <c r="E436" s="907" t="s">
        <v>1307</v>
      </c>
      <c r="F436" s="907"/>
      <c r="G436" s="907"/>
      <c r="H436" s="907"/>
      <c r="I436" s="907"/>
      <c r="J436" s="907"/>
      <c r="K436" s="18">
        <v>24840</v>
      </c>
    </row>
    <row r="437" spans="1:11" s="105" customFormat="1" ht="13.5" thickBot="1" x14ac:dyDescent="0.25">
      <c r="A437" s="843" t="s">
        <v>1308</v>
      </c>
      <c r="B437" s="843"/>
      <c r="C437" s="843"/>
      <c r="D437" s="843"/>
      <c r="E437" s="907" t="s">
        <v>1309</v>
      </c>
      <c r="F437" s="907"/>
      <c r="G437" s="907"/>
      <c r="H437" s="907"/>
      <c r="I437" s="907"/>
      <c r="J437" s="907"/>
      <c r="K437" s="18">
        <v>24150</v>
      </c>
    </row>
    <row r="438" spans="1:11" ht="17.25" thickBot="1" x14ac:dyDescent="0.35">
      <c r="A438" s="924" t="s">
        <v>1310</v>
      </c>
      <c r="B438" s="924"/>
      <c r="C438" s="924"/>
      <c r="D438" s="924"/>
      <c r="E438" s="924"/>
      <c r="F438" s="924"/>
      <c r="G438" s="924"/>
      <c r="H438" s="924"/>
      <c r="I438" s="924"/>
      <c r="J438" s="924"/>
      <c r="K438" s="924"/>
    </row>
    <row r="439" spans="1:11" s="105" customFormat="1" ht="13.5" thickBot="1" x14ac:dyDescent="0.25">
      <c r="A439" s="843" t="s">
        <v>1311</v>
      </c>
      <c r="B439" s="843"/>
      <c r="C439" s="843"/>
      <c r="D439" s="843"/>
      <c r="E439" s="907" t="s">
        <v>1312</v>
      </c>
      <c r="F439" s="907"/>
      <c r="G439" s="907"/>
      <c r="H439" s="907"/>
      <c r="I439" s="907"/>
      <c r="J439" s="907"/>
      <c r="K439" s="18">
        <v>13800</v>
      </c>
    </row>
    <row r="440" spans="1:11" s="105" customFormat="1" ht="13.5" thickBot="1" x14ac:dyDescent="0.25">
      <c r="A440" s="843" t="s">
        <v>1313</v>
      </c>
      <c r="B440" s="843"/>
      <c r="C440" s="843"/>
      <c r="D440" s="843"/>
      <c r="E440" s="907" t="s">
        <v>1314</v>
      </c>
      <c r="F440" s="907"/>
      <c r="G440" s="907"/>
      <c r="H440" s="907"/>
      <c r="I440" s="907"/>
      <c r="J440" s="907"/>
      <c r="K440" s="18">
        <v>20700</v>
      </c>
    </row>
    <row r="441" spans="1:11" s="105" customFormat="1" ht="13.5" thickBot="1" x14ac:dyDescent="0.25">
      <c r="A441" s="843" t="s">
        <v>1315</v>
      </c>
      <c r="B441" s="843"/>
      <c r="C441" s="843"/>
      <c r="D441" s="843"/>
      <c r="E441" s="907" t="s">
        <v>1316</v>
      </c>
      <c r="F441" s="907"/>
      <c r="G441" s="907"/>
      <c r="H441" s="907"/>
      <c r="I441" s="907"/>
      <c r="J441" s="907"/>
      <c r="K441" s="18">
        <v>21390</v>
      </c>
    </row>
    <row r="442" spans="1:11" s="105" customFormat="1" ht="13.5" thickBot="1" x14ac:dyDescent="0.25">
      <c r="A442" s="843" t="s">
        <v>1317</v>
      </c>
      <c r="B442" s="843"/>
      <c r="C442" s="843"/>
      <c r="D442" s="843"/>
      <c r="E442" s="907" t="s">
        <v>1318</v>
      </c>
      <c r="F442" s="907"/>
      <c r="G442" s="907"/>
      <c r="H442" s="907"/>
      <c r="I442" s="907"/>
      <c r="J442" s="907"/>
      <c r="K442" s="18">
        <v>30360</v>
      </c>
    </row>
    <row r="443" spans="1:11" s="105" customFormat="1" ht="13.5" thickBot="1" x14ac:dyDescent="0.25">
      <c r="A443" s="843" t="s">
        <v>1319</v>
      </c>
      <c r="B443" s="843"/>
      <c r="C443" s="843"/>
      <c r="D443" s="843"/>
      <c r="E443" s="907" t="s">
        <v>1320</v>
      </c>
      <c r="F443" s="907"/>
      <c r="G443" s="907"/>
      <c r="H443" s="907"/>
      <c r="I443" s="907"/>
      <c r="J443" s="907"/>
      <c r="K443" s="18">
        <v>20700</v>
      </c>
    </row>
    <row r="444" spans="1:11" s="105" customFormat="1" ht="13.5" thickBot="1" x14ac:dyDescent="0.25">
      <c r="A444" s="843" t="s">
        <v>1321</v>
      </c>
      <c r="B444" s="843"/>
      <c r="C444" s="843"/>
      <c r="D444" s="843"/>
      <c r="E444" s="907" t="s">
        <v>1322</v>
      </c>
      <c r="F444" s="907"/>
      <c r="G444" s="907"/>
      <c r="H444" s="907"/>
      <c r="I444" s="907"/>
      <c r="J444" s="907"/>
      <c r="K444" s="18">
        <v>24840</v>
      </c>
    </row>
    <row r="445" spans="1:11" s="105" customFormat="1" ht="13.5" thickBot="1" x14ac:dyDescent="0.25">
      <c r="A445" s="843" t="s">
        <v>1323</v>
      </c>
      <c r="B445" s="843"/>
      <c r="C445" s="843"/>
      <c r="D445" s="843"/>
      <c r="E445" s="907" t="s">
        <v>1324</v>
      </c>
      <c r="F445" s="907"/>
      <c r="G445" s="907"/>
      <c r="H445" s="907"/>
      <c r="I445" s="907"/>
      <c r="J445" s="907"/>
      <c r="K445" s="18">
        <v>24840</v>
      </c>
    </row>
    <row r="446" spans="1:11" ht="17.25" thickBot="1" x14ac:dyDescent="0.35">
      <c r="A446" s="924" t="s">
        <v>1325</v>
      </c>
      <c r="B446" s="924"/>
      <c r="C446" s="924"/>
      <c r="D446" s="924"/>
      <c r="E446" s="924"/>
      <c r="F446" s="924"/>
      <c r="G446" s="924"/>
      <c r="H446" s="924"/>
      <c r="I446" s="924"/>
      <c r="J446" s="924"/>
      <c r="K446" s="924"/>
    </row>
    <row r="447" spans="1:11" s="105" customFormat="1" ht="13.5" thickBot="1" x14ac:dyDescent="0.25">
      <c r="A447" s="843" t="s">
        <v>1326</v>
      </c>
      <c r="B447" s="843"/>
      <c r="C447" s="843"/>
      <c r="D447" s="843"/>
      <c r="E447" s="907" t="s">
        <v>1327</v>
      </c>
      <c r="F447" s="907"/>
      <c r="G447" s="907"/>
      <c r="H447" s="907"/>
      <c r="I447" s="907"/>
      <c r="J447" s="907"/>
      <c r="K447" s="18">
        <v>62100</v>
      </c>
    </row>
    <row r="448" spans="1:11" s="105" customFormat="1" ht="13.5" thickBot="1" x14ac:dyDescent="0.25">
      <c r="A448" s="843" t="s">
        <v>1328</v>
      </c>
      <c r="B448" s="843"/>
      <c r="C448" s="843"/>
      <c r="D448" s="843"/>
      <c r="E448" s="907" t="s">
        <v>1329</v>
      </c>
      <c r="F448" s="907"/>
      <c r="G448" s="907"/>
      <c r="H448" s="907"/>
      <c r="I448" s="907"/>
      <c r="J448" s="907"/>
      <c r="K448" s="18">
        <v>69000</v>
      </c>
    </row>
    <row r="449" spans="1:11" s="105" customFormat="1" ht="13.5" thickBot="1" x14ac:dyDescent="0.25">
      <c r="A449" s="843" t="s">
        <v>1330</v>
      </c>
      <c r="B449" s="843"/>
      <c r="C449" s="843"/>
      <c r="D449" s="843"/>
      <c r="E449" s="907" t="s">
        <v>1331</v>
      </c>
      <c r="F449" s="907"/>
      <c r="G449" s="907"/>
      <c r="H449" s="907"/>
      <c r="I449" s="907"/>
      <c r="J449" s="907"/>
      <c r="K449" s="18">
        <v>89700</v>
      </c>
    </row>
    <row r="450" spans="1:11" s="105" customFormat="1" ht="13.5" thickBot="1" x14ac:dyDescent="0.25">
      <c r="A450" s="843" t="s">
        <v>1332</v>
      </c>
      <c r="B450" s="843"/>
      <c r="C450" s="843"/>
      <c r="D450" s="843"/>
      <c r="E450" s="907" t="s">
        <v>1333</v>
      </c>
      <c r="F450" s="907"/>
      <c r="G450" s="907"/>
      <c r="H450" s="907"/>
      <c r="I450" s="907"/>
      <c r="J450" s="907"/>
      <c r="K450" s="18">
        <v>93840</v>
      </c>
    </row>
    <row r="451" spans="1:11" s="105" customFormat="1" ht="13.5" thickBot="1" x14ac:dyDescent="0.25">
      <c r="A451" s="843" t="s">
        <v>1334</v>
      </c>
      <c r="B451" s="843"/>
      <c r="C451" s="843"/>
      <c r="D451" s="843"/>
      <c r="E451" s="907" t="s">
        <v>1335</v>
      </c>
      <c r="F451" s="907"/>
      <c r="G451" s="907"/>
      <c r="H451" s="907"/>
      <c r="I451" s="907"/>
      <c r="J451" s="907"/>
      <c r="K451" s="18">
        <v>110400</v>
      </c>
    </row>
    <row r="452" spans="1:11" s="105" customFormat="1" ht="13.5" thickBot="1" x14ac:dyDescent="0.25">
      <c r="A452" s="843" t="s">
        <v>1336</v>
      </c>
      <c r="B452" s="843"/>
      <c r="C452" s="843"/>
      <c r="D452" s="843"/>
      <c r="E452" s="907" t="s">
        <v>1337</v>
      </c>
      <c r="F452" s="907"/>
      <c r="G452" s="907"/>
      <c r="H452" s="907"/>
      <c r="I452" s="907"/>
      <c r="J452" s="907"/>
      <c r="K452" s="18">
        <v>96600</v>
      </c>
    </row>
    <row r="453" spans="1:11" s="105" customFormat="1" ht="13.5" thickBot="1" x14ac:dyDescent="0.25">
      <c r="A453" s="843" t="s">
        <v>1338</v>
      </c>
      <c r="B453" s="843"/>
      <c r="C453" s="843"/>
      <c r="D453" s="843"/>
      <c r="E453" s="907" t="s">
        <v>1339</v>
      </c>
      <c r="F453" s="907"/>
      <c r="G453" s="907"/>
      <c r="H453" s="907"/>
      <c r="I453" s="907"/>
      <c r="J453" s="907"/>
      <c r="K453" s="18">
        <v>117300</v>
      </c>
    </row>
    <row r="454" spans="1:11" s="105" customFormat="1" ht="13.5" thickBot="1" x14ac:dyDescent="0.25">
      <c r="A454" s="843" t="s">
        <v>1340</v>
      </c>
      <c r="B454" s="843"/>
      <c r="C454" s="843"/>
      <c r="D454" s="843"/>
      <c r="E454" s="907" t="s">
        <v>1341</v>
      </c>
      <c r="F454" s="907"/>
      <c r="G454" s="907"/>
      <c r="H454" s="907"/>
      <c r="I454" s="907"/>
      <c r="J454" s="907"/>
      <c r="K454" s="18">
        <v>110400</v>
      </c>
    </row>
    <row r="455" spans="1:11" s="105" customFormat="1" ht="13.5" thickBot="1" x14ac:dyDescent="0.25">
      <c r="A455" s="843" t="s">
        <v>1342</v>
      </c>
      <c r="B455" s="843"/>
      <c r="C455" s="843"/>
      <c r="D455" s="843"/>
      <c r="E455" s="907" t="s">
        <v>1343</v>
      </c>
      <c r="F455" s="907"/>
      <c r="G455" s="907"/>
      <c r="H455" s="907"/>
      <c r="I455" s="907"/>
      <c r="J455" s="907"/>
      <c r="K455" s="18">
        <v>151800</v>
      </c>
    </row>
    <row r="456" spans="1:11" ht="17.25" thickBot="1" x14ac:dyDescent="0.35">
      <c r="A456" s="924" t="s">
        <v>1344</v>
      </c>
      <c r="B456" s="924"/>
      <c r="C456" s="924"/>
      <c r="D456" s="924"/>
      <c r="E456" s="924"/>
      <c r="F456" s="924"/>
      <c r="G456" s="924"/>
      <c r="H456" s="924"/>
      <c r="I456" s="924"/>
      <c r="J456" s="924"/>
      <c r="K456" s="924"/>
    </row>
    <row r="457" spans="1:11" s="105" customFormat="1" ht="13.5" thickBot="1" x14ac:dyDescent="0.25">
      <c r="A457" s="843" t="s">
        <v>1346</v>
      </c>
      <c r="B457" s="843"/>
      <c r="C457" s="843"/>
      <c r="D457" s="843"/>
      <c r="E457" s="843"/>
      <c r="F457" s="843"/>
      <c r="G457" s="843"/>
      <c r="H457" s="843"/>
      <c r="I457" s="843"/>
      <c r="J457" s="843"/>
      <c r="K457" s="297">
        <v>620</v>
      </c>
    </row>
    <row r="458" spans="1:11" s="105" customFormat="1" ht="13.5" thickBot="1" x14ac:dyDescent="0.25">
      <c r="A458" s="843" t="s">
        <v>1348</v>
      </c>
      <c r="B458" s="843"/>
      <c r="C458" s="843"/>
      <c r="D458" s="843"/>
      <c r="E458" s="843"/>
      <c r="F458" s="843"/>
      <c r="G458" s="843"/>
      <c r="H458" s="843"/>
      <c r="I458" s="843"/>
      <c r="J458" s="843"/>
      <c r="K458" s="297">
        <v>595</v>
      </c>
    </row>
    <row r="459" spans="1:11" s="105" customFormat="1" ht="13.5" thickBot="1" x14ac:dyDescent="0.25">
      <c r="A459" s="843" t="s">
        <v>1350</v>
      </c>
      <c r="B459" s="843"/>
      <c r="C459" s="843"/>
      <c r="D459" s="843"/>
      <c r="E459" s="843"/>
      <c r="F459" s="843"/>
      <c r="G459" s="843"/>
      <c r="H459" s="843"/>
      <c r="I459" s="843"/>
      <c r="J459" s="843"/>
      <c r="K459" s="297">
        <v>555</v>
      </c>
    </row>
    <row r="460" spans="1:11" s="105" customFormat="1" ht="13.5" thickBot="1" x14ac:dyDescent="0.25">
      <c r="A460" s="843" t="s">
        <v>1352</v>
      </c>
      <c r="B460" s="843"/>
      <c r="C460" s="843"/>
      <c r="D460" s="843"/>
      <c r="E460" s="843"/>
      <c r="F460" s="843"/>
      <c r="G460" s="843"/>
      <c r="H460" s="843"/>
      <c r="I460" s="843"/>
      <c r="J460" s="843"/>
      <c r="K460" s="297">
        <v>275</v>
      </c>
    </row>
    <row r="461" spans="1:11" s="105" customFormat="1" ht="13.5" thickBot="1" x14ac:dyDescent="0.25">
      <c r="A461" s="843" t="s">
        <v>1354</v>
      </c>
      <c r="B461" s="843"/>
      <c r="C461" s="843"/>
      <c r="D461" s="843"/>
      <c r="E461" s="843"/>
      <c r="F461" s="843"/>
      <c r="G461" s="843"/>
      <c r="H461" s="843"/>
      <c r="I461" s="843"/>
      <c r="J461" s="843"/>
      <c r="K461" s="297">
        <v>275</v>
      </c>
    </row>
    <row r="462" spans="1:11" s="105" customFormat="1" ht="13.5" thickBot="1" x14ac:dyDescent="0.25">
      <c r="A462" s="1222" t="s">
        <v>1356</v>
      </c>
      <c r="B462" s="1222"/>
      <c r="C462" s="1222"/>
      <c r="D462" s="1222"/>
      <c r="E462" s="1222"/>
      <c r="F462" s="1222"/>
      <c r="G462" s="1222"/>
      <c r="H462" s="1222"/>
      <c r="I462" s="1222"/>
      <c r="J462" s="1222"/>
      <c r="K462" s="297">
        <v>275</v>
      </c>
    </row>
    <row r="463" spans="1:11" s="105" customFormat="1" ht="13.5" thickBot="1" x14ac:dyDescent="0.25">
      <c r="A463" s="1222" t="s">
        <v>1358</v>
      </c>
      <c r="B463" s="1222"/>
      <c r="C463" s="1222"/>
      <c r="D463" s="1222"/>
      <c r="E463" s="1222"/>
      <c r="F463" s="1222"/>
      <c r="G463" s="1222"/>
      <c r="H463" s="1222"/>
      <c r="I463" s="1222"/>
      <c r="J463" s="1222"/>
      <c r="K463" s="297">
        <v>275</v>
      </c>
    </row>
    <row r="464" spans="1:11" s="105" customFormat="1" ht="13.5" thickBot="1" x14ac:dyDescent="0.25">
      <c r="A464" s="1222" t="s">
        <v>1360</v>
      </c>
      <c r="B464" s="1222"/>
      <c r="C464" s="1222"/>
      <c r="D464" s="1222"/>
      <c r="E464" s="1222"/>
      <c r="F464" s="1222"/>
      <c r="G464" s="1222"/>
      <c r="H464" s="1222"/>
      <c r="I464" s="1222"/>
      <c r="J464" s="1222"/>
      <c r="K464" s="297">
        <v>555</v>
      </c>
    </row>
    <row r="465" spans="1:11" s="105" customFormat="1" ht="13.5" thickBot="1" x14ac:dyDescent="0.25">
      <c r="A465" s="1222" t="s">
        <v>1362</v>
      </c>
      <c r="B465" s="1222"/>
      <c r="C465" s="1222"/>
      <c r="D465" s="1222"/>
      <c r="E465" s="1222"/>
      <c r="F465" s="1222"/>
      <c r="G465" s="1222"/>
      <c r="H465" s="1222"/>
      <c r="I465" s="1222"/>
      <c r="J465" s="1222"/>
      <c r="K465" s="297">
        <v>555</v>
      </c>
    </row>
    <row r="466" spans="1:11" s="105" customFormat="1" ht="13.5" thickBot="1" x14ac:dyDescent="0.25">
      <c r="A466" s="1222" t="s">
        <v>1364</v>
      </c>
      <c r="B466" s="1222"/>
      <c r="C466" s="1222"/>
      <c r="D466" s="1222"/>
      <c r="E466" s="1222"/>
      <c r="F466" s="1222"/>
      <c r="G466" s="1222"/>
      <c r="H466" s="1222"/>
      <c r="I466" s="1222"/>
      <c r="J466" s="1222"/>
      <c r="K466" s="297">
        <v>555</v>
      </c>
    </row>
    <row r="467" spans="1:11" s="105" customFormat="1" ht="13.5" thickBot="1" x14ac:dyDescent="0.25">
      <c r="A467" s="1222" t="s">
        <v>1366</v>
      </c>
      <c r="B467" s="1222"/>
      <c r="C467" s="1222"/>
      <c r="D467" s="1222"/>
      <c r="E467" s="1222"/>
      <c r="F467" s="1222"/>
      <c r="G467" s="1222"/>
      <c r="H467" s="1222"/>
      <c r="I467" s="1222"/>
      <c r="J467" s="1222"/>
      <c r="K467" s="297">
        <v>555</v>
      </c>
    </row>
    <row r="468" spans="1:11" s="105" customFormat="1" ht="13.5" thickBot="1" x14ac:dyDescent="0.25">
      <c r="A468" s="1222" t="s">
        <v>1368</v>
      </c>
      <c r="B468" s="1222"/>
      <c r="C468" s="1222"/>
      <c r="D468" s="1222"/>
      <c r="E468" s="1222"/>
      <c r="F468" s="1222"/>
      <c r="G468" s="1222"/>
      <c r="H468" s="1222"/>
      <c r="I468" s="1222"/>
      <c r="J468" s="1222"/>
      <c r="K468" s="297">
        <v>275</v>
      </c>
    </row>
    <row r="469" spans="1:11" s="105" customFormat="1" ht="13.5" thickBot="1" x14ac:dyDescent="0.25">
      <c r="A469" s="1222" t="s">
        <v>1370</v>
      </c>
      <c r="B469" s="1222"/>
      <c r="C469" s="1222"/>
      <c r="D469" s="1222"/>
      <c r="E469" s="1222"/>
      <c r="F469" s="1222"/>
      <c r="G469" s="1222"/>
      <c r="H469" s="1222"/>
      <c r="I469" s="1222"/>
      <c r="J469" s="1222"/>
      <c r="K469" s="297">
        <v>275</v>
      </c>
    </row>
    <row r="470" spans="1:11" s="105" customFormat="1" ht="13.5" thickBot="1" x14ac:dyDescent="0.25">
      <c r="A470" s="1222" t="s">
        <v>1372</v>
      </c>
      <c r="B470" s="1222"/>
      <c r="C470" s="1222"/>
      <c r="D470" s="1222"/>
      <c r="E470" s="1222"/>
      <c r="F470" s="1222"/>
      <c r="G470" s="1222"/>
      <c r="H470" s="1222"/>
      <c r="I470" s="1222"/>
      <c r="J470" s="1222"/>
      <c r="K470" s="297">
        <v>275</v>
      </c>
    </row>
    <row r="471" spans="1:11" s="105" customFormat="1" ht="13.5" thickBot="1" x14ac:dyDescent="0.25">
      <c r="A471" s="1222" t="s">
        <v>1374</v>
      </c>
      <c r="B471" s="1222"/>
      <c r="C471" s="1222"/>
      <c r="D471" s="1222"/>
      <c r="E471" s="1222"/>
      <c r="F471" s="1222"/>
      <c r="G471" s="1222"/>
      <c r="H471" s="1222"/>
      <c r="I471" s="1222"/>
      <c r="J471" s="1222"/>
      <c r="K471" s="297">
        <v>275</v>
      </c>
    </row>
    <row r="472" spans="1:11" s="105" customFormat="1" ht="13.5" thickBot="1" x14ac:dyDescent="0.25">
      <c r="A472" s="1222" t="s">
        <v>1376</v>
      </c>
      <c r="B472" s="1222"/>
      <c r="C472" s="1222"/>
      <c r="D472" s="1222"/>
      <c r="E472" s="1222"/>
      <c r="F472" s="1222"/>
      <c r="G472" s="1222"/>
      <c r="H472" s="1222"/>
      <c r="I472" s="1222"/>
      <c r="J472" s="1222"/>
      <c r="K472" s="297">
        <v>275</v>
      </c>
    </row>
    <row r="473" spans="1:11" ht="17.25" thickBot="1" x14ac:dyDescent="0.35">
      <c r="A473" s="924" t="s">
        <v>1378</v>
      </c>
      <c r="B473" s="924"/>
      <c r="C473" s="924"/>
      <c r="D473" s="924"/>
      <c r="E473" s="924"/>
      <c r="F473" s="924"/>
      <c r="G473" s="924"/>
      <c r="H473" s="924"/>
      <c r="I473" s="924"/>
      <c r="J473" s="924"/>
      <c r="K473" s="924"/>
    </row>
    <row r="474" spans="1:11" s="105" customFormat="1" ht="13.5" thickBot="1" x14ac:dyDescent="0.25">
      <c r="A474" s="843" t="s">
        <v>1380</v>
      </c>
      <c r="B474" s="843"/>
      <c r="C474" s="843"/>
      <c r="D474" s="843"/>
      <c r="E474" s="843"/>
      <c r="F474" s="843"/>
      <c r="G474" s="843"/>
      <c r="H474" s="843"/>
      <c r="I474" s="843"/>
      <c r="J474" s="843"/>
      <c r="K474" s="297">
        <v>275</v>
      </c>
    </row>
    <row r="475" spans="1:11" s="105" customFormat="1" ht="13.5" thickBot="1" x14ac:dyDescent="0.25">
      <c r="A475" s="843" t="s">
        <v>1382</v>
      </c>
      <c r="B475" s="843"/>
      <c r="C475" s="843"/>
      <c r="D475" s="843"/>
      <c r="E475" s="843"/>
      <c r="F475" s="843"/>
      <c r="G475" s="843"/>
      <c r="H475" s="843"/>
      <c r="I475" s="843"/>
      <c r="J475" s="843"/>
      <c r="K475" s="297">
        <v>485</v>
      </c>
    </row>
    <row r="476" spans="1:11" s="105" customFormat="1" ht="13.5" thickBot="1" x14ac:dyDescent="0.25">
      <c r="A476" s="843" t="s">
        <v>1384</v>
      </c>
      <c r="B476" s="843"/>
      <c r="C476" s="843"/>
      <c r="D476" s="843"/>
      <c r="E476" s="843"/>
      <c r="F476" s="843"/>
      <c r="G476" s="843"/>
      <c r="H476" s="843"/>
      <c r="I476" s="843"/>
      <c r="J476" s="843"/>
      <c r="K476" s="297">
        <v>485</v>
      </c>
    </row>
    <row r="477" spans="1:11" s="105" customFormat="1" ht="13.5" thickBot="1" x14ac:dyDescent="0.25">
      <c r="A477" s="843" t="s">
        <v>1386</v>
      </c>
      <c r="B477" s="843"/>
      <c r="C477" s="843"/>
      <c r="D477" s="843"/>
      <c r="E477" s="843"/>
      <c r="F477" s="843"/>
      <c r="G477" s="843"/>
      <c r="H477" s="843"/>
      <c r="I477" s="843"/>
      <c r="J477" s="843"/>
      <c r="K477" s="297">
        <v>485</v>
      </c>
    </row>
    <row r="478" spans="1:11" s="105" customFormat="1" ht="13.5" thickBot="1" x14ac:dyDescent="0.25">
      <c r="A478" s="843" t="s">
        <v>1388</v>
      </c>
      <c r="B478" s="843"/>
      <c r="C478" s="843"/>
      <c r="D478" s="843"/>
      <c r="E478" s="843"/>
      <c r="F478" s="843"/>
      <c r="G478" s="843"/>
      <c r="H478" s="843"/>
      <c r="I478" s="843"/>
      <c r="J478" s="843"/>
      <c r="K478" s="297">
        <v>690</v>
      </c>
    </row>
    <row r="479" spans="1:11" s="105" customFormat="1" ht="13.5" thickBot="1" x14ac:dyDescent="0.25">
      <c r="A479" s="843" t="s">
        <v>1390</v>
      </c>
      <c r="B479" s="843"/>
      <c r="C479" s="843"/>
      <c r="D479" s="843"/>
      <c r="E479" s="843"/>
      <c r="F479" s="843"/>
      <c r="G479" s="843"/>
      <c r="H479" s="843"/>
      <c r="I479" s="843"/>
      <c r="J479" s="843"/>
      <c r="K479" s="297">
        <v>690</v>
      </c>
    </row>
    <row r="480" spans="1:11" s="105" customFormat="1" ht="13.5" thickBot="1" x14ac:dyDescent="0.25">
      <c r="A480" s="843" t="s">
        <v>1392</v>
      </c>
      <c r="B480" s="843"/>
      <c r="C480" s="843"/>
      <c r="D480" s="843"/>
      <c r="E480" s="843"/>
      <c r="F480" s="843"/>
      <c r="G480" s="843"/>
      <c r="H480" s="843"/>
      <c r="I480" s="843"/>
      <c r="J480" s="843"/>
      <c r="K480" s="297">
        <v>690</v>
      </c>
    </row>
    <row r="481" spans="1:11" s="105" customFormat="1" ht="13.5" thickBot="1" x14ac:dyDescent="0.25">
      <c r="A481" s="843" t="s">
        <v>1394</v>
      </c>
      <c r="B481" s="843"/>
      <c r="C481" s="843"/>
      <c r="D481" s="843"/>
      <c r="E481" s="843"/>
      <c r="F481" s="843"/>
      <c r="G481" s="843"/>
      <c r="H481" s="843"/>
      <c r="I481" s="843"/>
      <c r="J481" s="843"/>
      <c r="K481" s="297">
        <v>760</v>
      </c>
    </row>
    <row r="482" spans="1:11" s="105" customFormat="1" ht="13.5" thickBot="1" x14ac:dyDescent="0.25">
      <c r="A482" s="843" t="s">
        <v>1396</v>
      </c>
      <c r="B482" s="843"/>
      <c r="C482" s="843"/>
      <c r="D482" s="843"/>
      <c r="E482" s="843"/>
      <c r="F482" s="843"/>
      <c r="G482" s="843"/>
      <c r="H482" s="843"/>
      <c r="I482" s="843"/>
      <c r="J482" s="843"/>
      <c r="K482" s="297">
        <v>760</v>
      </c>
    </row>
    <row r="483" spans="1:11" s="105" customFormat="1" ht="13.5" thickBot="1" x14ac:dyDescent="0.25">
      <c r="A483" s="843" t="s">
        <v>1398</v>
      </c>
      <c r="B483" s="843"/>
      <c r="C483" s="843"/>
      <c r="D483" s="843"/>
      <c r="E483" s="843"/>
      <c r="F483" s="843"/>
      <c r="G483" s="843"/>
      <c r="H483" s="843"/>
      <c r="I483" s="843"/>
      <c r="J483" s="843"/>
      <c r="K483" s="297">
        <v>760</v>
      </c>
    </row>
    <row r="484" spans="1:11" s="105" customFormat="1" ht="13.5" thickBot="1" x14ac:dyDescent="0.25">
      <c r="A484" s="843" t="s">
        <v>1400</v>
      </c>
      <c r="B484" s="843"/>
      <c r="C484" s="843"/>
      <c r="D484" s="843"/>
      <c r="E484" s="843"/>
      <c r="F484" s="843"/>
      <c r="G484" s="843"/>
      <c r="H484" s="843"/>
      <c r="I484" s="843"/>
      <c r="J484" s="843"/>
      <c r="K484" s="297">
        <v>415</v>
      </c>
    </row>
    <row r="485" spans="1:11" s="105" customFormat="1" ht="13.5" thickBot="1" x14ac:dyDescent="0.25">
      <c r="A485" s="843" t="s">
        <v>1402</v>
      </c>
      <c r="B485" s="843"/>
      <c r="C485" s="843"/>
      <c r="D485" s="843"/>
      <c r="E485" s="843"/>
      <c r="F485" s="843"/>
      <c r="G485" s="843"/>
      <c r="H485" s="843"/>
      <c r="I485" s="843"/>
      <c r="J485" s="843"/>
      <c r="K485" s="297">
        <v>415</v>
      </c>
    </row>
    <row r="486" spans="1:11" s="105" customFormat="1" ht="13.5" thickBot="1" x14ac:dyDescent="0.25">
      <c r="A486" s="843" t="s">
        <v>1404</v>
      </c>
      <c r="B486" s="843"/>
      <c r="C486" s="843"/>
      <c r="D486" s="843"/>
      <c r="E486" s="843"/>
      <c r="F486" s="843"/>
      <c r="G486" s="843"/>
      <c r="H486" s="843"/>
      <c r="I486" s="843"/>
      <c r="J486" s="843"/>
      <c r="K486" s="297">
        <v>555</v>
      </c>
    </row>
    <row r="487" spans="1:11" s="105" customFormat="1" ht="13.5" thickBot="1" x14ac:dyDescent="0.25">
      <c r="A487" s="843" t="s">
        <v>1406</v>
      </c>
      <c r="B487" s="843"/>
      <c r="C487" s="843"/>
      <c r="D487" s="843"/>
      <c r="E487" s="843"/>
      <c r="F487" s="843"/>
      <c r="G487" s="843"/>
      <c r="H487" s="843"/>
      <c r="I487" s="843"/>
      <c r="J487" s="843"/>
      <c r="K487" s="297">
        <v>555</v>
      </c>
    </row>
    <row r="488" spans="1:11" s="105" customFormat="1" ht="13.5" thickBot="1" x14ac:dyDescent="0.25">
      <c r="A488" s="843" t="s">
        <v>1408</v>
      </c>
      <c r="B488" s="843"/>
      <c r="C488" s="843"/>
      <c r="D488" s="843"/>
      <c r="E488" s="843"/>
      <c r="F488" s="843"/>
      <c r="G488" s="843"/>
      <c r="H488" s="843"/>
      <c r="I488" s="843"/>
      <c r="J488" s="843"/>
      <c r="K488" s="297">
        <v>760</v>
      </c>
    </row>
    <row r="489" spans="1:11" ht="17.25" thickBot="1" x14ac:dyDescent="0.35">
      <c r="A489" s="924" t="s">
        <v>1345</v>
      </c>
      <c r="B489" s="924"/>
      <c r="C489" s="924"/>
      <c r="D489" s="924"/>
      <c r="E489" s="924"/>
      <c r="F489" s="924"/>
      <c r="G489" s="924"/>
      <c r="H489" s="924"/>
      <c r="I489" s="924"/>
      <c r="J489" s="924"/>
      <c r="K489" s="924"/>
    </row>
    <row r="490" spans="1:11" s="105" customFormat="1" ht="13.5" thickBot="1" x14ac:dyDescent="0.25">
      <c r="A490" s="843" t="s">
        <v>1347</v>
      </c>
      <c r="B490" s="843"/>
      <c r="C490" s="843"/>
      <c r="D490" s="843"/>
      <c r="E490" s="843"/>
      <c r="F490" s="843"/>
      <c r="G490" s="843"/>
      <c r="H490" s="843"/>
      <c r="I490" s="843"/>
      <c r="J490" s="843"/>
      <c r="K490" s="297">
        <v>485</v>
      </c>
    </row>
    <row r="491" spans="1:11" s="105" customFormat="1" ht="13.5" thickBot="1" x14ac:dyDescent="0.25">
      <c r="A491" s="843" t="s">
        <v>1349</v>
      </c>
      <c r="B491" s="843"/>
      <c r="C491" s="843"/>
      <c r="D491" s="843"/>
      <c r="E491" s="843"/>
      <c r="F491" s="843"/>
      <c r="G491" s="843"/>
      <c r="H491" s="843"/>
      <c r="I491" s="843"/>
      <c r="J491" s="843"/>
      <c r="K491" s="297">
        <v>485</v>
      </c>
    </row>
    <row r="492" spans="1:11" s="105" customFormat="1" ht="13.5" thickBot="1" x14ac:dyDescent="0.25">
      <c r="A492" s="843" t="s">
        <v>1351</v>
      </c>
      <c r="B492" s="843"/>
      <c r="C492" s="843"/>
      <c r="D492" s="843"/>
      <c r="E492" s="843"/>
      <c r="F492" s="843"/>
      <c r="G492" s="843"/>
      <c r="H492" s="843"/>
      <c r="I492" s="843"/>
      <c r="J492" s="843"/>
      <c r="K492" s="297">
        <v>485</v>
      </c>
    </row>
    <row r="493" spans="1:11" s="105" customFormat="1" ht="13.5" thickBot="1" x14ac:dyDescent="0.25">
      <c r="A493" s="843" t="s">
        <v>1353</v>
      </c>
      <c r="B493" s="843"/>
      <c r="C493" s="843"/>
      <c r="D493" s="843"/>
      <c r="E493" s="843"/>
      <c r="F493" s="843"/>
      <c r="G493" s="843"/>
      <c r="H493" s="843"/>
      <c r="I493" s="843"/>
      <c r="J493" s="843"/>
      <c r="K493" s="297">
        <v>825</v>
      </c>
    </row>
    <row r="494" spans="1:11" s="105" customFormat="1" ht="13.5" thickBot="1" x14ac:dyDescent="0.25">
      <c r="A494" s="843" t="s">
        <v>1355</v>
      </c>
      <c r="B494" s="843"/>
      <c r="C494" s="843"/>
      <c r="D494" s="843"/>
      <c r="E494" s="843"/>
      <c r="F494" s="843"/>
      <c r="G494" s="843"/>
      <c r="H494" s="843"/>
      <c r="I494" s="843"/>
      <c r="J494" s="843"/>
      <c r="K494" s="297">
        <v>825</v>
      </c>
    </row>
    <row r="495" spans="1:11" s="105" customFormat="1" ht="13.5" thickBot="1" x14ac:dyDescent="0.25">
      <c r="A495" s="843" t="s">
        <v>1357</v>
      </c>
      <c r="B495" s="843"/>
      <c r="C495" s="843"/>
      <c r="D495" s="843"/>
      <c r="E495" s="843"/>
      <c r="F495" s="843"/>
      <c r="G495" s="843"/>
      <c r="H495" s="843"/>
      <c r="I495" s="843"/>
      <c r="J495" s="843"/>
      <c r="K495" s="297">
        <v>825</v>
      </c>
    </row>
    <row r="496" spans="1:11" s="105" customFormat="1" ht="13.5" thickBot="1" x14ac:dyDescent="0.25">
      <c r="A496" s="843" t="s">
        <v>1359</v>
      </c>
      <c r="B496" s="843"/>
      <c r="C496" s="843"/>
      <c r="D496" s="843"/>
      <c r="E496" s="843"/>
      <c r="F496" s="843"/>
      <c r="G496" s="843"/>
      <c r="H496" s="843"/>
      <c r="I496" s="843"/>
      <c r="J496" s="843"/>
      <c r="K496" s="297">
        <v>760</v>
      </c>
    </row>
    <row r="497" spans="1:11" s="105" customFormat="1" ht="13.5" thickBot="1" x14ac:dyDescent="0.25">
      <c r="A497" s="843" t="s">
        <v>1361</v>
      </c>
      <c r="B497" s="843"/>
      <c r="C497" s="843"/>
      <c r="D497" s="843"/>
      <c r="E497" s="843"/>
      <c r="F497" s="843"/>
      <c r="G497" s="843"/>
      <c r="H497" s="843"/>
      <c r="I497" s="843"/>
      <c r="J497" s="843"/>
      <c r="K497" s="297">
        <v>760</v>
      </c>
    </row>
    <row r="498" spans="1:11" s="105" customFormat="1" ht="13.5" thickBot="1" x14ac:dyDescent="0.25">
      <c r="A498" s="843" t="s">
        <v>1363</v>
      </c>
      <c r="B498" s="843"/>
      <c r="C498" s="843"/>
      <c r="D498" s="843"/>
      <c r="E498" s="843"/>
      <c r="F498" s="843"/>
      <c r="G498" s="843"/>
      <c r="H498" s="843"/>
      <c r="I498" s="843"/>
      <c r="J498" s="843"/>
      <c r="K498" s="297">
        <v>760</v>
      </c>
    </row>
    <row r="499" spans="1:11" s="105" customFormat="1" ht="13.5" thickBot="1" x14ac:dyDescent="0.25">
      <c r="A499" s="843" t="s">
        <v>1365</v>
      </c>
      <c r="B499" s="843"/>
      <c r="C499" s="843"/>
      <c r="D499" s="843"/>
      <c r="E499" s="843"/>
      <c r="F499" s="843"/>
      <c r="G499" s="843"/>
      <c r="H499" s="843"/>
      <c r="I499" s="843"/>
      <c r="J499" s="843"/>
      <c r="K499" s="297">
        <v>1175</v>
      </c>
    </row>
    <row r="500" spans="1:11" s="105" customFormat="1" ht="13.5" thickBot="1" x14ac:dyDescent="0.25">
      <c r="A500" s="843" t="s">
        <v>1367</v>
      </c>
      <c r="B500" s="843"/>
      <c r="C500" s="843"/>
      <c r="D500" s="843"/>
      <c r="E500" s="843"/>
      <c r="F500" s="843"/>
      <c r="G500" s="843"/>
      <c r="H500" s="843"/>
      <c r="I500" s="843"/>
      <c r="J500" s="843"/>
      <c r="K500" s="297">
        <v>1175</v>
      </c>
    </row>
    <row r="501" spans="1:11" s="105" customFormat="1" ht="13.5" thickBot="1" x14ac:dyDescent="0.25">
      <c r="A501" s="843" t="s">
        <v>1369</v>
      </c>
      <c r="B501" s="843"/>
      <c r="C501" s="843"/>
      <c r="D501" s="843"/>
      <c r="E501" s="843"/>
      <c r="F501" s="843"/>
      <c r="G501" s="843"/>
      <c r="H501" s="843"/>
      <c r="I501" s="843"/>
      <c r="J501" s="843"/>
      <c r="K501" s="297">
        <v>1175</v>
      </c>
    </row>
    <row r="502" spans="1:11" s="105" customFormat="1" ht="13.5" thickBot="1" x14ac:dyDescent="0.25">
      <c r="A502" s="843" t="s">
        <v>1371</v>
      </c>
      <c r="B502" s="843"/>
      <c r="C502" s="843"/>
      <c r="D502" s="843"/>
      <c r="E502" s="843"/>
      <c r="F502" s="843"/>
      <c r="G502" s="843"/>
      <c r="H502" s="843"/>
      <c r="I502" s="843"/>
      <c r="J502" s="843"/>
      <c r="K502" s="297">
        <v>140</v>
      </c>
    </row>
    <row r="503" spans="1:11" s="105" customFormat="1" ht="13.5" thickBot="1" x14ac:dyDescent="0.25">
      <c r="A503" s="843" t="s">
        <v>1373</v>
      </c>
      <c r="B503" s="843"/>
      <c r="C503" s="843"/>
      <c r="D503" s="843"/>
      <c r="E503" s="843"/>
      <c r="F503" s="843"/>
      <c r="G503" s="843"/>
      <c r="H503" s="843"/>
      <c r="I503" s="843"/>
      <c r="J503" s="843"/>
      <c r="K503" s="297">
        <v>140</v>
      </c>
    </row>
    <row r="504" spans="1:11" s="105" customFormat="1" ht="13.5" thickBot="1" x14ac:dyDescent="0.25">
      <c r="A504" s="843" t="s">
        <v>1375</v>
      </c>
      <c r="B504" s="843"/>
      <c r="C504" s="843"/>
      <c r="D504" s="843"/>
      <c r="E504" s="843"/>
      <c r="F504" s="843"/>
      <c r="G504" s="843"/>
      <c r="H504" s="843"/>
      <c r="I504" s="843"/>
      <c r="J504" s="843"/>
      <c r="K504" s="297">
        <v>140</v>
      </c>
    </row>
    <row r="505" spans="1:11" s="105" customFormat="1" ht="13.5" thickBot="1" x14ac:dyDescent="0.25">
      <c r="A505" s="843" t="s">
        <v>1377</v>
      </c>
      <c r="B505" s="843"/>
      <c r="C505" s="843"/>
      <c r="D505" s="843"/>
      <c r="E505" s="843"/>
      <c r="F505" s="843"/>
      <c r="G505" s="843"/>
      <c r="H505" s="843"/>
      <c r="I505" s="843"/>
      <c r="J505" s="843"/>
      <c r="K505" s="297">
        <v>140</v>
      </c>
    </row>
    <row r="506" spans="1:11" s="105" customFormat="1" ht="13.5" thickBot="1" x14ac:dyDescent="0.25">
      <c r="A506" s="843" t="s">
        <v>1379</v>
      </c>
      <c r="B506" s="843"/>
      <c r="C506" s="843"/>
      <c r="D506" s="843"/>
      <c r="E506" s="843"/>
      <c r="F506" s="843"/>
      <c r="G506" s="843"/>
      <c r="H506" s="843"/>
      <c r="I506" s="843"/>
      <c r="J506" s="843"/>
      <c r="K506" s="297">
        <v>140</v>
      </c>
    </row>
    <row r="507" spans="1:11" s="105" customFormat="1" ht="13.5" thickBot="1" x14ac:dyDescent="0.25">
      <c r="A507" s="843" t="s">
        <v>1381</v>
      </c>
      <c r="B507" s="843"/>
      <c r="C507" s="843"/>
      <c r="D507" s="843"/>
      <c r="E507" s="843"/>
      <c r="F507" s="843"/>
      <c r="G507" s="843"/>
      <c r="H507" s="843"/>
      <c r="I507" s="843"/>
      <c r="J507" s="843"/>
      <c r="K507" s="297">
        <v>140</v>
      </c>
    </row>
    <row r="508" spans="1:11" s="105" customFormat="1" ht="13.5" thickBot="1" x14ac:dyDescent="0.25">
      <c r="A508" s="843" t="s">
        <v>1383</v>
      </c>
      <c r="B508" s="843"/>
      <c r="C508" s="843"/>
      <c r="D508" s="843"/>
      <c r="E508" s="843"/>
      <c r="F508" s="843"/>
      <c r="G508" s="843"/>
      <c r="H508" s="843"/>
      <c r="I508" s="843"/>
      <c r="J508" s="843"/>
      <c r="K508" s="297">
        <v>345</v>
      </c>
    </row>
    <row r="509" spans="1:11" s="105" customFormat="1" ht="13.5" thickBot="1" x14ac:dyDescent="0.25">
      <c r="A509" s="843" t="s">
        <v>1385</v>
      </c>
      <c r="B509" s="843"/>
      <c r="C509" s="843"/>
      <c r="D509" s="843"/>
      <c r="E509" s="843"/>
      <c r="F509" s="843"/>
      <c r="G509" s="843"/>
      <c r="H509" s="843"/>
      <c r="I509" s="843"/>
      <c r="J509" s="843"/>
      <c r="K509" s="297">
        <v>210</v>
      </c>
    </row>
    <row r="510" spans="1:11" s="105" customFormat="1" ht="13.5" thickBot="1" x14ac:dyDescent="0.25">
      <c r="A510" s="843" t="s">
        <v>1387</v>
      </c>
      <c r="B510" s="843"/>
      <c r="C510" s="843"/>
      <c r="D510" s="843"/>
      <c r="E510" s="843"/>
      <c r="F510" s="843"/>
      <c r="G510" s="843"/>
      <c r="H510" s="843"/>
      <c r="I510" s="843"/>
      <c r="J510" s="843"/>
      <c r="K510" s="297">
        <v>210</v>
      </c>
    </row>
    <row r="511" spans="1:11" s="105" customFormat="1" ht="13.5" thickBot="1" x14ac:dyDescent="0.25">
      <c r="A511" s="843" t="s">
        <v>1389</v>
      </c>
      <c r="B511" s="843"/>
      <c r="C511" s="843"/>
      <c r="D511" s="843"/>
      <c r="E511" s="843"/>
      <c r="F511" s="843"/>
      <c r="G511" s="843"/>
      <c r="H511" s="843"/>
      <c r="I511" s="843"/>
      <c r="J511" s="843"/>
      <c r="K511" s="297">
        <v>210</v>
      </c>
    </row>
    <row r="512" spans="1:11" s="105" customFormat="1" ht="13.5" thickBot="1" x14ac:dyDescent="0.25">
      <c r="A512" s="843" t="s">
        <v>1391</v>
      </c>
      <c r="B512" s="843"/>
      <c r="C512" s="843"/>
      <c r="D512" s="843"/>
      <c r="E512" s="843"/>
      <c r="F512" s="843"/>
      <c r="G512" s="843"/>
      <c r="H512" s="843"/>
      <c r="I512" s="843"/>
      <c r="J512" s="843"/>
      <c r="K512" s="297">
        <v>320</v>
      </c>
    </row>
    <row r="513" spans="1:11" s="105" customFormat="1" ht="13.5" thickBot="1" x14ac:dyDescent="0.25">
      <c r="A513" s="843" t="s">
        <v>1393</v>
      </c>
      <c r="B513" s="843"/>
      <c r="C513" s="843"/>
      <c r="D513" s="843"/>
      <c r="E513" s="843"/>
      <c r="F513" s="843"/>
      <c r="G513" s="843"/>
      <c r="H513" s="843"/>
      <c r="I513" s="843"/>
      <c r="J513" s="843"/>
      <c r="K513" s="297">
        <v>485</v>
      </c>
    </row>
    <row r="514" spans="1:11" s="105" customFormat="1" ht="13.5" thickBot="1" x14ac:dyDescent="0.25">
      <c r="A514" s="843" t="s">
        <v>1395</v>
      </c>
      <c r="B514" s="843"/>
      <c r="C514" s="843"/>
      <c r="D514" s="843"/>
      <c r="E514" s="843"/>
      <c r="F514" s="843"/>
      <c r="G514" s="843"/>
      <c r="H514" s="843"/>
      <c r="I514" s="843"/>
      <c r="J514" s="843"/>
      <c r="K514" s="297">
        <v>210</v>
      </c>
    </row>
    <row r="515" spans="1:11" s="105" customFormat="1" ht="13.5" thickBot="1" x14ac:dyDescent="0.25">
      <c r="A515" s="843" t="s">
        <v>1397</v>
      </c>
      <c r="B515" s="843"/>
      <c r="C515" s="843"/>
      <c r="D515" s="843"/>
      <c r="E515" s="843"/>
      <c r="F515" s="843"/>
      <c r="G515" s="843"/>
      <c r="H515" s="843"/>
      <c r="I515" s="843"/>
      <c r="J515" s="843"/>
      <c r="K515" s="297">
        <v>620</v>
      </c>
    </row>
    <row r="516" spans="1:11" s="105" customFormat="1" ht="13.5" thickBot="1" x14ac:dyDescent="0.25">
      <c r="A516" s="843" t="s">
        <v>1399</v>
      </c>
      <c r="B516" s="843"/>
      <c r="C516" s="843"/>
      <c r="D516" s="843"/>
      <c r="E516" s="843"/>
      <c r="F516" s="843"/>
      <c r="G516" s="843"/>
      <c r="H516" s="843"/>
      <c r="I516" s="843"/>
      <c r="J516" s="843"/>
      <c r="K516" s="297">
        <v>130</v>
      </c>
    </row>
    <row r="517" spans="1:11" s="105" customFormat="1" ht="13.5" thickBot="1" x14ac:dyDescent="0.25">
      <c r="A517" s="843" t="s">
        <v>1401</v>
      </c>
      <c r="B517" s="843"/>
      <c r="C517" s="843"/>
      <c r="D517" s="843"/>
      <c r="E517" s="843"/>
      <c r="F517" s="843"/>
      <c r="G517" s="843"/>
      <c r="H517" s="843"/>
      <c r="I517" s="843"/>
      <c r="J517" s="843"/>
      <c r="K517" s="297">
        <v>275</v>
      </c>
    </row>
    <row r="518" spans="1:11" s="105" customFormat="1" ht="13.5" thickBot="1" x14ac:dyDescent="0.25">
      <c r="A518" s="843" t="s">
        <v>1403</v>
      </c>
      <c r="B518" s="843"/>
      <c r="C518" s="843"/>
      <c r="D518" s="843"/>
      <c r="E518" s="843"/>
      <c r="F518" s="843"/>
      <c r="G518" s="843"/>
      <c r="H518" s="843"/>
      <c r="I518" s="843"/>
      <c r="J518" s="843"/>
      <c r="K518" s="18">
        <v>1105</v>
      </c>
    </row>
    <row r="519" spans="1:11" s="105" customFormat="1" ht="14.25" customHeight="1" thickBot="1" x14ac:dyDescent="0.25">
      <c r="A519" s="843" t="s">
        <v>1405</v>
      </c>
      <c r="B519" s="843"/>
      <c r="C519" s="843"/>
      <c r="D519" s="843"/>
      <c r="E519" s="843"/>
      <c r="F519" s="843"/>
      <c r="G519" s="843"/>
      <c r="H519" s="843"/>
      <c r="I519" s="843"/>
      <c r="J519" s="843"/>
      <c r="K519" s="18">
        <v>1380</v>
      </c>
    </row>
    <row r="520" spans="1:11" ht="14.25" customHeight="1" thickBot="1" x14ac:dyDescent="0.35">
      <c r="A520" s="843" t="s">
        <v>1407</v>
      </c>
      <c r="B520" s="843"/>
      <c r="C520" s="843"/>
      <c r="D520" s="843"/>
      <c r="E520" s="843"/>
      <c r="F520" s="843"/>
      <c r="G520" s="843"/>
      <c r="H520" s="843"/>
      <c r="I520" s="843"/>
      <c r="J520" s="843"/>
      <c r="K520" s="18">
        <v>1670</v>
      </c>
    </row>
    <row r="521" spans="1:11" ht="14.25" customHeight="1" thickBot="1" x14ac:dyDescent="0.35">
      <c r="A521" s="843" t="s">
        <v>1409</v>
      </c>
      <c r="B521" s="843"/>
      <c r="C521" s="843"/>
      <c r="D521" s="843"/>
      <c r="E521" s="843"/>
      <c r="F521" s="843"/>
      <c r="G521" s="843"/>
      <c r="H521" s="843"/>
      <c r="I521" s="843"/>
      <c r="J521" s="843"/>
      <c r="K521" s="18">
        <v>1105</v>
      </c>
    </row>
    <row r="522" spans="1:11" ht="14.25" customHeight="1" thickBot="1" x14ac:dyDescent="0.35">
      <c r="A522" s="843" t="s">
        <v>1410</v>
      </c>
      <c r="B522" s="843"/>
      <c r="C522" s="843"/>
      <c r="D522" s="843"/>
      <c r="E522" s="843"/>
      <c r="F522" s="843"/>
      <c r="G522" s="843"/>
      <c r="H522" s="843"/>
      <c r="I522" s="843"/>
      <c r="J522" s="843"/>
      <c r="K522" s="18">
        <v>1380</v>
      </c>
    </row>
    <row r="523" spans="1:11" ht="14.25" customHeight="1" thickBot="1" x14ac:dyDescent="0.35">
      <c r="A523" s="843" t="s">
        <v>1411</v>
      </c>
      <c r="B523" s="843"/>
      <c r="C523" s="843"/>
      <c r="D523" s="843"/>
      <c r="E523" s="843"/>
      <c r="F523" s="843"/>
      <c r="G523" s="843"/>
      <c r="H523" s="843"/>
      <c r="I523" s="843"/>
      <c r="J523" s="843"/>
      <c r="K523" s="18">
        <v>1670</v>
      </c>
    </row>
    <row r="524" spans="1:11" ht="14.25" customHeight="1" thickBot="1" x14ac:dyDescent="0.35">
      <c r="A524" s="843" t="s">
        <v>1412</v>
      </c>
      <c r="B524" s="843"/>
      <c r="C524" s="843"/>
      <c r="D524" s="843"/>
      <c r="E524" s="843"/>
      <c r="F524" s="843"/>
      <c r="G524" s="843"/>
      <c r="H524" s="843"/>
      <c r="I524" s="843"/>
      <c r="J524" s="843"/>
      <c r="K524" s="18">
        <v>1105</v>
      </c>
    </row>
    <row r="525" spans="1:11" ht="14.25" customHeight="1" thickBot="1" x14ac:dyDescent="0.35">
      <c r="A525" s="843" t="s">
        <v>1413</v>
      </c>
      <c r="B525" s="843"/>
      <c r="C525" s="843"/>
      <c r="D525" s="843"/>
      <c r="E525" s="843"/>
      <c r="F525" s="843"/>
      <c r="G525" s="843"/>
      <c r="H525" s="843"/>
      <c r="I525" s="843"/>
      <c r="J525" s="843"/>
      <c r="K525" s="18">
        <v>1380</v>
      </c>
    </row>
    <row r="526" spans="1:11" ht="14.25" customHeight="1" thickBot="1" x14ac:dyDescent="0.35">
      <c r="A526" s="843" t="s">
        <v>1414</v>
      </c>
      <c r="B526" s="843"/>
      <c r="C526" s="843"/>
      <c r="D526" s="843"/>
      <c r="E526" s="843"/>
      <c r="F526" s="843"/>
      <c r="G526" s="843"/>
      <c r="H526" s="843"/>
      <c r="I526" s="843"/>
      <c r="J526" s="843"/>
      <c r="K526" s="18">
        <v>1670</v>
      </c>
    </row>
    <row r="527" spans="1:11" ht="14.25" customHeight="1" thickBot="1" x14ac:dyDescent="0.35">
      <c r="A527" s="843" t="s">
        <v>1415</v>
      </c>
      <c r="B527" s="843"/>
      <c r="C527" s="843"/>
      <c r="D527" s="843"/>
      <c r="E527" s="843"/>
      <c r="F527" s="843"/>
      <c r="G527" s="843"/>
      <c r="H527" s="843"/>
      <c r="I527" s="843"/>
      <c r="J527" s="843"/>
      <c r="K527" s="18">
        <v>2070</v>
      </c>
    </row>
    <row r="528" spans="1:11" ht="14.25" customHeight="1" thickBot="1" x14ac:dyDescent="0.35">
      <c r="A528" s="843" t="s">
        <v>1416</v>
      </c>
      <c r="B528" s="843"/>
      <c r="C528" s="843"/>
      <c r="D528" s="843"/>
      <c r="E528" s="843"/>
      <c r="F528" s="843"/>
      <c r="G528" s="843"/>
      <c r="H528" s="843"/>
      <c r="I528" s="843"/>
      <c r="J528" s="843"/>
      <c r="K528" s="18">
        <v>8280</v>
      </c>
    </row>
  </sheetData>
  <sheetProtection password="CB3C" sheet="1"/>
  <mergeCells count="569">
    <mergeCell ref="A2:K2"/>
    <mergeCell ref="A3:K3"/>
    <mergeCell ref="A4:K4"/>
    <mergeCell ref="A528:J528"/>
    <mergeCell ref="A284:J284"/>
    <mergeCell ref="A341:J341"/>
    <mergeCell ref="A365:J365"/>
    <mergeCell ref="A390:J390"/>
    <mergeCell ref="A426:J426"/>
    <mergeCell ref="A517:J517"/>
    <mergeCell ref="A518:J518"/>
    <mergeCell ref="A519:J519"/>
    <mergeCell ref="A520:J520"/>
    <mergeCell ref="A521:J521"/>
    <mergeCell ref="A522:J522"/>
    <mergeCell ref="A523:J523"/>
    <mergeCell ref="A524:J524"/>
    <mergeCell ref="A525:J525"/>
    <mergeCell ref="A416:J416"/>
    <mergeCell ref="A417:J417"/>
    <mergeCell ref="A418:J418"/>
    <mergeCell ref="A419:J419"/>
    <mergeCell ref="A420:J420"/>
    <mergeCell ref="A421:J421"/>
    <mergeCell ref="A422:J422"/>
    <mergeCell ref="A409:J409"/>
    <mergeCell ref="A410:J410"/>
    <mergeCell ref="A411:J411"/>
    <mergeCell ref="A412:J412"/>
    <mergeCell ref="A413:J413"/>
    <mergeCell ref="A414:J414"/>
    <mergeCell ref="A415:J415"/>
    <mergeCell ref="A526:J526"/>
    <mergeCell ref="A514:J514"/>
    <mergeCell ref="A515:J515"/>
    <mergeCell ref="A487:J487"/>
    <mergeCell ref="A488:J488"/>
    <mergeCell ref="A489:K489"/>
    <mergeCell ref="A490:J490"/>
    <mergeCell ref="A491:J491"/>
    <mergeCell ref="A492:J492"/>
    <mergeCell ref="A507:J507"/>
    <mergeCell ref="A508:J508"/>
    <mergeCell ref="A509:J509"/>
    <mergeCell ref="A471:J471"/>
    <mergeCell ref="A472:J472"/>
    <mergeCell ref="A474:J474"/>
    <mergeCell ref="A475:J475"/>
    <mergeCell ref="A527:J527"/>
    <mergeCell ref="A384:J384"/>
    <mergeCell ref="A385:J385"/>
    <mergeCell ref="A386:J386"/>
    <mergeCell ref="A387:J387"/>
    <mergeCell ref="A388:J388"/>
    <mergeCell ref="A391:J391"/>
    <mergeCell ref="A392:J392"/>
    <mergeCell ref="A393:J393"/>
    <mergeCell ref="A394:J394"/>
    <mergeCell ref="A389:K389"/>
    <mergeCell ref="A493:J493"/>
    <mergeCell ref="A494:J494"/>
    <mergeCell ref="A495:J495"/>
    <mergeCell ref="A496:J496"/>
    <mergeCell ref="A484:J484"/>
    <mergeCell ref="A485:J485"/>
    <mergeCell ref="A486:J486"/>
    <mergeCell ref="A516:J516"/>
    <mergeCell ref="A476:J476"/>
    <mergeCell ref="A477:J477"/>
    <mergeCell ref="A478:J478"/>
    <mergeCell ref="A479:J479"/>
    <mergeCell ref="A513:J513"/>
    <mergeCell ref="A375:J375"/>
    <mergeCell ref="A376:J376"/>
    <mergeCell ref="A377:J377"/>
    <mergeCell ref="A378:J378"/>
    <mergeCell ref="A379:J379"/>
    <mergeCell ref="A380:J380"/>
    <mergeCell ref="A381:J381"/>
    <mergeCell ref="A382:J382"/>
    <mergeCell ref="A383:J383"/>
    <mergeCell ref="A366:J366"/>
    <mergeCell ref="A367:J367"/>
    <mergeCell ref="A368:J368"/>
    <mergeCell ref="A369:J369"/>
    <mergeCell ref="A370:J370"/>
    <mergeCell ref="A371:J371"/>
    <mergeCell ref="A372:J372"/>
    <mergeCell ref="A373:J373"/>
    <mergeCell ref="A374:J374"/>
    <mergeCell ref="A335:J335"/>
    <mergeCell ref="A336:J336"/>
    <mergeCell ref="A337:J337"/>
    <mergeCell ref="A338:J338"/>
    <mergeCell ref="A339:J339"/>
    <mergeCell ref="A342:J342"/>
    <mergeCell ref="A343:J343"/>
    <mergeCell ref="A281:J281"/>
    <mergeCell ref="A282:J282"/>
    <mergeCell ref="A303:J303"/>
    <mergeCell ref="A304:J304"/>
    <mergeCell ref="A305:J305"/>
    <mergeCell ref="A306:J306"/>
    <mergeCell ref="A307:J307"/>
    <mergeCell ref="A308:J308"/>
    <mergeCell ref="A309:J309"/>
    <mergeCell ref="A310:J310"/>
    <mergeCell ref="A319:J319"/>
    <mergeCell ref="A320:J320"/>
    <mergeCell ref="A321:J321"/>
    <mergeCell ref="A322:J322"/>
    <mergeCell ref="A299:J299"/>
    <mergeCell ref="A285:J285"/>
    <mergeCell ref="A286:J286"/>
    <mergeCell ref="A287:J287"/>
    <mergeCell ref="A288:J288"/>
    <mergeCell ref="A289:J289"/>
    <mergeCell ref="A290:J290"/>
    <mergeCell ref="A283:K283"/>
    <mergeCell ref="A269:J269"/>
    <mergeCell ref="A270:J270"/>
    <mergeCell ref="A271:J271"/>
    <mergeCell ref="A272:J272"/>
    <mergeCell ref="A273:J273"/>
    <mergeCell ref="A274:J274"/>
    <mergeCell ref="A275:J275"/>
    <mergeCell ref="A276:J276"/>
    <mergeCell ref="A277:J277"/>
    <mergeCell ref="A278:J278"/>
    <mergeCell ref="A279:J279"/>
    <mergeCell ref="A280:J280"/>
    <mergeCell ref="A473:K473"/>
    <mergeCell ref="A511:J511"/>
    <mergeCell ref="A512:J512"/>
    <mergeCell ref="A480:J480"/>
    <mergeCell ref="A481:J481"/>
    <mergeCell ref="A482:J482"/>
    <mergeCell ref="A483:J483"/>
    <mergeCell ref="A502:J502"/>
    <mergeCell ref="A503:J503"/>
    <mergeCell ref="A504:J504"/>
    <mergeCell ref="A505:J505"/>
    <mergeCell ref="A506:J506"/>
    <mergeCell ref="A510:J510"/>
    <mergeCell ref="A497:J497"/>
    <mergeCell ref="A498:J498"/>
    <mergeCell ref="A499:J499"/>
    <mergeCell ref="A500:J500"/>
    <mergeCell ref="A501:J501"/>
    <mergeCell ref="A467:J467"/>
    <mergeCell ref="A468:J468"/>
    <mergeCell ref="A469:J469"/>
    <mergeCell ref="A470:J470"/>
    <mergeCell ref="A463:J463"/>
    <mergeCell ref="A464:J464"/>
    <mergeCell ref="A465:J465"/>
    <mergeCell ref="A466:J466"/>
    <mergeCell ref="A459:J459"/>
    <mergeCell ref="A460:J460"/>
    <mergeCell ref="A461:J461"/>
    <mergeCell ref="A462:J462"/>
    <mergeCell ref="A453:D453"/>
    <mergeCell ref="E453:J453"/>
    <mergeCell ref="A454:D454"/>
    <mergeCell ref="E454:J454"/>
    <mergeCell ref="A455:D455"/>
    <mergeCell ref="E455:J455"/>
    <mergeCell ref="A456:K456"/>
    <mergeCell ref="A457:J457"/>
    <mergeCell ref="A458:J458"/>
    <mergeCell ref="A450:D450"/>
    <mergeCell ref="E450:J450"/>
    <mergeCell ref="A451:D451"/>
    <mergeCell ref="E451:J451"/>
    <mergeCell ref="A452:D452"/>
    <mergeCell ref="E452:J452"/>
    <mergeCell ref="A446:K446"/>
    <mergeCell ref="A447:D447"/>
    <mergeCell ref="E447:J447"/>
    <mergeCell ref="A448:D448"/>
    <mergeCell ref="E448:J448"/>
    <mergeCell ref="A449:D449"/>
    <mergeCell ref="E449:J449"/>
    <mergeCell ref="A443:D443"/>
    <mergeCell ref="E443:J443"/>
    <mergeCell ref="A444:D444"/>
    <mergeCell ref="E444:J444"/>
    <mergeCell ref="A445:D445"/>
    <mergeCell ref="E445:J445"/>
    <mergeCell ref="A440:D440"/>
    <mergeCell ref="E440:J440"/>
    <mergeCell ref="A441:D441"/>
    <mergeCell ref="E441:J441"/>
    <mergeCell ref="A442:D442"/>
    <mergeCell ref="E442:J442"/>
    <mergeCell ref="A436:D436"/>
    <mergeCell ref="E436:J436"/>
    <mergeCell ref="A437:D437"/>
    <mergeCell ref="E437:J437"/>
    <mergeCell ref="A438:K438"/>
    <mergeCell ref="A439:D439"/>
    <mergeCell ref="E439:J439"/>
    <mergeCell ref="A433:D433"/>
    <mergeCell ref="E433:J433"/>
    <mergeCell ref="A434:D434"/>
    <mergeCell ref="E434:J434"/>
    <mergeCell ref="A435:D435"/>
    <mergeCell ref="E435:J435"/>
    <mergeCell ref="A430:K430"/>
    <mergeCell ref="A431:K431"/>
    <mergeCell ref="A432:D432"/>
    <mergeCell ref="E432:J432"/>
    <mergeCell ref="A425:K425"/>
    <mergeCell ref="A427:J427"/>
    <mergeCell ref="A428:J428"/>
    <mergeCell ref="A429:J429"/>
    <mergeCell ref="A395:J395"/>
    <mergeCell ref="A396:J396"/>
    <mergeCell ref="A397:J397"/>
    <mergeCell ref="A398:J398"/>
    <mergeCell ref="A399:J399"/>
    <mergeCell ref="A400:J400"/>
    <mergeCell ref="A401:J401"/>
    <mergeCell ref="A402:J402"/>
    <mergeCell ref="A403:J403"/>
    <mergeCell ref="A404:J404"/>
    <mergeCell ref="A405:J405"/>
    <mergeCell ref="A406:J406"/>
    <mergeCell ref="A423:J423"/>
    <mergeCell ref="A424:J424"/>
    <mergeCell ref="A407:J407"/>
    <mergeCell ref="A408:J408"/>
    <mergeCell ref="A360:J360"/>
    <mergeCell ref="A361:J361"/>
    <mergeCell ref="A364:K364"/>
    <mergeCell ref="A347:J347"/>
    <mergeCell ref="A348:J348"/>
    <mergeCell ref="A349:J349"/>
    <mergeCell ref="A350:J350"/>
    <mergeCell ref="A362:J362"/>
    <mergeCell ref="A363:J363"/>
    <mergeCell ref="A351:J351"/>
    <mergeCell ref="A352:J352"/>
    <mergeCell ref="A353:J353"/>
    <mergeCell ref="A354:J354"/>
    <mergeCell ref="A355:J355"/>
    <mergeCell ref="A356:J356"/>
    <mergeCell ref="A357:J357"/>
    <mergeCell ref="A358:J358"/>
    <mergeCell ref="A359:J359"/>
    <mergeCell ref="A346:J346"/>
    <mergeCell ref="A311:J311"/>
    <mergeCell ref="A312:J312"/>
    <mergeCell ref="A313:J313"/>
    <mergeCell ref="A314:J314"/>
    <mergeCell ref="A315:J315"/>
    <mergeCell ref="A316:J316"/>
    <mergeCell ref="A317:J317"/>
    <mergeCell ref="A340:K340"/>
    <mergeCell ref="A323:J323"/>
    <mergeCell ref="A324:J324"/>
    <mergeCell ref="A325:J325"/>
    <mergeCell ref="A326:J326"/>
    <mergeCell ref="A327:J327"/>
    <mergeCell ref="A328:J328"/>
    <mergeCell ref="A334:J334"/>
    <mergeCell ref="A344:J344"/>
    <mergeCell ref="A345:J345"/>
    <mergeCell ref="A329:J329"/>
    <mergeCell ref="A330:J330"/>
    <mergeCell ref="A331:J331"/>
    <mergeCell ref="A332:J332"/>
    <mergeCell ref="A333:J333"/>
    <mergeCell ref="A318:J318"/>
    <mergeCell ref="A300:J300"/>
    <mergeCell ref="A301:J301"/>
    <mergeCell ref="A302:J302"/>
    <mergeCell ref="A295:J295"/>
    <mergeCell ref="A296:J296"/>
    <mergeCell ref="A297:J297"/>
    <mergeCell ref="A298:J298"/>
    <mergeCell ref="A291:J291"/>
    <mergeCell ref="A292:J292"/>
    <mergeCell ref="A293:J293"/>
    <mergeCell ref="A294:J294"/>
    <mergeCell ref="A259:J259"/>
    <mergeCell ref="A260:J260"/>
    <mergeCell ref="A261:J261"/>
    <mergeCell ref="A262:J262"/>
    <mergeCell ref="A263:J263"/>
    <mergeCell ref="A264:J264"/>
    <mergeCell ref="A265:J265"/>
    <mergeCell ref="A266:J266"/>
    <mergeCell ref="A268:J268"/>
    <mergeCell ref="A267:K267"/>
    <mergeCell ref="A258:J258"/>
    <mergeCell ref="A254:J254"/>
    <mergeCell ref="A255:J255"/>
    <mergeCell ref="A256:J256"/>
    <mergeCell ref="A257:J257"/>
    <mergeCell ref="A250:K250"/>
    <mergeCell ref="A252:J252"/>
    <mergeCell ref="A253:J253"/>
    <mergeCell ref="A251:K251"/>
    <mergeCell ref="A244:J244"/>
    <mergeCell ref="A245:J245"/>
    <mergeCell ref="A246:J246"/>
    <mergeCell ref="A247:J247"/>
    <mergeCell ref="A248:J248"/>
    <mergeCell ref="A249:J249"/>
    <mergeCell ref="A238:J238"/>
    <mergeCell ref="A239:J239"/>
    <mergeCell ref="A240:J240"/>
    <mergeCell ref="A241:K241"/>
    <mergeCell ref="A242:J242"/>
    <mergeCell ref="A243:J243"/>
    <mergeCell ref="A232:J232"/>
    <mergeCell ref="A233:J233"/>
    <mergeCell ref="A234:J234"/>
    <mergeCell ref="A235:J235"/>
    <mergeCell ref="A236:J236"/>
    <mergeCell ref="A237:J237"/>
    <mergeCell ref="A226:J226"/>
    <mergeCell ref="A227:J227"/>
    <mergeCell ref="A228:J228"/>
    <mergeCell ref="A229:J229"/>
    <mergeCell ref="A230:J230"/>
    <mergeCell ref="A231:J231"/>
    <mergeCell ref="A217:J217"/>
    <mergeCell ref="A218:J218"/>
    <mergeCell ref="A219:J219"/>
    <mergeCell ref="A220:J220"/>
    <mergeCell ref="A224:K224"/>
    <mergeCell ref="A225:J225"/>
    <mergeCell ref="A221:J221"/>
    <mergeCell ref="A222:J222"/>
    <mergeCell ref="A223:J223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16:J216"/>
    <mergeCell ref="A199:J199"/>
    <mergeCell ref="A200:J200"/>
    <mergeCell ref="A201:J201"/>
    <mergeCell ref="A202:J202"/>
    <mergeCell ref="A203:J203"/>
    <mergeCell ref="A204:J204"/>
    <mergeCell ref="A205:J205"/>
    <mergeCell ref="A206:J206"/>
    <mergeCell ref="A207:J207"/>
    <mergeCell ref="A190:J190"/>
    <mergeCell ref="A191:J191"/>
    <mergeCell ref="A192:J192"/>
    <mergeCell ref="A193:J193"/>
    <mergeCell ref="A194:J194"/>
    <mergeCell ref="A195:J195"/>
    <mergeCell ref="A196:J196"/>
    <mergeCell ref="A197:J197"/>
    <mergeCell ref="A198:J198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72:J172"/>
    <mergeCell ref="A173:J173"/>
    <mergeCell ref="A174:J174"/>
    <mergeCell ref="A175:J175"/>
    <mergeCell ref="A176:J176"/>
    <mergeCell ref="A177:J177"/>
    <mergeCell ref="A178:J178"/>
    <mergeCell ref="A179:J179"/>
    <mergeCell ref="A180:J180"/>
    <mergeCell ref="A164:G164"/>
    <mergeCell ref="H164:J164"/>
    <mergeCell ref="A165:K165"/>
    <mergeCell ref="A166:J166"/>
    <mergeCell ref="A167:J167"/>
    <mergeCell ref="A168:J168"/>
    <mergeCell ref="A169:J169"/>
    <mergeCell ref="A170:J170"/>
    <mergeCell ref="A171:J171"/>
    <mergeCell ref="A161:G161"/>
    <mergeCell ref="H161:J161"/>
    <mergeCell ref="A162:G162"/>
    <mergeCell ref="H162:J162"/>
    <mergeCell ref="A163:G163"/>
    <mergeCell ref="H163:J163"/>
    <mergeCell ref="A158:G158"/>
    <mergeCell ref="H158:J158"/>
    <mergeCell ref="A159:G159"/>
    <mergeCell ref="H159:J159"/>
    <mergeCell ref="A160:G160"/>
    <mergeCell ref="H160:J160"/>
    <mergeCell ref="A142:K142"/>
    <mergeCell ref="A155:G155"/>
    <mergeCell ref="H155:J155"/>
    <mergeCell ref="A156:G156"/>
    <mergeCell ref="H156:J156"/>
    <mergeCell ref="A157:G157"/>
    <mergeCell ref="H157:J157"/>
    <mergeCell ref="A153:K153"/>
    <mergeCell ref="A154:G154"/>
    <mergeCell ref="H154:J154"/>
    <mergeCell ref="A152:J152"/>
    <mergeCell ref="A143:J143"/>
    <mergeCell ref="A144:J144"/>
    <mergeCell ref="A145:J145"/>
    <mergeCell ref="A146:J146"/>
    <mergeCell ref="A147:J147"/>
    <mergeCell ref="A148:J148"/>
    <mergeCell ref="A149:J149"/>
    <mergeCell ref="A150:J150"/>
    <mergeCell ref="A151:J151"/>
    <mergeCell ref="A137:J137"/>
    <mergeCell ref="A138:J138"/>
    <mergeCell ref="A139:J139"/>
    <mergeCell ref="A140:J140"/>
    <mergeCell ref="A141:J141"/>
    <mergeCell ref="A130:K130"/>
    <mergeCell ref="A131:J131"/>
    <mergeCell ref="A132:J132"/>
    <mergeCell ref="A133:J133"/>
    <mergeCell ref="A134:J134"/>
    <mergeCell ref="A135:J135"/>
    <mergeCell ref="A129:G129"/>
    <mergeCell ref="H129:J129"/>
    <mergeCell ref="A124:G124"/>
    <mergeCell ref="H124:J124"/>
    <mergeCell ref="A125:G125"/>
    <mergeCell ref="H125:J125"/>
    <mergeCell ref="A126:G126"/>
    <mergeCell ref="H126:J126"/>
    <mergeCell ref="A136:J136"/>
    <mergeCell ref="A122:G122"/>
    <mergeCell ref="H122:J122"/>
    <mergeCell ref="A123:G123"/>
    <mergeCell ref="H123:J123"/>
    <mergeCell ref="A120:J120"/>
    <mergeCell ref="A127:G127"/>
    <mergeCell ref="H127:J127"/>
    <mergeCell ref="A128:G128"/>
    <mergeCell ref="H128:J128"/>
    <mergeCell ref="A121:K121"/>
    <mergeCell ref="A48:J48"/>
    <mergeCell ref="A49:J49"/>
    <mergeCell ref="A50:J50"/>
    <mergeCell ref="A51:J51"/>
    <mergeCell ref="A52:J52"/>
    <mergeCell ref="A53:J53"/>
    <mergeCell ref="A54:J54"/>
    <mergeCell ref="A55:J55"/>
    <mergeCell ref="A56:J56"/>
    <mergeCell ref="A57:J57"/>
    <mergeCell ref="A58:J58"/>
    <mergeCell ref="A59:J59"/>
    <mergeCell ref="A60:J60"/>
    <mergeCell ref="A61:J61"/>
    <mergeCell ref="A62:J62"/>
    <mergeCell ref="J1:K1"/>
    <mergeCell ref="A5:K5"/>
    <mergeCell ref="A6:K6"/>
    <mergeCell ref="A16:J16"/>
    <mergeCell ref="A26:J26"/>
    <mergeCell ref="A27:J27"/>
    <mergeCell ref="A28:J28"/>
    <mergeCell ref="A29:J29"/>
    <mergeCell ref="A30:J30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7:J17"/>
    <mergeCell ref="A18:J18"/>
    <mergeCell ref="A19:J19"/>
    <mergeCell ref="A20:J20"/>
    <mergeCell ref="A21:J21"/>
    <mergeCell ref="A22:J22"/>
    <mergeCell ref="A23:J23"/>
    <mergeCell ref="A24:J24"/>
    <mergeCell ref="A25:J25"/>
    <mergeCell ref="A42:J42"/>
    <mergeCell ref="A43:J43"/>
    <mergeCell ref="A44:J44"/>
    <mergeCell ref="A45:J45"/>
    <mergeCell ref="A46:J46"/>
    <mergeCell ref="A47:J47"/>
    <mergeCell ref="A31:J31"/>
    <mergeCell ref="A32:J32"/>
    <mergeCell ref="A33:J33"/>
    <mergeCell ref="A34:J34"/>
    <mergeCell ref="A35:J35"/>
    <mergeCell ref="A36:J36"/>
    <mergeCell ref="A37:J37"/>
    <mergeCell ref="A38:J38"/>
    <mergeCell ref="A39:J39"/>
    <mergeCell ref="A40:J40"/>
    <mergeCell ref="A41:J41"/>
    <mergeCell ref="A63:J63"/>
    <mergeCell ref="A64:J64"/>
    <mergeCell ref="A66:J66"/>
    <mergeCell ref="A67:J67"/>
    <mergeCell ref="A68:J68"/>
    <mergeCell ref="A69:J69"/>
    <mergeCell ref="A70:J70"/>
    <mergeCell ref="A71:J71"/>
    <mergeCell ref="A72:J72"/>
    <mergeCell ref="A65:K65"/>
    <mergeCell ref="A73:J73"/>
    <mergeCell ref="A74:J74"/>
    <mergeCell ref="A75:J75"/>
    <mergeCell ref="A76:J76"/>
    <mergeCell ref="A77:J77"/>
    <mergeCell ref="A78:J78"/>
    <mergeCell ref="A79:J79"/>
    <mergeCell ref="A80:J80"/>
    <mergeCell ref="A81:J81"/>
    <mergeCell ref="A82:J82"/>
    <mergeCell ref="A83:J83"/>
    <mergeCell ref="A84:J84"/>
    <mergeCell ref="A85:J85"/>
    <mergeCell ref="A86:J86"/>
    <mergeCell ref="A87:J87"/>
    <mergeCell ref="A93:J93"/>
    <mergeCell ref="A94:J94"/>
    <mergeCell ref="A95:J95"/>
    <mergeCell ref="A88:J88"/>
    <mergeCell ref="A89:J89"/>
    <mergeCell ref="A90:J90"/>
    <mergeCell ref="A91:J91"/>
    <mergeCell ref="A92:J92"/>
    <mergeCell ref="A96:J96"/>
    <mergeCell ref="A97:J97"/>
    <mergeCell ref="A98:J98"/>
    <mergeCell ref="A99:J99"/>
    <mergeCell ref="A100:J100"/>
    <mergeCell ref="A101:J101"/>
    <mergeCell ref="A102:J102"/>
    <mergeCell ref="A103:J103"/>
    <mergeCell ref="A104:J104"/>
    <mergeCell ref="A114:J114"/>
    <mergeCell ref="A115:J115"/>
    <mergeCell ref="A116:J116"/>
    <mergeCell ref="A117:J117"/>
    <mergeCell ref="A118:J118"/>
    <mergeCell ref="A119:J119"/>
    <mergeCell ref="A105:J105"/>
    <mergeCell ref="A106:J106"/>
    <mergeCell ref="A107:J107"/>
    <mergeCell ref="A108:J108"/>
    <mergeCell ref="A109:J109"/>
    <mergeCell ref="A110:J110"/>
    <mergeCell ref="A111:J111"/>
    <mergeCell ref="A112:J112"/>
    <mergeCell ref="A113:J113"/>
  </mergeCells>
  <pageMargins left="0.36229166666666668" right="0" top="0.85187500000000005" bottom="0.19685039370078741" header="7.874015748031496E-2" footer="0.15748031496062992"/>
  <pageSetup paperSize="9" scale="94" orientation="portrait" r:id="rId1"/>
  <headerFooter>
    <oddHeader>&amp;C&amp;G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"/>
  <sheetViews>
    <sheetView view="pageLayout" zoomScaleNormal="100" workbookViewId="0">
      <selection activeCell="A16" sqref="A16:I16"/>
    </sheetView>
  </sheetViews>
  <sheetFormatPr defaultRowHeight="16.5" x14ac:dyDescent="0.3"/>
  <cols>
    <col min="1" max="8" width="9.140625" style="25"/>
    <col min="9" max="9" width="3.42578125" style="25" customWidth="1"/>
    <col min="10" max="11" width="9.140625" style="25"/>
    <col min="12" max="12" width="7" style="25" customWidth="1"/>
    <col min="13" max="16384" width="9.140625" style="25"/>
  </cols>
  <sheetData>
    <row r="1" spans="1:12" ht="12.75" customHeight="1" x14ac:dyDescent="0.3">
      <c r="L1" s="570" t="s">
        <v>2931</v>
      </c>
    </row>
    <row r="2" spans="1:12" ht="14.25" customHeight="1" x14ac:dyDescent="0.3">
      <c r="A2" s="1223" t="s">
        <v>2938</v>
      </c>
      <c r="B2" s="1223"/>
      <c r="C2" s="1223"/>
      <c r="D2" s="1223"/>
      <c r="E2" s="1223"/>
      <c r="F2" s="1223"/>
      <c r="G2" s="1223"/>
      <c r="H2" s="1223"/>
      <c r="I2" s="1223"/>
      <c r="J2" s="1223"/>
      <c r="K2" s="1223"/>
      <c r="L2" s="1223"/>
    </row>
    <row r="3" spans="1:12" ht="14.25" customHeight="1" x14ac:dyDescent="0.3">
      <c r="A3" s="1223" t="s">
        <v>1735</v>
      </c>
      <c r="B3" s="1223"/>
      <c r="C3" s="1223"/>
      <c r="D3" s="1223"/>
      <c r="E3" s="1223"/>
      <c r="F3" s="1223"/>
      <c r="G3" s="1223"/>
      <c r="H3" s="1223"/>
      <c r="I3" s="1223"/>
      <c r="J3" s="1223"/>
      <c r="K3" s="1223"/>
      <c r="L3" s="1223"/>
    </row>
    <row r="4" spans="1:12" ht="14.25" customHeight="1" thickBot="1" x14ac:dyDescent="0.35">
      <c r="A4" s="1224" t="s">
        <v>2934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1224"/>
    </row>
    <row r="5" spans="1:12" s="139" customFormat="1" ht="13.5" customHeight="1" thickBot="1" x14ac:dyDescent="0.3">
      <c r="A5" s="1225" t="s">
        <v>1417</v>
      </c>
      <c r="B5" s="1226"/>
      <c r="C5" s="1226"/>
      <c r="D5" s="1226"/>
      <c r="E5" s="1226"/>
      <c r="F5" s="1226"/>
      <c r="G5" s="1226"/>
      <c r="H5" s="1226"/>
      <c r="I5" s="1226"/>
      <c r="J5" s="1226"/>
      <c r="K5" s="1226"/>
      <c r="L5" s="1227"/>
    </row>
    <row r="6" spans="1:12" ht="13.5" customHeight="1" thickBot="1" x14ac:dyDescent="0.35">
      <c r="A6" s="1210" t="s">
        <v>1418</v>
      </c>
      <c r="B6" s="1210"/>
      <c r="C6" s="1210"/>
      <c r="D6" s="1210"/>
      <c r="E6" s="1210"/>
      <c r="F6" s="1210"/>
      <c r="G6" s="1210"/>
      <c r="H6" s="1210"/>
      <c r="I6" s="1210"/>
      <c r="J6" s="1210"/>
      <c r="K6" s="1210"/>
      <c r="L6" s="1210"/>
    </row>
    <row r="7" spans="1:12" s="577" customFormat="1" ht="11.25" customHeight="1" thickBot="1" x14ac:dyDescent="0.3">
      <c r="A7" s="1230" t="s">
        <v>1419</v>
      </c>
      <c r="B7" s="1230"/>
      <c r="C7" s="1230"/>
      <c r="D7" s="1230"/>
      <c r="E7" s="1230"/>
      <c r="F7" s="1230"/>
      <c r="G7" s="1230"/>
      <c r="H7" s="1230"/>
      <c r="I7" s="1230"/>
      <c r="J7" s="1230" t="s">
        <v>15</v>
      </c>
      <c r="K7" s="1230"/>
      <c r="L7" s="1230"/>
    </row>
    <row r="8" spans="1:12" s="105" customFormat="1" ht="13.5" thickBot="1" x14ac:dyDescent="0.25">
      <c r="A8" s="793" t="s">
        <v>1420</v>
      </c>
      <c r="B8" s="793"/>
      <c r="C8" s="793"/>
      <c r="D8" s="793"/>
      <c r="E8" s="793"/>
      <c r="F8" s="793"/>
      <c r="G8" s="793"/>
      <c r="H8" s="793"/>
      <c r="I8" s="793"/>
      <c r="J8" s="1228">
        <v>9600</v>
      </c>
      <c r="K8" s="1229"/>
      <c r="L8" s="1229"/>
    </row>
    <row r="9" spans="1:12" s="105" customFormat="1" ht="13.5" thickBot="1" x14ac:dyDescent="0.25">
      <c r="A9" s="793" t="s">
        <v>1421</v>
      </c>
      <c r="B9" s="793"/>
      <c r="C9" s="793"/>
      <c r="D9" s="793"/>
      <c r="E9" s="793"/>
      <c r="F9" s="793"/>
      <c r="G9" s="793"/>
      <c r="H9" s="793"/>
      <c r="I9" s="793"/>
      <c r="J9" s="1228">
        <v>45000</v>
      </c>
      <c r="K9" s="1229"/>
      <c r="L9" s="1229"/>
    </row>
    <row r="10" spans="1:12" s="105" customFormat="1" ht="13.5" thickBot="1" x14ac:dyDescent="0.25">
      <c r="A10" s="793" t="s">
        <v>1422</v>
      </c>
      <c r="B10" s="793"/>
      <c r="C10" s="793"/>
      <c r="D10" s="793"/>
      <c r="E10" s="793"/>
      <c r="F10" s="793"/>
      <c r="G10" s="793"/>
      <c r="H10" s="793"/>
      <c r="I10" s="793"/>
      <c r="J10" s="1228">
        <v>5000</v>
      </c>
      <c r="K10" s="1229"/>
      <c r="L10" s="1229"/>
    </row>
    <row r="11" spans="1:12" s="105" customFormat="1" ht="13.5" thickBot="1" x14ac:dyDescent="0.25">
      <c r="A11" s="793" t="s">
        <v>1423</v>
      </c>
      <c r="B11" s="793"/>
      <c r="C11" s="793"/>
      <c r="D11" s="793"/>
      <c r="E11" s="793"/>
      <c r="F11" s="793"/>
      <c r="G11" s="793"/>
      <c r="H11" s="793"/>
      <c r="I11" s="793"/>
      <c r="J11" s="1228">
        <v>7800</v>
      </c>
      <c r="K11" s="1229"/>
      <c r="L11" s="1229"/>
    </row>
    <row r="12" spans="1:12" s="105" customFormat="1" ht="13.5" thickBot="1" x14ac:dyDescent="0.25">
      <c r="A12" s="793" t="s">
        <v>1424</v>
      </c>
      <c r="B12" s="793"/>
      <c r="C12" s="793"/>
      <c r="D12" s="793"/>
      <c r="E12" s="793"/>
      <c r="F12" s="793"/>
      <c r="G12" s="793"/>
      <c r="H12" s="793"/>
      <c r="I12" s="793"/>
      <c r="J12" s="1228">
        <v>12000</v>
      </c>
      <c r="K12" s="1229"/>
      <c r="L12" s="1229"/>
    </row>
    <row r="13" spans="1:12" s="105" customFormat="1" ht="13.5" thickBot="1" x14ac:dyDescent="0.25">
      <c r="A13" s="793" t="s">
        <v>1425</v>
      </c>
      <c r="B13" s="793"/>
      <c r="C13" s="793"/>
      <c r="D13" s="793"/>
      <c r="E13" s="793"/>
      <c r="F13" s="793"/>
      <c r="G13" s="793"/>
      <c r="H13" s="793"/>
      <c r="I13" s="793"/>
      <c r="J13" s="1228">
        <v>9600</v>
      </c>
      <c r="K13" s="1229"/>
      <c r="L13" s="1229"/>
    </row>
    <row r="14" spans="1:12" s="105" customFormat="1" ht="13.5" thickBot="1" x14ac:dyDescent="0.25">
      <c r="A14" s="793" t="s">
        <v>1426</v>
      </c>
      <c r="B14" s="793"/>
      <c r="C14" s="793"/>
      <c r="D14" s="793"/>
      <c r="E14" s="793"/>
      <c r="F14" s="793"/>
      <c r="G14" s="793"/>
      <c r="H14" s="793"/>
      <c r="I14" s="793"/>
      <c r="J14" s="1228">
        <v>7800</v>
      </c>
      <c r="K14" s="1229"/>
      <c r="L14" s="1229"/>
    </row>
    <row r="15" spans="1:12" s="105" customFormat="1" ht="13.5" thickBot="1" x14ac:dyDescent="0.25">
      <c r="A15" s="793" t="s">
        <v>1427</v>
      </c>
      <c r="B15" s="793"/>
      <c r="C15" s="793"/>
      <c r="D15" s="793"/>
      <c r="E15" s="793"/>
      <c r="F15" s="793"/>
      <c r="G15" s="793"/>
      <c r="H15" s="793"/>
      <c r="I15" s="793"/>
      <c r="J15" s="1228">
        <v>6000</v>
      </c>
      <c r="K15" s="1229"/>
      <c r="L15" s="1229"/>
    </row>
    <row r="16" spans="1:12" s="105" customFormat="1" ht="13.5" thickBot="1" x14ac:dyDescent="0.25">
      <c r="A16" s="793" t="s">
        <v>1428</v>
      </c>
      <c r="B16" s="793"/>
      <c r="C16" s="793"/>
      <c r="D16" s="793"/>
      <c r="E16" s="793"/>
      <c r="F16" s="793"/>
      <c r="G16" s="793"/>
      <c r="H16" s="793"/>
      <c r="I16" s="793"/>
      <c r="J16" s="1229">
        <v>900</v>
      </c>
      <c r="K16" s="1229"/>
      <c r="L16" s="1229"/>
    </row>
    <row r="17" spans="1:12" s="105" customFormat="1" ht="13.5" thickBot="1" x14ac:dyDescent="0.25">
      <c r="A17" s="793" t="s">
        <v>1429</v>
      </c>
      <c r="B17" s="793"/>
      <c r="C17" s="793"/>
      <c r="D17" s="793"/>
      <c r="E17" s="793"/>
      <c r="F17" s="793"/>
      <c r="G17" s="793"/>
      <c r="H17" s="793"/>
      <c r="I17" s="793"/>
      <c r="J17" s="1228">
        <v>6000</v>
      </c>
      <c r="K17" s="1229"/>
      <c r="L17" s="1229"/>
    </row>
    <row r="18" spans="1:12" s="105" customFormat="1" ht="13.5" thickBot="1" x14ac:dyDescent="0.25">
      <c r="A18" s="793" t="s">
        <v>1430</v>
      </c>
      <c r="B18" s="793"/>
      <c r="C18" s="793"/>
      <c r="D18" s="793"/>
      <c r="E18" s="793"/>
      <c r="F18" s="793"/>
      <c r="G18" s="793"/>
      <c r="H18" s="793"/>
      <c r="I18" s="793"/>
      <c r="J18" s="1229" t="s">
        <v>1431</v>
      </c>
      <c r="K18" s="1229"/>
      <c r="L18" s="1229"/>
    </row>
    <row r="19" spans="1:12" s="105" customFormat="1" ht="13.5" thickBot="1" x14ac:dyDescent="0.25">
      <c r="A19" s="793" t="s">
        <v>1432</v>
      </c>
      <c r="B19" s="793"/>
      <c r="C19" s="793"/>
      <c r="D19" s="793"/>
      <c r="E19" s="793"/>
      <c r="F19" s="793"/>
      <c r="G19" s="793"/>
      <c r="H19" s="793"/>
      <c r="I19" s="793"/>
      <c r="J19" s="1228">
        <v>15000</v>
      </c>
      <c r="K19" s="1229"/>
      <c r="L19" s="1229"/>
    </row>
    <row r="20" spans="1:12" s="105" customFormat="1" ht="13.5" thickBot="1" x14ac:dyDescent="0.25">
      <c r="A20" s="793" t="s">
        <v>1433</v>
      </c>
      <c r="B20" s="793"/>
      <c r="C20" s="793"/>
      <c r="D20" s="793"/>
      <c r="E20" s="793"/>
      <c r="F20" s="793"/>
      <c r="G20" s="793"/>
      <c r="H20" s="793"/>
      <c r="I20" s="793"/>
      <c r="J20" s="1228">
        <v>23500</v>
      </c>
      <c r="K20" s="1229"/>
      <c r="L20" s="1229"/>
    </row>
    <row r="21" spans="1:12" s="105" customFormat="1" ht="13.5" thickBot="1" x14ac:dyDescent="0.25">
      <c r="A21" s="793" t="s">
        <v>1434</v>
      </c>
      <c r="B21" s="793"/>
      <c r="C21" s="793"/>
      <c r="D21" s="793"/>
      <c r="E21" s="793"/>
      <c r="F21" s="793"/>
      <c r="G21" s="793"/>
      <c r="H21" s="793"/>
      <c r="I21" s="793"/>
      <c r="J21" s="1228" t="s">
        <v>2952</v>
      </c>
      <c r="K21" s="1229"/>
      <c r="L21" s="1229"/>
    </row>
    <row r="22" spans="1:12" s="105" customFormat="1" ht="13.5" thickBot="1" x14ac:dyDescent="0.25">
      <c r="A22" s="793" t="s">
        <v>1435</v>
      </c>
      <c r="B22" s="793"/>
      <c r="C22" s="793"/>
      <c r="D22" s="793"/>
      <c r="E22" s="793"/>
      <c r="F22" s="793"/>
      <c r="G22" s="793"/>
      <c r="H22" s="793"/>
      <c r="I22" s="793"/>
      <c r="J22" s="1228" t="s">
        <v>1436</v>
      </c>
      <c r="K22" s="1229"/>
      <c r="L22" s="1229"/>
    </row>
    <row r="23" spans="1:12" s="105" customFormat="1" ht="13.5" thickBot="1" x14ac:dyDescent="0.25">
      <c r="A23" s="793" t="s">
        <v>1437</v>
      </c>
      <c r="B23" s="793"/>
      <c r="C23" s="793"/>
      <c r="D23" s="793"/>
      <c r="E23" s="793"/>
      <c r="F23" s="793"/>
      <c r="G23" s="793"/>
      <c r="H23" s="793"/>
      <c r="I23" s="793"/>
      <c r="J23" s="1228" t="s">
        <v>2953</v>
      </c>
      <c r="K23" s="1229"/>
      <c r="L23" s="1229"/>
    </row>
    <row r="24" spans="1:12" s="105" customFormat="1" ht="13.5" thickBot="1" x14ac:dyDescent="0.25">
      <c r="A24" s="793" t="s">
        <v>1438</v>
      </c>
      <c r="B24" s="793"/>
      <c r="C24" s="793"/>
      <c r="D24" s="793"/>
      <c r="E24" s="793"/>
      <c r="F24" s="793"/>
      <c r="G24" s="793"/>
      <c r="H24" s="793"/>
      <c r="I24" s="793"/>
      <c r="J24" s="1228" t="s">
        <v>1439</v>
      </c>
      <c r="K24" s="1229"/>
      <c r="L24" s="1229"/>
    </row>
    <row r="25" spans="1:12" ht="15" customHeight="1" thickBot="1" x14ac:dyDescent="0.35">
      <c r="A25" s="1231" t="s">
        <v>1440</v>
      </c>
      <c r="B25" s="1232"/>
      <c r="C25" s="1232"/>
      <c r="D25" s="1232"/>
      <c r="E25" s="1232"/>
      <c r="F25" s="1232"/>
      <c r="G25" s="1232"/>
      <c r="H25" s="1232"/>
      <c r="I25" s="1232"/>
      <c r="J25" s="1232"/>
      <c r="K25" s="1232"/>
      <c r="L25" s="1233"/>
    </row>
    <row r="26" spans="1:12" s="105" customFormat="1" ht="13.5" thickBot="1" x14ac:dyDescent="0.25">
      <c r="A26" s="793" t="s">
        <v>1441</v>
      </c>
      <c r="B26" s="793"/>
      <c r="C26" s="793"/>
      <c r="D26" s="793"/>
      <c r="E26" s="793"/>
      <c r="F26" s="793"/>
      <c r="G26" s="793"/>
      <c r="H26" s="793"/>
      <c r="I26" s="793"/>
      <c r="J26" s="1228">
        <v>36000</v>
      </c>
      <c r="K26" s="1229"/>
      <c r="L26" s="1229"/>
    </row>
    <row r="27" spans="1:12" s="105" customFormat="1" ht="13.5" thickBot="1" x14ac:dyDescent="0.25">
      <c r="A27" s="793" t="s">
        <v>1442</v>
      </c>
      <c r="B27" s="793"/>
      <c r="C27" s="793"/>
      <c r="D27" s="793"/>
      <c r="E27" s="793"/>
      <c r="F27" s="793"/>
      <c r="G27" s="793"/>
      <c r="H27" s="793"/>
      <c r="I27" s="793"/>
      <c r="J27" s="1228">
        <v>30000</v>
      </c>
      <c r="K27" s="1229"/>
      <c r="L27" s="1229"/>
    </row>
    <row r="28" spans="1:12" s="105" customFormat="1" ht="13.5" thickBot="1" x14ac:dyDescent="0.25">
      <c r="A28" s="793" t="s">
        <v>1443</v>
      </c>
      <c r="B28" s="793"/>
      <c r="C28" s="793"/>
      <c r="D28" s="793"/>
      <c r="E28" s="793"/>
      <c r="F28" s="793"/>
      <c r="G28" s="793"/>
      <c r="H28" s="793"/>
      <c r="I28" s="793"/>
      <c r="J28" s="1228" t="s">
        <v>1444</v>
      </c>
      <c r="K28" s="1229"/>
      <c r="L28" s="1229"/>
    </row>
    <row r="29" spans="1:12" s="105" customFormat="1" ht="13.5" thickBot="1" x14ac:dyDescent="0.25">
      <c r="A29" s="793" t="s">
        <v>1445</v>
      </c>
      <c r="B29" s="793"/>
      <c r="C29" s="793"/>
      <c r="D29" s="793"/>
      <c r="E29" s="793"/>
      <c r="F29" s="793"/>
      <c r="G29" s="793"/>
      <c r="H29" s="793"/>
      <c r="I29" s="793"/>
      <c r="J29" s="1228">
        <v>12500</v>
      </c>
      <c r="K29" s="1229"/>
      <c r="L29" s="1229"/>
    </row>
    <row r="30" spans="1:12" s="105" customFormat="1" ht="13.5" thickBot="1" x14ac:dyDescent="0.25">
      <c r="A30" s="793" t="s">
        <v>1446</v>
      </c>
      <c r="B30" s="793"/>
      <c r="C30" s="793"/>
      <c r="D30" s="793"/>
      <c r="E30" s="793"/>
      <c r="F30" s="793"/>
      <c r="G30" s="793"/>
      <c r="H30" s="793"/>
      <c r="I30" s="793"/>
      <c r="J30" s="1228">
        <v>1200</v>
      </c>
      <c r="K30" s="1229"/>
      <c r="L30" s="1229"/>
    </row>
    <row r="31" spans="1:12" s="105" customFormat="1" ht="13.5" thickBot="1" x14ac:dyDescent="0.25">
      <c r="A31" s="793" t="s">
        <v>1447</v>
      </c>
      <c r="B31" s="793"/>
      <c r="C31" s="793"/>
      <c r="D31" s="793"/>
      <c r="E31" s="793"/>
      <c r="F31" s="793"/>
      <c r="G31" s="793"/>
      <c r="H31" s="793"/>
      <c r="I31" s="793"/>
      <c r="J31" s="1228">
        <v>15000</v>
      </c>
      <c r="K31" s="1229"/>
      <c r="L31" s="1229"/>
    </row>
    <row r="32" spans="1:12" s="105" customFormat="1" ht="13.5" thickBot="1" x14ac:dyDescent="0.25">
      <c r="A32" s="793" t="s">
        <v>1422</v>
      </c>
      <c r="B32" s="793"/>
      <c r="C32" s="793"/>
      <c r="D32" s="793"/>
      <c r="E32" s="793"/>
      <c r="F32" s="793"/>
      <c r="G32" s="793"/>
      <c r="H32" s="793"/>
      <c r="I32" s="793"/>
      <c r="J32" s="1228">
        <v>2400</v>
      </c>
      <c r="K32" s="1229"/>
      <c r="L32" s="1229"/>
    </row>
    <row r="33" spans="1:12" s="105" customFormat="1" ht="13.5" thickBot="1" x14ac:dyDescent="0.25">
      <c r="A33" s="793" t="s">
        <v>1448</v>
      </c>
      <c r="B33" s="793"/>
      <c r="C33" s="793"/>
      <c r="D33" s="793"/>
      <c r="E33" s="793"/>
      <c r="F33" s="793"/>
      <c r="G33" s="793"/>
      <c r="H33" s="793"/>
      <c r="I33" s="793"/>
      <c r="J33" s="1228" t="s">
        <v>1449</v>
      </c>
      <c r="K33" s="1229"/>
      <c r="L33" s="1229"/>
    </row>
    <row r="34" spans="1:12" s="105" customFormat="1" ht="13.5" thickBot="1" x14ac:dyDescent="0.25">
      <c r="A34" s="793" t="s">
        <v>1437</v>
      </c>
      <c r="B34" s="793"/>
      <c r="C34" s="793"/>
      <c r="D34" s="793"/>
      <c r="E34" s="793"/>
      <c r="F34" s="793"/>
      <c r="G34" s="793"/>
      <c r="H34" s="793"/>
      <c r="I34" s="793"/>
      <c r="J34" s="1228">
        <v>75000</v>
      </c>
      <c r="K34" s="1229"/>
      <c r="L34" s="1229"/>
    </row>
    <row r="35" spans="1:12" ht="14.25" customHeight="1" thickBot="1" x14ac:dyDescent="0.35">
      <c r="A35" s="1210" t="s">
        <v>1450</v>
      </c>
      <c r="B35" s="1210"/>
      <c r="C35" s="1210"/>
      <c r="D35" s="1210"/>
      <c r="E35" s="1210"/>
      <c r="F35" s="1210"/>
      <c r="G35" s="1210"/>
      <c r="H35" s="1210"/>
      <c r="I35" s="1210"/>
      <c r="J35" s="1210"/>
      <c r="K35" s="1210"/>
      <c r="L35" s="1210"/>
    </row>
    <row r="36" spans="1:12" s="105" customFormat="1" ht="13.5" thickBot="1" x14ac:dyDescent="0.25">
      <c r="A36" s="793" t="s">
        <v>1451</v>
      </c>
      <c r="B36" s="793"/>
      <c r="C36" s="793"/>
      <c r="D36" s="793"/>
      <c r="E36" s="793"/>
      <c r="F36" s="793"/>
      <c r="G36" s="793"/>
      <c r="H36" s="793"/>
      <c r="I36" s="793"/>
      <c r="J36" s="1228" t="s">
        <v>2954</v>
      </c>
      <c r="K36" s="1229"/>
      <c r="L36" s="1229"/>
    </row>
    <row r="37" spans="1:12" s="105" customFormat="1" ht="13.5" thickBot="1" x14ac:dyDescent="0.25">
      <c r="A37" s="793" t="s">
        <v>1452</v>
      </c>
      <c r="B37" s="793"/>
      <c r="C37" s="793"/>
      <c r="D37" s="793"/>
      <c r="E37" s="793"/>
      <c r="F37" s="793"/>
      <c r="G37" s="793"/>
      <c r="H37" s="793"/>
      <c r="I37" s="793"/>
      <c r="J37" s="1228">
        <v>20000</v>
      </c>
      <c r="K37" s="1229"/>
      <c r="L37" s="1229"/>
    </row>
    <row r="38" spans="1:12" s="105" customFormat="1" ht="13.5" thickBot="1" x14ac:dyDescent="0.25">
      <c r="A38" s="793" t="s">
        <v>1438</v>
      </c>
      <c r="B38" s="793"/>
      <c r="C38" s="793"/>
      <c r="D38" s="793"/>
      <c r="E38" s="793"/>
      <c r="F38" s="793"/>
      <c r="G38" s="793"/>
      <c r="H38" s="793"/>
      <c r="I38" s="793"/>
      <c r="J38" s="1229" t="s">
        <v>1453</v>
      </c>
      <c r="K38" s="1229"/>
      <c r="L38" s="1229"/>
    </row>
    <row r="39" spans="1:12" s="105" customFormat="1" ht="13.5" thickBot="1" x14ac:dyDescent="0.25">
      <c r="A39" s="793" t="s">
        <v>1427</v>
      </c>
      <c r="B39" s="793"/>
      <c r="C39" s="793"/>
      <c r="D39" s="793"/>
      <c r="E39" s="793"/>
      <c r="F39" s="793"/>
      <c r="G39" s="793"/>
      <c r="H39" s="793"/>
      <c r="I39" s="793"/>
      <c r="J39" s="1228">
        <v>2000</v>
      </c>
      <c r="K39" s="1229"/>
      <c r="L39" s="1229"/>
    </row>
    <row r="40" spans="1:12" s="105" customFormat="1" ht="13.5" thickBot="1" x14ac:dyDescent="0.25">
      <c r="A40" s="793" t="s">
        <v>1454</v>
      </c>
      <c r="B40" s="793"/>
      <c r="C40" s="793"/>
      <c r="D40" s="793"/>
      <c r="E40" s="793"/>
      <c r="F40" s="793"/>
      <c r="G40" s="793"/>
      <c r="H40" s="793"/>
      <c r="I40" s="793"/>
      <c r="J40" s="1228">
        <v>4000</v>
      </c>
      <c r="K40" s="1229"/>
      <c r="L40" s="1229"/>
    </row>
    <row r="41" spans="1:12" s="105" customFormat="1" ht="13.5" thickBot="1" x14ac:dyDescent="0.25">
      <c r="A41" s="793" t="s">
        <v>1455</v>
      </c>
      <c r="B41" s="793"/>
      <c r="C41" s="793"/>
      <c r="D41" s="793"/>
      <c r="E41" s="793"/>
      <c r="F41" s="793"/>
      <c r="G41" s="793"/>
      <c r="H41" s="793"/>
      <c r="I41" s="793"/>
      <c r="J41" s="1228">
        <v>2000</v>
      </c>
      <c r="K41" s="1229"/>
      <c r="L41" s="1229"/>
    </row>
    <row r="42" spans="1:12" s="105" customFormat="1" ht="13.5" thickBot="1" x14ac:dyDescent="0.25">
      <c r="A42" s="793" t="s">
        <v>1456</v>
      </c>
      <c r="B42" s="793"/>
      <c r="C42" s="793"/>
      <c r="D42" s="793"/>
      <c r="E42" s="793"/>
      <c r="F42" s="793"/>
      <c r="G42" s="793"/>
      <c r="H42" s="793"/>
      <c r="I42" s="793"/>
      <c r="J42" s="1228">
        <v>5000</v>
      </c>
      <c r="K42" s="1229"/>
      <c r="L42" s="1229"/>
    </row>
    <row r="43" spans="1:12" s="105" customFormat="1" ht="13.5" thickBot="1" x14ac:dyDescent="0.25">
      <c r="A43" s="793" t="s">
        <v>1457</v>
      </c>
      <c r="B43" s="793"/>
      <c r="C43" s="793"/>
      <c r="D43" s="793"/>
      <c r="E43" s="793"/>
      <c r="F43" s="793"/>
      <c r="G43" s="793"/>
      <c r="H43" s="793"/>
      <c r="I43" s="793"/>
      <c r="J43" s="1228">
        <v>18000</v>
      </c>
      <c r="K43" s="1229"/>
      <c r="L43" s="1229"/>
    </row>
    <row r="44" spans="1:12" s="105" customFormat="1" ht="13.5" thickBot="1" x14ac:dyDescent="0.25">
      <c r="A44" s="793" t="s">
        <v>1458</v>
      </c>
      <c r="B44" s="793"/>
      <c r="C44" s="793"/>
      <c r="D44" s="793"/>
      <c r="E44" s="793"/>
      <c r="F44" s="793"/>
      <c r="G44" s="793"/>
      <c r="H44" s="793"/>
      <c r="I44" s="793"/>
      <c r="J44" s="1228">
        <v>20000</v>
      </c>
      <c r="K44" s="1229"/>
      <c r="L44" s="1229"/>
    </row>
    <row r="45" spans="1:12" s="105" customFormat="1" ht="13.5" thickBot="1" x14ac:dyDescent="0.25">
      <c r="A45" s="793" t="s">
        <v>1459</v>
      </c>
      <c r="B45" s="793"/>
      <c r="C45" s="793"/>
      <c r="D45" s="793"/>
      <c r="E45" s="793"/>
      <c r="F45" s="793"/>
      <c r="G45" s="793"/>
      <c r="H45" s="793"/>
      <c r="I45" s="793"/>
      <c r="J45" s="1228">
        <v>1500</v>
      </c>
      <c r="K45" s="1229"/>
      <c r="L45" s="1229"/>
    </row>
    <row r="46" spans="1:12" s="105" customFormat="1" ht="13.5" thickBot="1" x14ac:dyDescent="0.25">
      <c r="A46" s="793" t="s">
        <v>1460</v>
      </c>
      <c r="B46" s="793"/>
      <c r="C46" s="793"/>
      <c r="D46" s="793"/>
      <c r="E46" s="793"/>
      <c r="F46" s="793"/>
      <c r="G46" s="793"/>
      <c r="H46" s="793"/>
      <c r="I46" s="793"/>
      <c r="J46" s="1228">
        <v>3000</v>
      </c>
      <c r="K46" s="1229"/>
      <c r="L46" s="1229"/>
    </row>
    <row r="47" spans="1:12" s="105" customFormat="1" ht="13.5" thickBot="1" x14ac:dyDescent="0.25">
      <c r="A47" s="793" t="s">
        <v>1461</v>
      </c>
      <c r="B47" s="793"/>
      <c r="C47" s="793"/>
      <c r="D47" s="793"/>
      <c r="E47" s="793"/>
      <c r="F47" s="793"/>
      <c r="G47" s="793"/>
      <c r="H47" s="793"/>
      <c r="I47" s="793"/>
      <c r="J47" s="1228">
        <v>5000</v>
      </c>
      <c r="K47" s="1229"/>
      <c r="L47" s="1229"/>
    </row>
    <row r="48" spans="1:12" s="105" customFormat="1" ht="13.5" thickBot="1" x14ac:dyDescent="0.25">
      <c r="A48" s="793" t="s">
        <v>1420</v>
      </c>
      <c r="B48" s="793"/>
      <c r="C48" s="793"/>
      <c r="D48" s="793"/>
      <c r="E48" s="793"/>
      <c r="F48" s="793"/>
      <c r="G48" s="793"/>
      <c r="H48" s="793"/>
      <c r="I48" s="793"/>
      <c r="J48" s="1228">
        <v>3000</v>
      </c>
      <c r="K48" s="1229"/>
      <c r="L48" s="1229"/>
    </row>
    <row r="49" spans="1:12" s="105" customFormat="1" ht="13.5" thickBot="1" x14ac:dyDescent="0.25">
      <c r="A49" s="793" t="s">
        <v>1462</v>
      </c>
      <c r="B49" s="793"/>
      <c r="C49" s="793"/>
      <c r="D49" s="793"/>
      <c r="E49" s="793"/>
      <c r="F49" s="793"/>
      <c r="G49" s="793"/>
      <c r="H49" s="793"/>
      <c r="I49" s="793"/>
      <c r="J49" s="1228">
        <v>5000</v>
      </c>
      <c r="K49" s="1229"/>
      <c r="L49" s="1229"/>
    </row>
    <row r="50" spans="1:12" s="105" customFormat="1" ht="13.5" thickBot="1" x14ac:dyDescent="0.25">
      <c r="A50" s="793" t="s">
        <v>1463</v>
      </c>
      <c r="B50" s="793"/>
      <c r="C50" s="793"/>
      <c r="D50" s="793"/>
      <c r="E50" s="793"/>
      <c r="F50" s="793"/>
      <c r="G50" s="793"/>
      <c r="H50" s="793"/>
      <c r="I50" s="793"/>
      <c r="J50" s="1228">
        <v>1500</v>
      </c>
      <c r="K50" s="1229"/>
      <c r="L50" s="1229"/>
    </row>
    <row r="51" spans="1:12" ht="17.25" thickBot="1" x14ac:dyDescent="0.35">
      <c r="A51" s="1210" t="s">
        <v>1464</v>
      </c>
      <c r="B51" s="1210"/>
      <c r="C51" s="1210"/>
      <c r="D51" s="1210"/>
      <c r="E51" s="1210"/>
      <c r="F51" s="1210"/>
      <c r="G51" s="1210"/>
      <c r="H51" s="1210"/>
      <c r="I51" s="1210"/>
      <c r="J51" s="1210"/>
      <c r="K51" s="1210"/>
      <c r="L51" s="1210"/>
    </row>
    <row r="52" spans="1:12" s="105" customFormat="1" ht="13.5" thickBot="1" x14ac:dyDescent="0.25">
      <c r="A52" s="793" t="s">
        <v>1465</v>
      </c>
      <c r="B52" s="793"/>
      <c r="C52" s="793"/>
      <c r="D52" s="793"/>
      <c r="E52" s="793"/>
      <c r="F52" s="793"/>
      <c r="G52" s="793"/>
      <c r="H52" s="793"/>
      <c r="I52" s="793"/>
      <c r="J52" s="1228" t="s">
        <v>1466</v>
      </c>
      <c r="K52" s="1229"/>
      <c r="L52" s="1229"/>
    </row>
    <row r="53" spans="1:12" s="105" customFormat="1" ht="13.5" thickBot="1" x14ac:dyDescent="0.25">
      <c r="A53" s="793" t="s">
        <v>1438</v>
      </c>
      <c r="B53" s="793"/>
      <c r="C53" s="793"/>
      <c r="D53" s="793"/>
      <c r="E53" s="793"/>
      <c r="F53" s="793"/>
      <c r="G53" s="793"/>
      <c r="H53" s="793"/>
      <c r="I53" s="793"/>
      <c r="J53" s="1228" t="s">
        <v>1467</v>
      </c>
      <c r="K53" s="1229"/>
      <c r="L53" s="1229"/>
    </row>
    <row r="54" spans="1:12" s="105" customFormat="1" ht="13.5" thickBot="1" x14ac:dyDescent="0.25">
      <c r="A54" s="793" t="s">
        <v>1457</v>
      </c>
      <c r="B54" s="793"/>
      <c r="C54" s="793"/>
      <c r="D54" s="793"/>
      <c r="E54" s="793"/>
      <c r="F54" s="793"/>
      <c r="G54" s="793"/>
      <c r="H54" s="793"/>
      <c r="I54" s="793"/>
      <c r="J54" s="1228" t="s">
        <v>1468</v>
      </c>
      <c r="K54" s="1229"/>
      <c r="L54" s="1229"/>
    </row>
    <row r="55" spans="1:12" s="105" customFormat="1" ht="13.5" thickBot="1" x14ac:dyDescent="0.25">
      <c r="A55" s="793" t="s">
        <v>1420</v>
      </c>
      <c r="B55" s="793"/>
      <c r="C55" s="793"/>
      <c r="D55" s="793"/>
      <c r="E55" s="793"/>
      <c r="F55" s="793"/>
      <c r="G55" s="793"/>
      <c r="H55" s="793"/>
      <c r="I55" s="793"/>
      <c r="J55" s="1228" t="s">
        <v>1469</v>
      </c>
      <c r="K55" s="1229"/>
      <c r="L55" s="1229"/>
    </row>
    <row r="56" spans="1:12" s="105" customFormat="1" ht="13.5" thickBot="1" x14ac:dyDescent="0.25">
      <c r="A56" s="793" t="s">
        <v>1470</v>
      </c>
      <c r="B56" s="793"/>
      <c r="C56" s="793"/>
      <c r="D56" s="793"/>
      <c r="E56" s="793"/>
      <c r="F56" s="793"/>
      <c r="G56" s="793"/>
      <c r="H56" s="793"/>
      <c r="I56" s="793"/>
      <c r="J56" s="1228" t="s">
        <v>1471</v>
      </c>
      <c r="K56" s="1229"/>
      <c r="L56" s="1229"/>
    </row>
    <row r="57" spans="1:12" ht="15" customHeight="1" thickBot="1" x14ac:dyDescent="0.35">
      <c r="A57" s="1231" t="s">
        <v>1472</v>
      </c>
      <c r="B57" s="1232"/>
      <c r="C57" s="1232"/>
      <c r="D57" s="1232"/>
      <c r="E57" s="1232"/>
      <c r="F57" s="1232"/>
      <c r="G57" s="1232"/>
      <c r="H57" s="1232"/>
      <c r="I57" s="1232"/>
      <c r="J57" s="1232"/>
      <c r="K57" s="1232"/>
      <c r="L57" s="1233"/>
    </row>
    <row r="58" spans="1:12" s="105" customFormat="1" ht="13.5" thickBot="1" x14ac:dyDescent="0.25">
      <c r="A58" s="793" t="s">
        <v>1473</v>
      </c>
      <c r="B58" s="793"/>
      <c r="C58" s="793"/>
      <c r="D58" s="793"/>
      <c r="E58" s="793"/>
      <c r="F58" s="793"/>
      <c r="G58" s="793"/>
      <c r="H58" s="793"/>
      <c r="I58" s="793"/>
      <c r="J58" s="1228">
        <v>25000</v>
      </c>
      <c r="K58" s="1229"/>
      <c r="L58" s="1229"/>
    </row>
    <row r="59" spans="1:12" s="105" customFormat="1" ht="13.5" thickBot="1" x14ac:dyDescent="0.25">
      <c r="A59" s="793" t="s">
        <v>1474</v>
      </c>
      <c r="B59" s="793"/>
      <c r="C59" s="793"/>
      <c r="D59" s="793"/>
      <c r="E59" s="793"/>
      <c r="F59" s="793"/>
      <c r="G59" s="793"/>
      <c r="H59" s="793"/>
      <c r="I59" s="793"/>
      <c r="J59" s="1228">
        <v>18000</v>
      </c>
      <c r="K59" s="1229"/>
      <c r="L59" s="1229"/>
    </row>
    <row r="60" spans="1:12" s="105" customFormat="1" ht="13.5" thickBot="1" x14ac:dyDescent="0.25">
      <c r="A60" s="793" t="s">
        <v>1475</v>
      </c>
      <c r="B60" s="793"/>
      <c r="C60" s="793"/>
      <c r="D60" s="793"/>
      <c r="E60" s="793"/>
      <c r="F60" s="793"/>
      <c r="G60" s="793"/>
      <c r="H60" s="793"/>
      <c r="I60" s="793"/>
      <c r="J60" s="1228">
        <v>3600</v>
      </c>
      <c r="K60" s="1229"/>
      <c r="L60" s="1229"/>
    </row>
    <row r="61" spans="1:12" s="105" customFormat="1" ht="13.5" thickBot="1" x14ac:dyDescent="0.25">
      <c r="A61" s="793" t="s">
        <v>1476</v>
      </c>
      <c r="B61" s="793"/>
      <c r="C61" s="793"/>
      <c r="D61" s="793"/>
      <c r="E61" s="793"/>
      <c r="F61" s="793"/>
      <c r="G61" s="793"/>
      <c r="H61" s="793"/>
      <c r="I61" s="793"/>
      <c r="J61" s="1228">
        <v>7000</v>
      </c>
      <c r="K61" s="1229"/>
      <c r="L61" s="1229"/>
    </row>
    <row r="62" spans="1:12" s="105" customFormat="1" ht="13.5" thickBot="1" x14ac:dyDescent="0.25">
      <c r="A62" s="793" t="s">
        <v>1477</v>
      </c>
      <c r="B62" s="793"/>
      <c r="C62" s="793"/>
      <c r="D62" s="793"/>
      <c r="E62" s="793"/>
      <c r="F62" s="793"/>
      <c r="G62" s="793"/>
      <c r="H62" s="793"/>
      <c r="I62" s="793"/>
      <c r="J62" s="1228">
        <v>15000</v>
      </c>
      <c r="K62" s="1229"/>
      <c r="L62" s="1229"/>
    </row>
    <row r="63" spans="1:12" ht="17.25" thickBot="1" x14ac:dyDescent="0.35">
      <c r="A63" s="1210" t="s">
        <v>1478</v>
      </c>
      <c r="B63" s="1210"/>
      <c r="C63" s="1210"/>
      <c r="D63" s="1210"/>
      <c r="E63" s="1210"/>
      <c r="F63" s="1210"/>
      <c r="G63" s="1210"/>
      <c r="H63" s="1210"/>
      <c r="I63" s="1210"/>
      <c r="J63" s="1210"/>
      <c r="K63" s="1210"/>
      <c r="L63" s="1210"/>
    </row>
    <row r="64" spans="1:12" s="105" customFormat="1" ht="13.5" thickBot="1" x14ac:dyDescent="0.25">
      <c r="A64" s="793" t="s">
        <v>1479</v>
      </c>
      <c r="B64" s="793"/>
      <c r="C64" s="793"/>
      <c r="D64" s="793"/>
      <c r="E64" s="793"/>
      <c r="F64" s="793"/>
      <c r="G64" s="793"/>
      <c r="H64" s="793"/>
      <c r="I64" s="793"/>
      <c r="J64" s="1228">
        <v>8000</v>
      </c>
      <c r="K64" s="1229"/>
      <c r="L64" s="1229"/>
    </row>
    <row r="65" spans="1:12" s="105" customFormat="1" ht="13.5" thickBot="1" x14ac:dyDescent="0.25">
      <c r="A65" s="793" t="s">
        <v>1480</v>
      </c>
      <c r="B65" s="793"/>
      <c r="C65" s="793"/>
      <c r="D65" s="793"/>
      <c r="E65" s="793"/>
      <c r="F65" s="793"/>
      <c r="G65" s="793"/>
      <c r="H65" s="793"/>
      <c r="I65" s="793"/>
      <c r="J65" s="1228">
        <v>6000</v>
      </c>
      <c r="K65" s="1229"/>
      <c r="L65" s="1229"/>
    </row>
    <row r="66" spans="1:12" s="105" customFormat="1" ht="13.5" thickBot="1" x14ac:dyDescent="0.25">
      <c r="A66" s="793" t="s">
        <v>1481</v>
      </c>
      <c r="B66" s="793"/>
      <c r="C66" s="793"/>
      <c r="D66" s="793"/>
      <c r="E66" s="793"/>
      <c r="F66" s="793"/>
      <c r="G66" s="793"/>
      <c r="H66" s="793"/>
      <c r="I66" s="793"/>
      <c r="J66" s="1228">
        <v>12000</v>
      </c>
      <c r="K66" s="1229"/>
      <c r="L66" s="1229"/>
    </row>
    <row r="67" spans="1:12" s="105" customFormat="1" ht="13.5" thickBot="1" x14ac:dyDescent="0.25">
      <c r="A67" s="793" t="s">
        <v>1482</v>
      </c>
      <c r="B67" s="793"/>
      <c r="C67" s="793"/>
      <c r="D67" s="793"/>
      <c r="E67" s="793"/>
      <c r="F67" s="793"/>
      <c r="G67" s="793"/>
      <c r="H67" s="793"/>
      <c r="I67" s="793"/>
      <c r="J67" s="1228">
        <v>7000</v>
      </c>
      <c r="K67" s="1229"/>
      <c r="L67" s="1229"/>
    </row>
    <row r="68" spans="1:12" s="105" customFormat="1" ht="13.5" thickBot="1" x14ac:dyDescent="0.25">
      <c r="A68" s="793" t="s">
        <v>1483</v>
      </c>
      <c r="B68" s="793"/>
      <c r="C68" s="793"/>
      <c r="D68" s="793"/>
      <c r="E68" s="793"/>
      <c r="F68" s="793"/>
      <c r="G68" s="793"/>
      <c r="H68" s="793"/>
      <c r="I68" s="793"/>
      <c r="J68" s="1228">
        <v>6000</v>
      </c>
      <c r="K68" s="1229"/>
      <c r="L68" s="1229"/>
    </row>
    <row r="69" spans="1:12" s="417" customFormat="1" ht="15.75" customHeight="1" thickBot="1" x14ac:dyDescent="0.3">
      <c r="A69" s="1234" t="s">
        <v>1484</v>
      </c>
      <c r="B69" s="1234"/>
      <c r="C69" s="1234"/>
      <c r="D69" s="1234"/>
      <c r="E69" s="1234"/>
      <c r="F69" s="1234"/>
      <c r="G69" s="1234"/>
      <c r="H69" s="1234"/>
      <c r="I69" s="1234"/>
      <c r="J69" s="1234"/>
      <c r="K69" s="1234"/>
      <c r="L69" s="1234"/>
    </row>
    <row r="70" spans="1:12" s="105" customFormat="1" ht="13.5" thickBot="1" x14ac:dyDescent="0.25">
      <c r="A70" s="793" t="s">
        <v>1465</v>
      </c>
      <c r="B70" s="793"/>
      <c r="C70" s="793"/>
      <c r="D70" s="793"/>
      <c r="E70" s="793"/>
      <c r="F70" s="793"/>
      <c r="G70" s="793"/>
      <c r="H70" s="793"/>
      <c r="I70" s="793"/>
      <c r="J70" s="1228" t="s">
        <v>1485</v>
      </c>
      <c r="K70" s="1229"/>
      <c r="L70" s="1229"/>
    </row>
  </sheetData>
  <sheetProtection password="CB3C" sheet="1"/>
  <mergeCells count="127">
    <mergeCell ref="A69:L69"/>
    <mergeCell ref="A70:I70"/>
    <mergeCell ref="J70:L70"/>
    <mergeCell ref="A66:I66"/>
    <mergeCell ref="J66:L66"/>
    <mergeCell ref="A67:I67"/>
    <mergeCell ref="J67:L67"/>
    <mergeCell ref="A68:I68"/>
    <mergeCell ref="J68:L68"/>
    <mergeCell ref="A62:I62"/>
    <mergeCell ref="J62:L62"/>
    <mergeCell ref="A63:L63"/>
    <mergeCell ref="A64:I64"/>
    <mergeCell ref="J64:L64"/>
    <mergeCell ref="A65:I65"/>
    <mergeCell ref="J65:L65"/>
    <mergeCell ref="A59:I59"/>
    <mergeCell ref="J59:L59"/>
    <mergeCell ref="A60:I60"/>
    <mergeCell ref="J60:L60"/>
    <mergeCell ref="A61:I61"/>
    <mergeCell ref="J61:L61"/>
    <mergeCell ref="A55:I55"/>
    <mergeCell ref="J55:L55"/>
    <mergeCell ref="A56:I56"/>
    <mergeCell ref="J56:L56"/>
    <mergeCell ref="A57:L57"/>
    <mergeCell ref="A58:I58"/>
    <mergeCell ref="J58:L58"/>
    <mergeCell ref="A51:L51"/>
    <mergeCell ref="A52:I52"/>
    <mergeCell ref="J52:L52"/>
    <mergeCell ref="A53:I53"/>
    <mergeCell ref="J53:L53"/>
    <mergeCell ref="A54:I54"/>
    <mergeCell ref="J54:L54"/>
    <mergeCell ref="A48:I48"/>
    <mergeCell ref="J48:L48"/>
    <mergeCell ref="A49:I49"/>
    <mergeCell ref="J49:L49"/>
    <mergeCell ref="A50:I50"/>
    <mergeCell ref="J50:L50"/>
    <mergeCell ref="A45:I45"/>
    <mergeCell ref="J45:L45"/>
    <mergeCell ref="A46:I46"/>
    <mergeCell ref="J46:L46"/>
    <mergeCell ref="A47:I47"/>
    <mergeCell ref="J47:L47"/>
    <mergeCell ref="A42:I42"/>
    <mergeCell ref="J42:L42"/>
    <mergeCell ref="A43:I43"/>
    <mergeCell ref="J43:L43"/>
    <mergeCell ref="A44:I44"/>
    <mergeCell ref="J44:L44"/>
    <mergeCell ref="A39:I39"/>
    <mergeCell ref="J39:L39"/>
    <mergeCell ref="A40:I40"/>
    <mergeCell ref="J40:L40"/>
    <mergeCell ref="A41:I41"/>
    <mergeCell ref="J41:L41"/>
    <mergeCell ref="A35:L35"/>
    <mergeCell ref="A36:I36"/>
    <mergeCell ref="J36:L36"/>
    <mergeCell ref="A37:I37"/>
    <mergeCell ref="J37:L37"/>
    <mergeCell ref="A38:I38"/>
    <mergeCell ref="J38:L38"/>
    <mergeCell ref="A32:I32"/>
    <mergeCell ref="J32:L32"/>
    <mergeCell ref="A33:I33"/>
    <mergeCell ref="J33:L33"/>
    <mergeCell ref="A34:I34"/>
    <mergeCell ref="J34:L34"/>
    <mergeCell ref="A29:I29"/>
    <mergeCell ref="J29:L29"/>
    <mergeCell ref="A30:I30"/>
    <mergeCell ref="J30:L30"/>
    <mergeCell ref="A31:I31"/>
    <mergeCell ref="J31:L31"/>
    <mergeCell ref="A25:L25"/>
    <mergeCell ref="A26:I26"/>
    <mergeCell ref="J26:L26"/>
    <mergeCell ref="A27:I27"/>
    <mergeCell ref="J27:L27"/>
    <mergeCell ref="A28:I28"/>
    <mergeCell ref="J28:L28"/>
    <mergeCell ref="A22:I22"/>
    <mergeCell ref="J22:L22"/>
    <mergeCell ref="A23:I23"/>
    <mergeCell ref="J23:L23"/>
    <mergeCell ref="A24:I24"/>
    <mergeCell ref="J24:L24"/>
    <mergeCell ref="A19:I19"/>
    <mergeCell ref="J19:L19"/>
    <mergeCell ref="A20:I20"/>
    <mergeCell ref="J20:L20"/>
    <mergeCell ref="A21:I21"/>
    <mergeCell ref="J21:L21"/>
    <mergeCell ref="A17:I17"/>
    <mergeCell ref="J17:L17"/>
    <mergeCell ref="A18:I18"/>
    <mergeCell ref="J18:L18"/>
    <mergeCell ref="A13:I13"/>
    <mergeCell ref="J13:L13"/>
    <mergeCell ref="A14:I14"/>
    <mergeCell ref="J14:L14"/>
    <mergeCell ref="A15:I15"/>
    <mergeCell ref="J15:L15"/>
    <mergeCell ref="A12:I12"/>
    <mergeCell ref="J12:L12"/>
    <mergeCell ref="A7:I7"/>
    <mergeCell ref="J7:L7"/>
    <mergeCell ref="A8:I8"/>
    <mergeCell ref="J8:L8"/>
    <mergeCell ref="A9:I9"/>
    <mergeCell ref="J9:L9"/>
    <mergeCell ref="A16:I16"/>
    <mergeCell ref="J16:L16"/>
    <mergeCell ref="A2:L2"/>
    <mergeCell ref="A3:L3"/>
    <mergeCell ref="A4:L4"/>
    <mergeCell ref="A5:L5"/>
    <mergeCell ref="A6:L6"/>
    <mergeCell ref="A10:I10"/>
    <mergeCell ref="J10:L10"/>
    <mergeCell ref="A11:I11"/>
    <mergeCell ref="J11:L11"/>
  </mergeCells>
  <pageMargins left="0.38187500000000002" right="0" top="0.84208333333333329" bottom="0.19685039370078741" header="7.874015748031496E-2" footer="0.15748031496062992"/>
  <pageSetup paperSize="9" scale="94" orientation="portrait" r:id="rId1"/>
  <headerFooter>
    <oddHeader>&amp;C&amp;G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view="pageLayout" zoomScaleNormal="100" workbookViewId="0">
      <selection activeCell="B14" sqref="B14"/>
    </sheetView>
  </sheetViews>
  <sheetFormatPr defaultRowHeight="16.5" x14ac:dyDescent="0.3"/>
  <cols>
    <col min="1" max="1" width="21.28515625" style="25" customWidth="1"/>
    <col min="2" max="2" width="7.42578125" style="171" customWidth="1"/>
    <col min="3" max="3" width="11.7109375" style="25" customWidth="1"/>
    <col min="4" max="4" width="8.85546875" style="25" customWidth="1"/>
    <col min="5" max="5" width="12.140625" style="25" customWidth="1"/>
    <col min="6" max="6" width="11.28515625" style="25" customWidth="1"/>
    <col min="7" max="7" width="14.85546875" style="25" customWidth="1"/>
    <col min="8" max="8" width="10.85546875" style="25" hidden="1" customWidth="1"/>
    <col min="9" max="9" width="12.85546875" style="25" hidden="1" customWidth="1"/>
    <col min="10" max="10" width="18.140625" style="25" bestFit="1" customWidth="1"/>
    <col min="11" max="11" width="0" style="25" hidden="1" customWidth="1"/>
    <col min="12" max="16384" width="9.140625" style="25"/>
  </cols>
  <sheetData>
    <row r="1" spans="1:11" ht="13.5" customHeight="1" thickBot="1" x14ac:dyDescent="0.35">
      <c r="A1" s="83"/>
      <c r="B1" s="399"/>
      <c r="C1" s="135"/>
      <c r="D1" s="141"/>
      <c r="E1" s="141"/>
      <c r="F1" s="142" t="s">
        <v>35</v>
      </c>
      <c r="G1" s="137"/>
      <c r="H1" s="143"/>
      <c r="I1" s="144"/>
      <c r="J1" s="562" t="s">
        <v>2379</v>
      </c>
      <c r="K1" s="145">
        <v>380</v>
      </c>
    </row>
    <row r="2" spans="1:11" s="139" customFormat="1" thickBot="1" x14ac:dyDescent="0.3">
      <c r="A2" s="778" t="s">
        <v>2281</v>
      </c>
      <c r="B2" s="779"/>
      <c r="C2" s="779"/>
      <c r="D2" s="779"/>
      <c r="E2" s="779"/>
      <c r="F2" s="779"/>
      <c r="G2" s="779"/>
      <c r="H2" s="779"/>
      <c r="I2" s="779"/>
      <c r="J2" s="780"/>
      <c r="K2" s="723"/>
    </row>
    <row r="3" spans="1:11" s="139" customFormat="1" thickBot="1" x14ac:dyDescent="0.3">
      <c r="A3" s="775" t="s">
        <v>2282</v>
      </c>
      <c r="B3" s="776"/>
      <c r="C3" s="776"/>
      <c r="D3" s="776"/>
      <c r="E3" s="776"/>
      <c r="F3" s="776"/>
      <c r="G3" s="776"/>
      <c r="H3" s="776"/>
      <c r="I3" s="776"/>
      <c r="J3" s="777"/>
      <c r="K3" s="397" t="e">
        <f>#REF!*$K$1</f>
        <v>#REF!</v>
      </c>
    </row>
    <row r="4" spans="1:11" s="149" customFormat="1" ht="13.5" thickBot="1" x14ac:dyDescent="0.3">
      <c r="A4" s="398" t="s">
        <v>2</v>
      </c>
      <c r="B4" s="384" t="s">
        <v>183</v>
      </c>
      <c r="C4" s="384" t="s">
        <v>182</v>
      </c>
      <c r="D4" s="391" t="s">
        <v>181</v>
      </c>
      <c r="E4" s="384" t="s">
        <v>184</v>
      </c>
      <c r="F4" s="384" t="s">
        <v>185</v>
      </c>
      <c r="G4" s="384" t="s">
        <v>2247</v>
      </c>
      <c r="H4" s="384" t="s">
        <v>186</v>
      </c>
      <c r="I4" s="341"/>
      <c r="J4" s="46" t="s">
        <v>1531</v>
      </c>
      <c r="K4" s="346" t="e">
        <f>#REF!*$K$1</f>
        <v>#REF!</v>
      </c>
    </row>
    <row r="5" spans="1:11" s="105" customFormat="1" ht="13.5" thickBot="1" x14ac:dyDescent="0.25">
      <c r="A5" s="387" t="s">
        <v>2248</v>
      </c>
      <c r="B5" s="383">
        <v>24</v>
      </c>
      <c r="C5" s="385">
        <v>75</v>
      </c>
      <c r="D5" s="383">
        <v>8</v>
      </c>
      <c r="E5" s="383" t="s">
        <v>232</v>
      </c>
      <c r="F5" s="383">
        <v>32</v>
      </c>
      <c r="G5" s="383" t="s">
        <v>2249</v>
      </c>
      <c r="H5" s="126">
        <v>68000</v>
      </c>
      <c r="I5" s="3">
        <f t="shared" ref="I5:I6" si="0">H5/380</f>
        <v>178.94736842105263</v>
      </c>
      <c r="J5" s="52">
        <v>177500</v>
      </c>
      <c r="K5" s="4">
        <f t="shared" ref="K5:K35" si="1">I9*$K$1</f>
        <v>0</v>
      </c>
    </row>
    <row r="6" spans="1:11" s="105" customFormat="1" ht="13.5" thickBot="1" x14ac:dyDescent="0.25">
      <c r="A6" s="393" t="s">
        <v>2250</v>
      </c>
      <c r="B6" s="385">
        <v>24</v>
      </c>
      <c r="C6" s="385">
        <v>75</v>
      </c>
      <c r="D6" s="383">
        <v>8</v>
      </c>
      <c r="E6" s="383" t="s">
        <v>232</v>
      </c>
      <c r="F6" s="383">
        <v>37</v>
      </c>
      <c r="G6" s="383" t="s">
        <v>2251</v>
      </c>
      <c r="H6" s="126">
        <v>70000</v>
      </c>
      <c r="I6" s="3">
        <f t="shared" si="0"/>
        <v>184.21052631578948</v>
      </c>
      <c r="J6" s="52">
        <v>327500</v>
      </c>
      <c r="K6" s="4">
        <f t="shared" si="1"/>
        <v>0</v>
      </c>
    </row>
    <row r="7" spans="1:11" s="105" customFormat="1" ht="13.5" thickBot="1" x14ac:dyDescent="0.25">
      <c r="A7" s="393" t="s">
        <v>2252</v>
      </c>
      <c r="B7" s="385">
        <v>24</v>
      </c>
      <c r="C7" s="385">
        <v>75</v>
      </c>
      <c r="D7" s="383">
        <v>8</v>
      </c>
      <c r="E7" s="383" t="s">
        <v>232</v>
      </c>
      <c r="F7" s="383">
        <v>77</v>
      </c>
      <c r="G7" s="383" t="s">
        <v>2253</v>
      </c>
      <c r="H7" s="126"/>
      <c r="I7" s="3"/>
      <c r="J7" s="52">
        <v>415000</v>
      </c>
      <c r="K7" s="4">
        <f t="shared" si="1"/>
        <v>0</v>
      </c>
    </row>
    <row r="8" spans="1:11" s="105" customFormat="1" ht="13.5" thickBot="1" x14ac:dyDescent="0.25">
      <c r="A8" s="393" t="s">
        <v>2254</v>
      </c>
      <c r="B8" s="385">
        <v>24</v>
      </c>
      <c r="C8" s="385">
        <v>75</v>
      </c>
      <c r="D8" s="383">
        <v>8</v>
      </c>
      <c r="E8" s="383" t="s">
        <v>232</v>
      </c>
      <c r="F8" s="383">
        <v>79</v>
      </c>
      <c r="G8" s="383" t="s">
        <v>2253</v>
      </c>
      <c r="H8" s="126"/>
      <c r="I8" s="3"/>
      <c r="J8" s="52">
        <v>615000</v>
      </c>
      <c r="K8" s="4">
        <f t="shared" si="1"/>
        <v>0</v>
      </c>
    </row>
    <row r="9" spans="1:11" s="105" customFormat="1" ht="13.5" thickBot="1" x14ac:dyDescent="0.25">
      <c r="A9" s="393" t="s">
        <v>2255</v>
      </c>
      <c r="B9" s="385">
        <v>24</v>
      </c>
      <c r="C9" s="385">
        <v>135</v>
      </c>
      <c r="D9" s="383">
        <v>8</v>
      </c>
      <c r="E9" s="383" t="s">
        <v>187</v>
      </c>
      <c r="F9" s="383">
        <v>40</v>
      </c>
      <c r="G9" s="383" t="s">
        <v>2256</v>
      </c>
      <c r="H9" s="126"/>
      <c r="I9" s="3"/>
      <c r="J9" s="52">
        <v>237500</v>
      </c>
      <c r="K9" s="4">
        <f t="shared" si="1"/>
        <v>0</v>
      </c>
    </row>
    <row r="10" spans="1:11" s="105" customFormat="1" ht="13.5" thickBot="1" x14ac:dyDescent="0.25">
      <c r="A10" s="393" t="s">
        <v>2257</v>
      </c>
      <c r="B10" s="385">
        <v>24</v>
      </c>
      <c r="C10" s="385">
        <v>135</v>
      </c>
      <c r="D10" s="383">
        <v>8</v>
      </c>
      <c r="E10" s="383" t="s">
        <v>187</v>
      </c>
      <c r="F10" s="383">
        <v>47</v>
      </c>
      <c r="G10" s="386" t="s">
        <v>2258</v>
      </c>
      <c r="H10" s="127"/>
      <c r="I10" s="3"/>
      <c r="J10" s="52">
        <v>387500</v>
      </c>
      <c r="K10" s="4">
        <f t="shared" si="1"/>
        <v>0</v>
      </c>
    </row>
    <row r="11" spans="1:11" s="105" customFormat="1" ht="13.5" thickBot="1" x14ac:dyDescent="0.25">
      <c r="A11" s="393" t="s">
        <v>2259</v>
      </c>
      <c r="B11" s="385">
        <v>24</v>
      </c>
      <c r="C11" s="385">
        <v>135</v>
      </c>
      <c r="D11" s="383">
        <v>8</v>
      </c>
      <c r="E11" s="383" t="s">
        <v>187</v>
      </c>
      <c r="F11" s="383">
        <v>85</v>
      </c>
      <c r="G11" s="386" t="s">
        <v>2253</v>
      </c>
      <c r="H11" s="127"/>
      <c r="I11" s="3"/>
      <c r="J11" s="52">
        <v>475000</v>
      </c>
      <c r="K11" s="4">
        <f t="shared" si="1"/>
        <v>0</v>
      </c>
    </row>
    <row r="12" spans="1:11" s="105" customFormat="1" ht="13.5" thickBot="1" x14ac:dyDescent="0.25">
      <c r="A12" s="393" t="s">
        <v>2260</v>
      </c>
      <c r="B12" s="385">
        <v>24</v>
      </c>
      <c r="C12" s="385">
        <v>135</v>
      </c>
      <c r="D12" s="383">
        <v>8</v>
      </c>
      <c r="E12" s="383" t="s">
        <v>187</v>
      </c>
      <c r="F12" s="383">
        <v>87</v>
      </c>
      <c r="G12" s="386" t="s">
        <v>2253</v>
      </c>
      <c r="H12" s="127"/>
      <c r="I12" s="3"/>
      <c r="J12" s="52">
        <v>675000</v>
      </c>
      <c r="K12" s="4">
        <f t="shared" si="1"/>
        <v>0</v>
      </c>
    </row>
    <row r="13" spans="1:11" s="105" customFormat="1" ht="13.5" thickBot="1" x14ac:dyDescent="0.25">
      <c r="A13" s="393" t="s">
        <v>2261</v>
      </c>
      <c r="B13" s="385">
        <v>50</v>
      </c>
      <c r="C13" s="385">
        <v>135</v>
      </c>
      <c r="D13" s="383">
        <v>8</v>
      </c>
      <c r="E13" s="383" t="s">
        <v>187</v>
      </c>
      <c r="F13" s="383">
        <v>46</v>
      </c>
      <c r="G13" s="386" t="s">
        <v>2262</v>
      </c>
      <c r="H13" s="127"/>
      <c r="I13" s="3"/>
      <c r="J13" s="52">
        <v>247500</v>
      </c>
      <c r="K13" s="4">
        <f t="shared" si="1"/>
        <v>0</v>
      </c>
    </row>
    <row r="14" spans="1:11" s="105" customFormat="1" ht="13.5" thickBot="1" x14ac:dyDescent="0.25">
      <c r="A14" s="393" t="s">
        <v>2263</v>
      </c>
      <c r="B14" s="385">
        <v>50</v>
      </c>
      <c r="C14" s="385">
        <v>135</v>
      </c>
      <c r="D14" s="383">
        <v>8</v>
      </c>
      <c r="E14" s="383" t="s">
        <v>187</v>
      </c>
      <c r="F14" s="383">
        <v>51</v>
      </c>
      <c r="G14" s="386" t="s">
        <v>2264</v>
      </c>
      <c r="H14" s="127"/>
      <c r="I14" s="3"/>
      <c r="J14" s="52">
        <v>397500</v>
      </c>
      <c r="K14" s="4">
        <f t="shared" si="1"/>
        <v>0</v>
      </c>
    </row>
    <row r="15" spans="1:11" s="105" customFormat="1" ht="13.5" thickBot="1" x14ac:dyDescent="0.25">
      <c r="A15" s="393" t="s">
        <v>2265</v>
      </c>
      <c r="B15" s="385">
        <v>100</v>
      </c>
      <c r="C15" s="385">
        <v>270</v>
      </c>
      <c r="D15" s="383">
        <v>8</v>
      </c>
      <c r="E15" s="383" t="s">
        <v>2266</v>
      </c>
      <c r="F15" s="383">
        <v>86</v>
      </c>
      <c r="G15" s="12" t="s">
        <v>2267</v>
      </c>
      <c r="H15" s="128"/>
      <c r="I15" s="3"/>
      <c r="J15" s="52">
        <v>440000</v>
      </c>
      <c r="K15" s="4">
        <f t="shared" si="1"/>
        <v>0</v>
      </c>
    </row>
    <row r="16" spans="1:11" s="105" customFormat="1" ht="13.5" thickBot="1" x14ac:dyDescent="0.25">
      <c r="A16" s="393" t="s">
        <v>2268</v>
      </c>
      <c r="B16" s="385">
        <v>100</v>
      </c>
      <c r="C16" s="385">
        <v>270</v>
      </c>
      <c r="D16" s="383">
        <v>8</v>
      </c>
      <c r="E16" s="383" t="s">
        <v>2266</v>
      </c>
      <c r="F16" s="383">
        <v>96</v>
      </c>
      <c r="G16" s="386" t="s">
        <v>2269</v>
      </c>
      <c r="H16" s="127"/>
      <c r="I16" s="3"/>
      <c r="J16" s="52">
        <v>745000</v>
      </c>
      <c r="K16" s="4">
        <f t="shared" si="1"/>
        <v>0</v>
      </c>
    </row>
    <row r="17" spans="1:11" s="105" customFormat="1" ht="13.5" thickBot="1" x14ac:dyDescent="0.25">
      <c r="A17" s="393" t="s">
        <v>2270</v>
      </c>
      <c r="B17" s="385">
        <v>24</v>
      </c>
      <c r="C17" s="385">
        <v>180</v>
      </c>
      <c r="D17" s="383">
        <v>8</v>
      </c>
      <c r="E17" s="383" t="s">
        <v>2271</v>
      </c>
      <c r="F17" s="383">
        <v>44</v>
      </c>
      <c r="G17" s="386" t="s">
        <v>2272</v>
      </c>
      <c r="H17" s="127"/>
      <c r="I17" s="3"/>
      <c r="J17" s="52">
        <v>292500</v>
      </c>
      <c r="K17" s="4">
        <f t="shared" si="1"/>
        <v>0</v>
      </c>
    </row>
    <row r="18" spans="1:11" s="105" customFormat="1" ht="13.5" thickBot="1" x14ac:dyDescent="0.25">
      <c r="A18" s="393" t="s">
        <v>2273</v>
      </c>
      <c r="B18" s="385">
        <v>24</v>
      </c>
      <c r="C18" s="385">
        <v>180</v>
      </c>
      <c r="D18" s="383">
        <v>8</v>
      </c>
      <c r="E18" s="383" t="s">
        <v>2271</v>
      </c>
      <c r="F18" s="383">
        <v>49</v>
      </c>
      <c r="G18" s="386" t="s">
        <v>2258</v>
      </c>
      <c r="H18" s="127"/>
      <c r="I18" s="3"/>
      <c r="J18" s="52">
        <v>442500</v>
      </c>
      <c r="K18" s="4">
        <f t="shared" si="1"/>
        <v>0</v>
      </c>
    </row>
    <row r="19" spans="1:11" s="105" customFormat="1" ht="13.5" thickBot="1" x14ac:dyDescent="0.25">
      <c r="A19" s="393" t="s">
        <v>2274</v>
      </c>
      <c r="B19" s="385">
        <v>24</v>
      </c>
      <c r="C19" s="385">
        <v>180</v>
      </c>
      <c r="D19" s="383">
        <v>8</v>
      </c>
      <c r="E19" s="383" t="s">
        <v>2271</v>
      </c>
      <c r="F19" s="383">
        <v>87</v>
      </c>
      <c r="G19" s="386" t="s">
        <v>2253</v>
      </c>
      <c r="H19" s="127"/>
      <c r="I19" s="3"/>
      <c r="J19" s="52">
        <v>530000</v>
      </c>
      <c r="K19" s="4">
        <f t="shared" si="1"/>
        <v>0</v>
      </c>
    </row>
    <row r="20" spans="1:11" s="105" customFormat="1" ht="13.5" thickBot="1" x14ac:dyDescent="0.25">
      <c r="A20" s="393" t="s">
        <v>2275</v>
      </c>
      <c r="B20" s="385">
        <v>24</v>
      </c>
      <c r="C20" s="385">
        <v>180</v>
      </c>
      <c r="D20" s="383">
        <v>8</v>
      </c>
      <c r="E20" s="383" t="s">
        <v>2271</v>
      </c>
      <c r="F20" s="383">
        <v>89</v>
      </c>
      <c r="G20" s="386" t="s">
        <v>2253</v>
      </c>
      <c r="H20" s="127"/>
      <c r="I20" s="3"/>
      <c r="J20" s="52">
        <v>730000</v>
      </c>
      <c r="K20" s="4">
        <f t="shared" si="1"/>
        <v>0</v>
      </c>
    </row>
    <row r="21" spans="1:11" s="105" customFormat="1" ht="13.5" thickBot="1" x14ac:dyDescent="0.25">
      <c r="A21" s="393" t="s">
        <v>2276</v>
      </c>
      <c r="B21" s="385">
        <v>50</v>
      </c>
      <c r="C21" s="385">
        <v>180</v>
      </c>
      <c r="D21" s="383">
        <v>8</v>
      </c>
      <c r="E21" s="383" t="s">
        <v>2271</v>
      </c>
      <c r="F21" s="383">
        <v>48</v>
      </c>
      <c r="G21" s="386" t="s">
        <v>2262</v>
      </c>
      <c r="H21" s="127"/>
      <c r="I21" s="3"/>
      <c r="J21" s="52">
        <v>302500</v>
      </c>
      <c r="K21" s="4">
        <f t="shared" si="1"/>
        <v>0</v>
      </c>
    </row>
    <row r="22" spans="1:11" s="105" customFormat="1" ht="13.5" thickBot="1" x14ac:dyDescent="0.25">
      <c r="A22" s="393" t="s">
        <v>2277</v>
      </c>
      <c r="B22" s="386">
        <v>50</v>
      </c>
      <c r="C22" s="390">
        <v>180</v>
      </c>
      <c r="D22" s="386">
        <v>8</v>
      </c>
      <c r="E22" s="386" t="s">
        <v>2271</v>
      </c>
      <c r="F22" s="386">
        <v>53</v>
      </c>
      <c r="G22" s="386" t="s">
        <v>2264</v>
      </c>
      <c r="H22" s="127"/>
      <c r="I22" s="3"/>
      <c r="J22" s="52">
        <v>452500</v>
      </c>
      <c r="K22" s="4">
        <f t="shared" si="1"/>
        <v>0</v>
      </c>
    </row>
    <row r="23" spans="1:11" s="105" customFormat="1" ht="13.5" thickBot="1" x14ac:dyDescent="0.25">
      <c r="A23" s="393" t="s">
        <v>2278</v>
      </c>
      <c r="B23" s="386">
        <v>100</v>
      </c>
      <c r="C23" s="390">
        <v>360</v>
      </c>
      <c r="D23" s="386">
        <v>8</v>
      </c>
      <c r="E23" s="386" t="s">
        <v>2279</v>
      </c>
      <c r="F23" s="386">
        <v>90</v>
      </c>
      <c r="G23" s="386" t="s">
        <v>2267</v>
      </c>
      <c r="H23" s="127"/>
      <c r="I23" s="3"/>
      <c r="J23" s="52">
        <v>550000</v>
      </c>
      <c r="K23" s="4">
        <f t="shared" si="1"/>
        <v>0</v>
      </c>
    </row>
    <row r="24" spans="1:11" s="105" customFormat="1" ht="13.5" thickBot="1" x14ac:dyDescent="0.25">
      <c r="A24" s="393" t="s">
        <v>2280</v>
      </c>
      <c r="B24" s="242">
        <v>100</v>
      </c>
      <c r="C24" s="390">
        <v>360</v>
      </c>
      <c r="D24" s="386">
        <v>8</v>
      </c>
      <c r="E24" s="386" t="s">
        <v>2279</v>
      </c>
      <c r="F24" s="386">
        <v>100</v>
      </c>
      <c r="G24" s="386" t="s">
        <v>2269</v>
      </c>
      <c r="H24" s="127"/>
      <c r="I24" s="3"/>
      <c r="J24" s="52">
        <v>855000</v>
      </c>
      <c r="K24" s="4">
        <f t="shared" si="1"/>
        <v>0</v>
      </c>
    </row>
    <row r="25" spans="1:11" s="105" customFormat="1" thickBot="1" x14ac:dyDescent="0.3">
      <c r="A25" s="775" t="s">
        <v>2284</v>
      </c>
      <c r="B25" s="776"/>
      <c r="C25" s="776"/>
      <c r="D25" s="776"/>
      <c r="E25" s="776"/>
      <c r="F25" s="776"/>
      <c r="G25" s="776"/>
      <c r="H25" s="776"/>
      <c r="I25" s="776"/>
      <c r="J25" s="777"/>
      <c r="K25" s="4">
        <f>I29*$K$1</f>
        <v>0</v>
      </c>
    </row>
    <row r="26" spans="1:11" s="105" customFormat="1" ht="13.5" thickBot="1" x14ac:dyDescent="0.25">
      <c r="A26" s="393" t="s">
        <v>2283</v>
      </c>
      <c r="B26" s="386">
        <v>24</v>
      </c>
      <c r="C26" s="390">
        <v>70</v>
      </c>
      <c r="D26" s="386">
        <v>8</v>
      </c>
      <c r="E26" s="386" t="s">
        <v>232</v>
      </c>
      <c r="F26" s="386">
        <v>35</v>
      </c>
      <c r="G26" s="386" t="s">
        <v>2285</v>
      </c>
      <c r="H26" s="127"/>
      <c r="I26" s="3"/>
      <c r="J26" s="52">
        <v>172500</v>
      </c>
      <c r="K26" s="4">
        <f>I31*$K$1</f>
        <v>0</v>
      </c>
    </row>
    <row r="27" spans="1:11" s="105" customFormat="1" ht="13.5" thickBot="1" x14ac:dyDescent="0.25">
      <c r="A27" s="393" t="s">
        <v>2286</v>
      </c>
      <c r="B27" s="386">
        <v>8</v>
      </c>
      <c r="C27" s="390">
        <v>70</v>
      </c>
      <c r="D27" s="386">
        <v>8</v>
      </c>
      <c r="E27" s="386" t="s">
        <v>232</v>
      </c>
      <c r="F27" s="386">
        <v>45</v>
      </c>
      <c r="G27" s="386" t="s">
        <v>2287</v>
      </c>
      <c r="H27" s="127"/>
      <c r="I27" s="3"/>
      <c r="J27" s="52">
        <v>293000</v>
      </c>
      <c r="K27" s="4">
        <f>I32*$K$1</f>
        <v>0</v>
      </c>
    </row>
    <row r="28" spans="1:11" s="105" customFormat="1" ht="13.5" thickBot="1" x14ac:dyDescent="0.25">
      <c r="A28" s="393" t="s">
        <v>2288</v>
      </c>
      <c r="B28" s="386">
        <v>24</v>
      </c>
      <c r="C28" s="390">
        <v>120</v>
      </c>
      <c r="D28" s="386">
        <v>8</v>
      </c>
      <c r="E28" s="386" t="s">
        <v>187</v>
      </c>
      <c r="F28" s="386">
        <v>40</v>
      </c>
      <c r="G28" s="386" t="s">
        <v>2289</v>
      </c>
      <c r="H28" s="127"/>
      <c r="I28" s="3"/>
      <c r="J28" s="52">
        <v>252500</v>
      </c>
      <c r="K28" s="4">
        <f>I33*$K$1</f>
        <v>0</v>
      </c>
    </row>
    <row r="29" spans="1:11" s="105" customFormat="1" ht="13.5" thickBot="1" x14ac:dyDescent="0.25">
      <c r="A29" s="393" t="s">
        <v>2290</v>
      </c>
      <c r="B29" s="386">
        <v>24</v>
      </c>
      <c r="C29" s="390">
        <v>120</v>
      </c>
      <c r="D29" s="386">
        <v>8</v>
      </c>
      <c r="E29" s="386" t="s">
        <v>187</v>
      </c>
      <c r="F29" s="386">
        <v>45</v>
      </c>
      <c r="G29" s="386" t="s">
        <v>2291</v>
      </c>
      <c r="H29" s="127"/>
      <c r="I29" s="3"/>
      <c r="J29" s="52">
        <v>394000</v>
      </c>
      <c r="K29" s="4">
        <f>I34*$K$1</f>
        <v>0</v>
      </c>
    </row>
    <row r="30" spans="1:11" s="105" customFormat="1" ht="13.5" thickBot="1" x14ac:dyDescent="0.25">
      <c r="A30" s="393" t="s">
        <v>2292</v>
      </c>
      <c r="B30" s="386">
        <v>16</v>
      </c>
      <c r="C30" s="390">
        <v>120</v>
      </c>
      <c r="D30" s="386">
        <v>8</v>
      </c>
      <c r="E30" s="386" t="s">
        <v>187</v>
      </c>
      <c r="F30" s="386">
        <v>80</v>
      </c>
      <c r="G30" s="386" t="s">
        <v>2293</v>
      </c>
      <c r="H30" s="127"/>
      <c r="I30" s="3"/>
      <c r="J30" s="52">
        <v>386000</v>
      </c>
      <c r="K30" s="4"/>
    </row>
    <row r="31" spans="1:11" s="105" customFormat="1" ht="13.5" thickBot="1" x14ac:dyDescent="0.25">
      <c r="A31" s="393" t="s">
        <v>2294</v>
      </c>
      <c r="B31" s="383">
        <v>16</v>
      </c>
      <c r="C31" s="394">
        <v>120</v>
      </c>
      <c r="D31" s="383">
        <v>8</v>
      </c>
      <c r="E31" s="383" t="s">
        <v>187</v>
      </c>
      <c r="F31" s="383">
        <v>85</v>
      </c>
      <c r="G31" s="383" t="s">
        <v>2293</v>
      </c>
      <c r="H31" s="123"/>
      <c r="I31" s="3"/>
      <c r="J31" s="52">
        <v>526000</v>
      </c>
      <c r="K31" s="4">
        <f t="shared" si="1"/>
        <v>0</v>
      </c>
    </row>
    <row r="32" spans="1:11" s="105" customFormat="1" ht="13.5" thickBot="1" x14ac:dyDescent="0.25">
      <c r="A32" s="393" t="s">
        <v>2295</v>
      </c>
      <c r="B32" s="383">
        <v>24</v>
      </c>
      <c r="C32" s="385">
        <v>165</v>
      </c>
      <c r="D32" s="383">
        <v>8</v>
      </c>
      <c r="E32" s="383" t="s">
        <v>191</v>
      </c>
      <c r="F32" s="383">
        <v>45</v>
      </c>
      <c r="G32" s="383" t="s">
        <v>2296</v>
      </c>
      <c r="H32" s="121"/>
      <c r="I32" s="3"/>
      <c r="J32" s="52">
        <v>330000</v>
      </c>
      <c r="K32" s="4">
        <f t="shared" si="1"/>
        <v>0</v>
      </c>
    </row>
    <row r="33" spans="1:11" s="105" customFormat="1" ht="13.5" thickBot="1" x14ac:dyDescent="0.25">
      <c r="A33" s="393" t="s">
        <v>2297</v>
      </c>
      <c r="B33" s="383">
        <v>24</v>
      </c>
      <c r="C33" s="385">
        <v>165</v>
      </c>
      <c r="D33" s="383">
        <v>8</v>
      </c>
      <c r="E33" s="383" t="s">
        <v>191</v>
      </c>
      <c r="F33" s="383">
        <v>50</v>
      </c>
      <c r="G33" s="383" t="s">
        <v>2298</v>
      </c>
      <c r="H33" s="123"/>
      <c r="I33" s="3"/>
      <c r="J33" s="52">
        <v>456500</v>
      </c>
      <c r="K33" s="4">
        <f t="shared" si="1"/>
        <v>0</v>
      </c>
    </row>
    <row r="34" spans="1:11" s="105" customFormat="1" ht="13.5" thickBot="1" x14ac:dyDescent="0.25">
      <c r="A34" s="393" t="s">
        <v>2299</v>
      </c>
      <c r="B34" s="383">
        <v>16</v>
      </c>
      <c r="C34" s="385">
        <v>165</v>
      </c>
      <c r="D34" s="383">
        <v>8</v>
      </c>
      <c r="E34" s="383" t="s">
        <v>191</v>
      </c>
      <c r="F34" s="383">
        <v>85</v>
      </c>
      <c r="G34" s="383" t="s">
        <v>2293</v>
      </c>
      <c r="H34" s="123"/>
      <c r="I34" s="3"/>
      <c r="J34" s="52">
        <v>463500</v>
      </c>
      <c r="K34" s="4">
        <f t="shared" si="1"/>
        <v>0</v>
      </c>
    </row>
    <row r="35" spans="1:11" s="105" customFormat="1" ht="13.5" thickBot="1" x14ac:dyDescent="0.25">
      <c r="A35" s="393" t="s">
        <v>2300</v>
      </c>
      <c r="B35" s="401">
        <v>16</v>
      </c>
      <c r="C35" s="396">
        <v>165</v>
      </c>
      <c r="D35" s="388">
        <v>8</v>
      </c>
      <c r="E35" s="388" t="s">
        <v>191</v>
      </c>
      <c r="F35" s="388">
        <v>87</v>
      </c>
      <c r="G35" s="388" t="s">
        <v>2293</v>
      </c>
      <c r="H35" s="129"/>
      <c r="I35" s="3"/>
      <c r="J35" s="52">
        <v>588500</v>
      </c>
      <c r="K35" s="4">
        <f t="shared" si="1"/>
        <v>0</v>
      </c>
    </row>
    <row r="36" spans="1:11" s="105" customFormat="1" ht="13.5" thickBot="1" x14ac:dyDescent="0.25">
      <c r="A36" s="393" t="s">
        <v>2301</v>
      </c>
      <c r="B36" s="388">
        <v>50</v>
      </c>
      <c r="C36" s="389">
        <v>165</v>
      </c>
      <c r="D36" s="388">
        <v>8</v>
      </c>
      <c r="E36" s="388" t="s">
        <v>191</v>
      </c>
      <c r="F36" s="388">
        <v>50</v>
      </c>
      <c r="G36" s="388" t="s">
        <v>2302</v>
      </c>
      <c r="H36" s="129"/>
      <c r="I36" s="3"/>
      <c r="J36" s="52">
        <v>338500</v>
      </c>
      <c r="K36" s="4" t="e">
        <f>#REF!*$K$1</f>
        <v>#REF!</v>
      </c>
    </row>
    <row r="37" spans="1:11" s="105" customFormat="1" ht="13.5" thickBot="1" x14ac:dyDescent="0.25">
      <c r="A37" s="393" t="s">
        <v>2303</v>
      </c>
      <c r="B37" s="383">
        <v>50</v>
      </c>
      <c r="C37" s="385">
        <v>165</v>
      </c>
      <c r="D37" s="383">
        <v>8</v>
      </c>
      <c r="E37" s="383" t="s">
        <v>191</v>
      </c>
      <c r="F37" s="383">
        <v>55</v>
      </c>
      <c r="G37" s="383" t="s">
        <v>2304</v>
      </c>
      <c r="H37" s="126"/>
      <c r="I37" s="3"/>
      <c r="J37" s="52">
        <v>480000</v>
      </c>
      <c r="K37" s="4" t="e">
        <f>#REF!*$K$1</f>
        <v>#REF!</v>
      </c>
    </row>
    <row r="38" spans="1:11" s="105" customFormat="1" ht="13.5" thickBot="1" x14ac:dyDescent="0.25">
      <c r="A38" s="393" t="s">
        <v>2305</v>
      </c>
      <c r="B38" s="400">
        <v>100</v>
      </c>
      <c r="C38" s="395">
        <v>330</v>
      </c>
      <c r="D38" s="383">
        <v>8</v>
      </c>
      <c r="E38" s="383" t="s">
        <v>2306</v>
      </c>
      <c r="F38" s="383">
        <v>105</v>
      </c>
      <c r="G38" s="383" t="s">
        <v>2307</v>
      </c>
      <c r="H38" s="126"/>
      <c r="I38" s="3"/>
      <c r="J38" s="52">
        <v>621500</v>
      </c>
      <c r="K38" s="13"/>
    </row>
    <row r="39" spans="1:11" s="105" customFormat="1" ht="13.5" thickBot="1" x14ac:dyDescent="0.25">
      <c r="A39" s="393" t="s">
        <v>2308</v>
      </c>
      <c r="B39" s="383">
        <v>100</v>
      </c>
      <c r="C39" s="392" t="s">
        <v>2309</v>
      </c>
      <c r="D39" s="130">
        <v>8</v>
      </c>
      <c r="E39" s="383" t="s">
        <v>2306</v>
      </c>
      <c r="F39" s="383">
        <v>110</v>
      </c>
      <c r="G39" s="383" t="s">
        <v>2310</v>
      </c>
      <c r="H39" s="126"/>
      <c r="I39" s="3"/>
      <c r="J39" s="52">
        <v>972000</v>
      </c>
      <c r="K39" s="13"/>
    </row>
    <row r="41" spans="1:11" s="404" customFormat="1" ht="12.75" customHeight="1" x14ac:dyDescent="0.25">
      <c r="A41" s="402" t="s">
        <v>2311</v>
      </c>
      <c r="B41" s="403"/>
    </row>
    <row r="42" spans="1:11" s="404" customFormat="1" ht="12.75" customHeight="1" x14ac:dyDescent="0.25">
      <c r="A42" s="402" t="s">
        <v>2312</v>
      </c>
      <c r="B42" s="403"/>
    </row>
    <row r="43" spans="1:11" s="404" customFormat="1" ht="12.75" customHeight="1" x14ac:dyDescent="0.25">
      <c r="A43" s="402" t="s">
        <v>2313</v>
      </c>
      <c r="B43" s="403"/>
    </row>
    <row r="44" spans="1:11" s="404" customFormat="1" ht="12.75" customHeight="1" x14ac:dyDescent="0.25">
      <c r="A44" s="402" t="s">
        <v>2314</v>
      </c>
      <c r="B44" s="403"/>
    </row>
  </sheetData>
  <sheetProtection password="CB3C" sheet="1"/>
  <mergeCells count="3">
    <mergeCell ref="A25:J25"/>
    <mergeCell ref="A3:J3"/>
    <mergeCell ref="A2:K2"/>
  </mergeCells>
  <pageMargins left="0.29062500000000002" right="0" top="0.80625000000000002" bottom="0.19685039370078741" header="7.874015748031496E-2" footer="0.15748031496062992"/>
  <pageSetup paperSize="9" scale="90" orientation="portrait" r:id="rId1"/>
  <headerFooter>
    <oddHeader>&amp;C&amp;G</oddHeader>
  </headerFooter>
  <ignoredErrors>
    <ignoredError sqref="C39" numberStoredAsText="1"/>
  </ignoredError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1"/>
  <sheetViews>
    <sheetView view="pageLayout" zoomScaleNormal="100" workbookViewId="0">
      <selection activeCell="L16" sqref="L16"/>
    </sheetView>
  </sheetViews>
  <sheetFormatPr defaultRowHeight="16.5" x14ac:dyDescent="0.3"/>
  <cols>
    <col min="1" max="1" width="9.140625" style="25"/>
    <col min="2" max="2" width="26.5703125" style="25" customWidth="1"/>
    <col min="3" max="6" width="9.140625" style="25"/>
    <col min="7" max="7" width="25.5703125" style="25" customWidth="1"/>
    <col min="8" max="8" width="3.85546875" style="25" hidden="1" customWidth="1"/>
    <col min="9" max="9" width="7.28515625" style="25" hidden="1" customWidth="1"/>
    <col min="10" max="10" width="10.42578125" style="25" customWidth="1"/>
    <col min="11" max="11" width="0" style="25" hidden="1" customWidth="1"/>
    <col min="12" max="16384" width="9.140625" style="25"/>
  </cols>
  <sheetData>
    <row r="1" spans="1:11" ht="12" customHeight="1" thickBot="1" x14ac:dyDescent="0.35">
      <c r="A1" s="83"/>
      <c r="B1" s="140"/>
      <c r="C1" s="135"/>
      <c r="D1" s="141"/>
      <c r="E1" s="141"/>
      <c r="F1" s="142" t="s">
        <v>35</v>
      </c>
      <c r="G1" s="137"/>
      <c r="H1" s="143"/>
      <c r="I1" s="144"/>
      <c r="J1" s="562" t="s">
        <v>2964</v>
      </c>
      <c r="K1" s="145">
        <v>380</v>
      </c>
    </row>
    <row r="2" spans="1:11" s="139" customFormat="1" thickBot="1" x14ac:dyDescent="0.3">
      <c r="A2" s="815" t="s">
        <v>0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</row>
    <row r="3" spans="1:11" s="139" customFormat="1" thickBot="1" x14ac:dyDescent="0.3">
      <c r="A3" s="698" t="s">
        <v>1</v>
      </c>
      <c r="B3" s="698"/>
      <c r="C3" s="698"/>
      <c r="D3" s="698"/>
      <c r="E3" s="698"/>
      <c r="F3" s="698"/>
      <c r="G3" s="698"/>
      <c r="H3" s="698"/>
      <c r="I3" s="698"/>
      <c r="J3" s="698"/>
      <c r="K3" s="698"/>
    </row>
    <row r="4" spans="1:11" s="149" customFormat="1" ht="13.5" thickBot="1" x14ac:dyDescent="0.3">
      <c r="A4" s="816" t="s">
        <v>2</v>
      </c>
      <c r="B4" s="816"/>
      <c r="C4" s="816" t="s">
        <v>3</v>
      </c>
      <c r="D4" s="816"/>
      <c r="E4" s="816"/>
      <c r="F4" s="816"/>
      <c r="G4" s="816"/>
      <c r="H4" s="338" t="s">
        <v>4</v>
      </c>
      <c r="I4" s="339" t="s">
        <v>43</v>
      </c>
      <c r="J4" s="21" t="s">
        <v>298</v>
      </c>
      <c r="K4" s="338" t="s">
        <v>298</v>
      </c>
    </row>
    <row r="5" spans="1:11" s="105" customFormat="1" ht="13.5" thickBot="1" x14ac:dyDescent="0.25">
      <c r="A5" s="703" t="s">
        <v>2189</v>
      </c>
      <c r="B5" s="703"/>
      <c r="C5" s="793" t="s">
        <v>5</v>
      </c>
      <c r="D5" s="793"/>
      <c r="E5" s="793"/>
      <c r="F5" s="793"/>
      <c r="G5" s="793"/>
      <c r="H5" s="133">
        <v>2040000</v>
      </c>
      <c r="I5" s="14">
        <f>H5/380</f>
        <v>5368.4210526315792</v>
      </c>
      <c r="J5" s="48">
        <v>2000000</v>
      </c>
      <c r="K5" s="15" t="e">
        <f>I5*#REF!</f>
        <v>#REF!</v>
      </c>
    </row>
    <row r="6" spans="1:11" s="105" customFormat="1" ht="13.5" thickBot="1" x14ac:dyDescent="0.25">
      <c r="A6" s="703" t="s">
        <v>2214</v>
      </c>
      <c r="B6" s="703"/>
      <c r="C6" s="793" t="s">
        <v>2197</v>
      </c>
      <c r="D6" s="793"/>
      <c r="E6" s="793"/>
      <c r="F6" s="793"/>
      <c r="G6" s="793"/>
      <c r="H6" s="133">
        <v>2040000</v>
      </c>
      <c r="I6" s="14">
        <f t="shared" ref="I6:I86" si="0">H6/380</f>
        <v>5368.4210526315792</v>
      </c>
      <c r="J6" s="48">
        <v>1915000</v>
      </c>
      <c r="K6" s="15" t="e">
        <f>I6*#REF!</f>
        <v>#REF!</v>
      </c>
    </row>
    <row r="7" spans="1:11" s="105" customFormat="1" ht="13.5" thickBot="1" x14ac:dyDescent="0.25">
      <c r="A7" s="703" t="s">
        <v>2190</v>
      </c>
      <c r="B7" s="703"/>
      <c r="C7" s="793" t="s">
        <v>2199</v>
      </c>
      <c r="D7" s="793"/>
      <c r="E7" s="793"/>
      <c r="F7" s="793"/>
      <c r="G7" s="793"/>
      <c r="H7" s="133">
        <v>2400000</v>
      </c>
      <c r="I7" s="14">
        <f t="shared" si="0"/>
        <v>6315.7894736842109</v>
      </c>
      <c r="J7" s="48">
        <v>2500000</v>
      </c>
      <c r="K7" s="15" t="e">
        <f>I7*#REF!</f>
        <v>#REF!</v>
      </c>
    </row>
    <row r="8" spans="1:11" s="105" customFormat="1" ht="13.5" thickBot="1" x14ac:dyDescent="0.25">
      <c r="A8" s="703" t="s">
        <v>2213</v>
      </c>
      <c r="B8" s="703"/>
      <c r="C8" s="793" t="s">
        <v>2198</v>
      </c>
      <c r="D8" s="793"/>
      <c r="E8" s="793"/>
      <c r="F8" s="793"/>
      <c r="G8" s="793"/>
      <c r="H8" s="133">
        <v>2650000</v>
      </c>
      <c r="I8" s="14">
        <f t="shared" si="0"/>
        <v>6973.6842105263158</v>
      </c>
      <c r="J8" s="48">
        <v>2300000</v>
      </c>
      <c r="K8" s="15" t="e">
        <f>I8*#REF!</f>
        <v>#REF!</v>
      </c>
    </row>
    <row r="9" spans="1:11" s="105" customFormat="1" ht="13.5" thickBot="1" x14ac:dyDescent="0.25">
      <c r="A9" s="703" t="s">
        <v>2549</v>
      </c>
      <c r="B9" s="703"/>
      <c r="C9" s="793" t="s">
        <v>2548</v>
      </c>
      <c r="D9" s="793"/>
      <c r="E9" s="793"/>
      <c r="F9" s="793"/>
      <c r="G9" s="793"/>
      <c r="H9" s="133">
        <v>2650001</v>
      </c>
      <c r="I9" s="14">
        <f t="shared" ref="I9" si="1">H9/380</f>
        <v>6973.6868421052632</v>
      </c>
      <c r="J9" s="48">
        <v>2800000</v>
      </c>
      <c r="K9" s="15"/>
    </row>
    <row r="10" spans="1:11" s="105" customFormat="1" ht="13.5" thickBot="1" x14ac:dyDescent="0.25">
      <c r="A10" s="696" t="s">
        <v>6</v>
      </c>
      <c r="B10" s="696"/>
      <c r="C10" s="829" t="s">
        <v>7</v>
      </c>
      <c r="D10" s="829"/>
      <c r="E10" s="829"/>
      <c r="F10" s="829"/>
      <c r="G10" s="829"/>
      <c r="H10" s="134">
        <v>285000</v>
      </c>
      <c r="I10" s="14">
        <f t="shared" si="0"/>
        <v>750</v>
      </c>
      <c r="J10" s="48">
        <v>330000</v>
      </c>
      <c r="K10" s="15" t="e">
        <f>I10*#REF!</f>
        <v>#REF!</v>
      </c>
    </row>
    <row r="11" spans="1:11" s="105" customFormat="1" ht="13.5" thickBot="1" x14ac:dyDescent="0.25">
      <c r="A11" s="703" t="s">
        <v>8</v>
      </c>
      <c r="B11" s="703"/>
      <c r="C11" s="793" t="s">
        <v>9</v>
      </c>
      <c r="D11" s="793"/>
      <c r="E11" s="793"/>
      <c r="F11" s="793"/>
      <c r="G11" s="793"/>
      <c r="H11" s="133">
        <v>365000</v>
      </c>
      <c r="I11" s="14">
        <f t="shared" si="0"/>
        <v>960.52631578947364</v>
      </c>
      <c r="J11" s="48">
        <v>450000</v>
      </c>
      <c r="K11" s="15" t="e">
        <f>I11*#REF!</f>
        <v>#REF!</v>
      </c>
    </row>
    <row r="12" spans="1:11" s="105" customFormat="1" ht="13.5" thickBot="1" x14ac:dyDescent="0.25">
      <c r="A12" s="703" t="s">
        <v>2398</v>
      </c>
      <c r="B12" s="703"/>
      <c r="C12" s="793"/>
      <c r="D12" s="793"/>
      <c r="E12" s="793"/>
      <c r="F12" s="793"/>
      <c r="G12" s="793"/>
      <c r="H12" s="133">
        <v>365001</v>
      </c>
      <c r="I12" s="14">
        <f t="shared" ref="I12" si="2">H12/380</f>
        <v>960.52894736842109</v>
      </c>
      <c r="J12" s="48">
        <v>500000</v>
      </c>
      <c r="K12" s="15"/>
    </row>
    <row r="13" spans="1:11" s="139" customFormat="1" thickBot="1" x14ac:dyDescent="0.3">
      <c r="A13" s="700" t="s">
        <v>1869</v>
      </c>
      <c r="B13" s="700"/>
      <c r="C13" s="700"/>
      <c r="D13" s="700"/>
      <c r="E13" s="700"/>
      <c r="F13" s="700"/>
      <c r="G13" s="700"/>
      <c r="H13" s="700"/>
      <c r="I13" s="700"/>
      <c r="J13" s="700"/>
      <c r="K13" s="700"/>
    </row>
    <row r="14" spans="1:11" s="105" customFormat="1" ht="13.5" thickBot="1" x14ac:dyDescent="0.25">
      <c r="A14" s="703" t="s">
        <v>10</v>
      </c>
      <c r="B14" s="703"/>
      <c r="C14" s="793" t="s">
        <v>11</v>
      </c>
      <c r="D14" s="793"/>
      <c r="E14" s="793"/>
      <c r="F14" s="793"/>
      <c r="G14" s="793"/>
      <c r="H14" s="49">
        <v>52000</v>
      </c>
      <c r="I14" s="14">
        <f t="shared" si="0"/>
        <v>136.84210526315789</v>
      </c>
      <c r="J14" s="48">
        <v>52000</v>
      </c>
      <c r="K14" s="15" t="e">
        <f>I14*#REF!</f>
        <v>#REF!</v>
      </c>
    </row>
    <row r="15" spans="1:11" s="105" customFormat="1" ht="13.5" thickBot="1" x14ac:dyDescent="0.25">
      <c r="A15" s="703" t="s">
        <v>12</v>
      </c>
      <c r="B15" s="703"/>
      <c r="C15" s="793" t="s">
        <v>13</v>
      </c>
      <c r="D15" s="793"/>
      <c r="E15" s="793"/>
      <c r="F15" s="793"/>
      <c r="G15" s="793"/>
      <c r="H15" s="49">
        <v>68000</v>
      </c>
      <c r="I15" s="14">
        <f t="shared" si="0"/>
        <v>178.94736842105263</v>
      </c>
      <c r="J15" s="48">
        <v>68000</v>
      </c>
      <c r="K15" s="15" t="e">
        <f>I15*#REF!</f>
        <v>#REF!</v>
      </c>
    </row>
    <row r="16" spans="1:11" s="105" customFormat="1" ht="13.5" thickBot="1" x14ac:dyDescent="0.25">
      <c r="A16" s="703" t="s">
        <v>267</v>
      </c>
      <c r="B16" s="703"/>
      <c r="C16" s="793" t="s">
        <v>1866</v>
      </c>
      <c r="D16" s="793"/>
      <c r="E16" s="793"/>
      <c r="F16" s="793"/>
      <c r="G16" s="793"/>
      <c r="H16" s="49"/>
      <c r="I16" s="14"/>
      <c r="J16" s="48">
        <v>78000</v>
      </c>
      <c r="K16" s="15" t="e">
        <f>I16*#REF!</f>
        <v>#REF!</v>
      </c>
    </row>
    <row r="17" spans="1:11" s="105" customFormat="1" ht="13.5" thickBot="1" x14ac:dyDescent="0.25">
      <c r="A17" s="703" t="s">
        <v>2185</v>
      </c>
      <c r="B17" s="703"/>
      <c r="C17" s="793" t="s">
        <v>2186</v>
      </c>
      <c r="D17" s="793"/>
      <c r="E17" s="793"/>
      <c r="F17" s="793"/>
      <c r="G17" s="793"/>
      <c r="H17" s="49">
        <v>120000</v>
      </c>
      <c r="I17" s="14">
        <f t="shared" ref="I17" si="3">H17/380</f>
        <v>315.78947368421052</v>
      </c>
      <c r="J17" s="48">
        <v>85000</v>
      </c>
      <c r="K17" s="15" t="e">
        <f>I17*#REF!</f>
        <v>#REF!</v>
      </c>
    </row>
    <row r="18" spans="1:11" s="105" customFormat="1" ht="13.5" thickBot="1" x14ac:dyDescent="0.25">
      <c r="A18" s="427" t="s">
        <v>268</v>
      </c>
      <c r="B18" s="428"/>
      <c r="C18" s="784" t="s">
        <v>1867</v>
      </c>
      <c r="D18" s="785"/>
      <c r="E18" s="785"/>
      <c r="F18" s="785"/>
      <c r="G18" s="786"/>
      <c r="H18" s="49"/>
      <c r="I18" s="14"/>
      <c r="J18" s="48">
        <v>90000</v>
      </c>
      <c r="K18" s="15" t="e">
        <f>#REF!*#REF!</f>
        <v>#REF!</v>
      </c>
    </row>
    <row r="19" spans="1:11" s="105" customFormat="1" ht="13.5" thickBot="1" x14ac:dyDescent="0.25">
      <c r="A19" s="703" t="s">
        <v>269</v>
      </c>
      <c r="B19" s="703"/>
      <c r="C19" s="793" t="s">
        <v>1868</v>
      </c>
      <c r="D19" s="793"/>
      <c r="E19" s="793"/>
      <c r="F19" s="793"/>
      <c r="G19" s="793"/>
      <c r="H19" s="49"/>
      <c r="I19" s="14"/>
      <c r="J19" s="48">
        <v>95000</v>
      </c>
      <c r="K19" s="15"/>
    </row>
    <row r="20" spans="1:11" s="105" customFormat="1" ht="13.5" thickBot="1" x14ac:dyDescent="0.25">
      <c r="A20" s="703" t="s">
        <v>270</v>
      </c>
      <c r="B20" s="703"/>
      <c r="C20" s="793" t="s">
        <v>1864</v>
      </c>
      <c r="D20" s="793"/>
      <c r="E20" s="793"/>
      <c r="F20" s="793"/>
      <c r="G20" s="793"/>
      <c r="H20" s="49"/>
      <c r="I20" s="14"/>
      <c r="J20" s="48">
        <v>115000</v>
      </c>
      <c r="K20" s="15" t="e">
        <f>I19*#REF!</f>
        <v>#REF!</v>
      </c>
    </row>
    <row r="21" spans="1:11" s="105" customFormat="1" ht="13.5" thickBot="1" x14ac:dyDescent="0.25">
      <c r="A21" s="703" t="s">
        <v>2187</v>
      </c>
      <c r="B21" s="703"/>
      <c r="C21" s="793" t="s">
        <v>2188</v>
      </c>
      <c r="D21" s="793"/>
      <c r="E21" s="793"/>
      <c r="F21" s="793"/>
      <c r="G21" s="793"/>
      <c r="J21" s="48">
        <v>145000</v>
      </c>
      <c r="K21" s="15" t="e">
        <f>I20*#REF!</f>
        <v>#REF!</v>
      </c>
    </row>
    <row r="22" spans="1:11" s="105" customFormat="1" ht="13.5" thickBot="1" x14ac:dyDescent="0.25">
      <c r="A22" s="703" t="s">
        <v>271</v>
      </c>
      <c r="B22" s="703"/>
      <c r="C22" s="828" t="s">
        <v>1865</v>
      </c>
      <c r="D22" s="793"/>
      <c r="E22" s="793"/>
      <c r="F22" s="793"/>
      <c r="G22" s="793"/>
      <c r="H22" s="49"/>
      <c r="I22" s="14"/>
      <c r="J22" s="48">
        <v>145000</v>
      </c>
      <c r="K22" s="15" t="e">
        <f>I22*#REF!</f>
        <v>#REF!</v>
      </c>
    </row>
    <row r="23" spans="1:11" s="139" customFormat="1" thickBot="1" x14ac:dyDescent="0.3">
      <c r="A23" s="787" t="s">
        <v>276</v>
      </c>
      <c r="B23" s="788"/>
      <c r="C23" s="788"/>
      <c r="D23" s="788"/>
      <c r="E23" s="788"/>
      <c r="F23" s="788"/>
      <c r="G23" s="788"/>
      <c r="H23" s="788"/>
      <c r="I23" s="788"/>
      <c r="J23" s="789"/>
      <c r="K23" s="340"/>
    </row>
    <row r="24" spans="1:11" s="105" customFormat="1" ht="13.5" thickBot="1" x14ac:dyDescent="0.25">
      <c r="A24" s="770" t="s">
        <v>2202</v>
      </c>
      <c r="B24" s="771"/>
      <c r="C24" s="781" t="s">
        <v>277</v>
      </c>
      <c r="D24" s="782"/>
      <c r="E24" s="782"/>
      <c r="F24" s="782"/>
      <c r="G24" s="783"/>
      <c r="H24" s="49"/>
      <c r="I24" s="14"/>
      <c r="J24" s="48">
        <v>26000</v>
      </c>
      <c r="K24" s="15"/>
    </row>
    <row r="25" spans="1:11" s="105" customFormat="1" ht="13.5" thickBot="1" x14ac:dyDescent="0.25">
      <c r="A25" s="770" t="s">
        <v>2930</v>
      </c>
      <c r="B25" s="771"/>
      <c r="C25" s="781" t="s">
        <v>278</v>
      </c>
      <c r="D25" s="782"/>
      <c r="E25" s="782"/>
      <c r="F25" s="782"/>
      <c r="G25" s="783"/>
      <c r="H25" s="49"/>
      <c r="I25" s="14"/>
      <c r="J25" s="48">
        <v>35000</v>
      </c>
      <c r="K25" s="15"/>
    </row>
    <row r="26" spans="1:11" s="105" customFormat="1" ht="13.5" thickBot="1" x14ac:dyDescent="0.25">
      <c r="A26" s="770" t="s">
        <v>2203</v>
      </c>
      <c r="B26" s="771"/>
      <c r="C26" s="781" t="s">
        <v>279</v>
      </c>
      <c r="D26" s="782"/>
      <c r="E26" s="782"/>
      <c r="F26" s="782"/>
      <c r="G26" s="783"/>
      <c r="H26" s="49"/>
      <c r="I26" s="14"/>
      <c r="J26" s="48">
        <v>36000</v>
      </c>
      <c r="K26" s="15"/>
    </row>
    <row r="27" spans="1:11" s="105" customFormat="1" ht="13.5" thickBot="1" x14ac:dyDescent="0.25">
      <c r="A27" s="770" t="s">
        <v>2399</v>
      </c>
      <c r="B27" s="771"/>
      <c r="C27" s="781" t="s">
        <v>2400</v>
      </c>
      <c r="D27" s="782"/>
      <c r="E27" s="782"/>
      <c r="F27" s="782"/>
      <c r="G27" s="783"/>
      <c r="H27" s="49"/>
      <c r="I27" s="14"/>
      <c r="J27" s="48">
        <v>42000</v>
      </c>
      <c r="K27" s="15"/>
    </row>
    <row r="28" spans="1:11" s="139" customFormat="1" thickBot="1" x14ac:dyDescent="0.3">
      <c r="A28" s="787" t="s">
        <v>280</v>
      </c>
      <c r="B28" s="788"/>
      <c r="C28" s="788"/>
      <c r="D28" s="788"/>
      <c r="E28" s="788"/>
      <c r="F28" s="788"/>
      <c r="G28" s="788"/>
      <c r="H28" s="788"/>
      <c r="I28" s="788"/>
      <c r="J28" s="789"/>
      <c r="K28" s="340"/>
    </row>
    <row r="29" spans="1:11" s="105" customFormat="1" ht="13.5" thickBot="1" x14ac:dyDescent="0.25">
      <c r="A29" s="770" t="s">
        <v>2201</v>
      </c>
      <c r="B29" s="771"/>
      <c r="C29" s="781" t="s">
        <v>281</v>
      </c>
      <c r="D29" s="782"/>
      <c r="E29" s="782"/>
      <c r="F29" s="782"/>
      <c r="G29" s="783"/>
      <c r="H29" s="49"/>
      <c r="I29" s="14"/>
      <c r="J29" s="48">
        <v>160000</v>
      </c>
      <c r="K29" s="15"/>
    </row>
    <row r="30" spans="1:11" s="105" customFormat="1" ht="13.5" thickBot="1" x14ac:dyDescent="0.25">
      <c r="A30" s="770" t="s">
        <v>2200</v>
      </c>
      <c r="B30" s="771"/>
      <c r="C30" s="781" t="s">
        <v>281</v>
      </c>
      <c r="D30" s="782"/>
      <c r="E30" s="782"/>
      <c r="F30" s="782"/>
      <c r="G30" s="783"/>
      <c r="H30" s="49"/>
      <c r="I30" s="14"/>
      <c r="J30" s="48">
        <v>250000</v>
      </c>
      <c r="K30" s="15"/>
    </row>
    <row r="31" spans="1:11" s="105" customFormat="1" ht="13.5" thickBot="1" x14ac:dyDescent="0.25">
      <c r="A31" s="770" t="s">
        <v>2534</v>
      </c>
      <c r="B31" s="771"/>
      <c r="C31" s="781"/>
      <c r="D31" s="782"/>
      <c r="E31" s="782"/>
      <c r="F31" s="782"/>
      <c r="G31" s="783"/>
      <c r="H31" s="49"/>
      <c r="I31" s="14"/>
      <c r="J31" s="48">
        <v>183000</v>
      </c>
      <c r="K31" s="15"/>
    </row>
    <row r="32" spans="1:11" s="105" customFormat="1" ht="13.5" thickBot="1" x14ac:dyDescent="0.25">
      <c r="A32" s="770" t="s">
        <v>2328</v>
      </c>
      <c r="B32" s="771"/>
      <c r="C32" s="781"/>
      <c r="D32" s="782"/>
      <c r="E32" s="782"/>
      <c r="F32" s="782"/>
      <c r="G32" s="783"/>
      <c r="H32" s="49"/>
      <c r="I32" s="14"/>
      <c r="J32" s="48">
        <v>235000</v>
      </c>
      <c r="K32" s="15"/>
    </row>
    <row r="33" spans="1:11" s="139" customFormat="1" thickBot="1" x14ac:dyDescent="0.3">
      <c r="A33" s="787" t="s">
        <v>282</v>
      </c>
      <c r="B33" s="788"/>
      <c r="C33" s="788"/>
      <c r="D33" s="788"/>
      <c r="E33" s="788"/>
      <c r="F33" s="788"/>
      <c r="G33" s="788"/>
      <c r="H33" s="788"/>
      <c r="I33" s="788"/>
      <c r="J33" s="789"/>
      <c r="K33" s="340"/>
    </row>
    <row r="34" spans="1:11" s="105" customFormat="1" ht="13.5" thickBot="1" x14ac:dyDescent="0.25">
      <c r="A34" s="770" t="s">
        <v>1882</v>
      </c>
      <c r="B34" s="771"/>
      <c r="C34" s="781" t="s">
        <v>283</v>
      </c>
      <c r="D34" s="782"/>
      <c r="E34" s="782"/>
      <c r="F34" s="782"/>
      <c r="G34" s="783"/>
      <c r="H34" s="49"/>
      <c r="I34" s="14"/>
      <c r="J34" s="48">
        <v>270000</v>
      </c>
      <c r="K34" s="15"/>
    </row>
    <row r="35" spans="1:11" s="105" customFormat="1" ht="13.5" thickBot="1" x14ac:dyDescent="0.25">
      <c r="A35" s="770" t="s">
        <v>1884</v>
      </c>
      <c r="B35" s="771"/>
      <c r="C35" s="781" t="s">
        <v>285</v>
      </c>
      <c r="D35" s="782"/>
      <c r="E35" s="782"/>
      <c r="F35" s="782"/>
      <c r="G35" s="783"/>
      <c r="H35" s="49"/>
      <c r="I35" s="14"/>
      <c r="J35" s="48">
        <v>350000</v>
      </c>
      <c r="K35" s="15"/>
    </row>
    <row r="36" spans="1:11" s="105" customFormat="1" ht="13.5" thickBot="1" x14ac:dyDescent="0.25">
      <c r="A36" s="770" t="s">
        <v>1883</v>
      </c>
      <c r="B36" s="771"/>
      <c r="C36" s="781" t="s">
        <v>284</v>
      </c>
      <c r="D36" s="782"/>
      <c r="E36" s="782"/>
      <c r="F36" s="782"/>
      <c r="G36" s="783"/>
      <c r="H36" s="49"/>
      <c r="I36" s="14"/>
      <c r="J36" s="48">
        <v>510000</v>
      </c>
      <c r="K36" s="15"/>
    </row>
    <row r="37" spans="1:11" s="105" customFormat="1" ht="13.5" thickBot="1" x14ac:dyDescent="0.25">
      <c r="A37" s="770" t="s">
        <v>2533</v>
      </c>
      <c r="B37" s="771"/>
      <c r="C37" s="781"/>
      <c r="D37" s="782"/>
      <c r="E37" s="782"/>
      <c r="F37" s="782"/>
      <c r="G37" s="783"/>
      <c r="H37" s="49"/>
      <c r="I37" s="14"/>
      <c r="J37" s="48">
        <v>265000</v>
      </c>
      <c r="K37" s="15"/>
    </row>
    <row r="38" spans="1:11" s="105" customFormat="1" ht="13.5" thickBot="1" x14ac:dyDescent="0.25">
      <c r="A38" s="770" t="s">
        <v>2623</v>
      </c>
      <c r="B38" s="771"/>
      <c r="C38" s="781"/>
      <c r="D38" s="782"/>
      <c r="E38" s="782"/>
      <c r="F38" s="782"/>
      <c r="G38" s="783"/>
      <c r="H38" s="49"/>
      <c r="I38" s="14"/>
      <c r="J38" s="48">
        <v>405000</v>
      </c>
      <c r="K38" s="15"/>
    </row>
    <row r="39" spans="1:11" s="105" customFormat="1" ht="13.5" thickBot="1" x14ac:dyDescent="0.25">
      <c r="A39" s="770" t="s">
        <v>2532</v>
      </c>
      <c r="B39" s="771"/>
      <c r="C39" s="781"/>
      <c r="D39" s="782"/>
      <c r="E39" s="782"/>
      <c r="F39" s="782"/>
      <c r="G39" s="783"/>
      <c r="H39" s="49"/>
      <c r="I39" s="14"/>
      <c r="J39" s="48">
        <v>625000</v>
      </c>
      <c r="K39" s="15"/>
    </row>
    <row r="40" spans="1:11" s="139" customFormat="1" thickBot="1" x14ac:dyDescent="0.3">
      <c r="A40" s="787" t="s">
        <v>1889</v>
      </c>
      <c r="B40" s="788"/>
      <c r="C40" s="788"/>
      <c r="D40" s="788"/>
      <c r="E40" s="788"/>
      <c r="F40" s="788"/>
      <c r="G40" s="788"/>
      <c r="H40" s="788"/>
      <c r="I40" s="788"/>
      <c r="J40" s="789"/>
      <c r="K40" s="340"/>
    </row>
    <row r="41" spans="1:11" s="105" customFormat="1" ht="15" customHeight="1" thickBot="1" x14ac:dyDescent="0.25">
      <c r="A41" s="770" t="s">
        <v>1890</v>
      </c>
      <c r="B41" s="771"/>
      <c r="C41" s="790"/>
      <c r="D41" s="791"/>
      <c r="E41" s="791"/>
      <c r="F41" s="791"/>
      <c r="G41" s="792"/>
      <c r="H41" s="49"/>
      <c r="I41" s="14"/>
      <c r="J41" s="48">
        <v>60000</v>
      </c>
      <c r="K41" s="15"/>
    </row>
    <row r="42" spans="1:11" s="139" customFormat="1" thickBot="1" x14ac:dyDescent="0.3">
      <c r="A42" s="787" t="s">
        <v>1891</v>
      </c>
      <c r="B42" s="788"/>
      <c r="C42" s="788"/>
      <c r="D42" s="788"/>
      <c r="E42" s="788"/>
      <c r="F42" s="788"/>
      <c r="G42" s="788"/>
      <c r="H42" s="788"/>
      <c r="I42" s="788"/>
      <c r="J42" s="789"/>
      <c r="K42" s="340"/>
    </row>
    <row r="43" spans="1:11" s="105" customFormat="1" ht="13.5" thickBot="1" x14ac:dyDescent="0.25">
      <c r="A43" s="770" t="s">
        <v>1879</v>
      </c>
      <c r="B43" s="771"/>
      <c r="C43" s="781" t="s">
        <v>286</v>
      </c>
      <c r="D43" s="782"/>
      <c r="E43" s="782"/>
      <c r="F43" s="782"/>
      <c r="G43" s="783"/>
      <c r="H43" s="49"/>
      <c r="I43" s="14"/>
      <c r="J43" s="48">
        <v>57000</v>
      </c>
      <c r="K43" s="15"/>
    </row>
    <row r="44" spans="1:11" s="105" customFormat="1" ht="13.5" thickBot="1" x14ac:dyDescent="0.25">
      <c r="A44" s="770" t="s">
        <v>2376</v>
      </c>
      <c r="B44" s="771"/>
      <c r="C44" s="781"/>
      <c r="D44" s="782"/>
      <c r="E44" s="782"/>
      <c r="F44" s="782"/>
      <c r="G44" s="783"/>
      <c r="H44" s="49"/>
      <c r="I44" s="14"/>
      <c r="J44" s="48">
        <v>70000</v>
      </c>
      <c r="K44" s="15"/>
    </row>
    <row r="45" spans="1:11" s="105" customFormat="1" ht="13.5" thickBot="1" x14ac:dyDescent="0.25">
      <c r="A45" s="770" t="s">
        <v>2377</v>
      </c>
      <c r="B45" s="771"/>
      <c r="C45" s="781"/>
      <c r="D45" s="782"/>
      <c r="E45" s="782"/>
      <c r="F45" s="782"/>
      <c r="G45" s="783"/>
      <c r="H45" s="49"/>
      <c r="I45" s="14"/>
      <c r="J45" s="48">
        <v>85000</v>
      </c>
      <c r="K45" s="15"/>
    </row>
    <row r="46" spans="1:11" s="105" customFormat="1" ht="13.5" thickBot="1" x14ac:dyDescent="0.25">
      <c r="A46" s="770" t="s">
        <v>1880</v>
      </c>
      <c r="B46" s="771"/>
      <c r="C46" s="781" t="s">
        <v>287</v>
      </c>
      <c r="D46" s="782"/>
      <c r="E46" s="782"/>
      <c r="F46" s="782"/>
      <c r="G46" s="783"/>
      <c r="H46" s="49"/>
      <c r="I46" s="14"/>
      <c r="J46" s="48">
        <v>160000</v>
      </c>
      <c r="K46" s="15"/>
    </row>
    <row r="47" spans="1:11" s="105" customFormat="1" ht="13.5" thickBot="1" x14ac:dyDescent="0.25">
      <c r="A47" s="770" t="s">
        <v>1881</v>
      </c>
      <c r="B47" s="771"/>
      <c r="C47" s="784" t="s">
        <v>1873</v>
      </c>
      <c r="D47" s="785"/>
      <c r="E47" s="785"/>
      <c r="F47" s="785"/>
      <c r="G47" s="786"/>
      <c r="H47" s="49"/>
      <c r="I47" s="14"/>
      <c r="J47" s="48">
        <v>195000</v>
      </c>
      <c r="K47" s="15"/>
    </row>
    <row r="48" spans="1:11" s="105" customFormat="1" ht="13.5" thickBot="1" x14ac:dyDescent="0.25">
      <c r="A48" s="770" t="s">
        <v>2375</v>
      </c>
      <c r="B48" s="771"/>
      <c r="C48" s="784"/>
      <c r="D48" s="785"/>
      <c r="E48" s="785"/>
      <c r="F48" s="785"/>
      <c r="G48" s="786"/>
      <c r="H48" s="49"/>
      <c r="I48" s="14"/>
      <c r="J48" s="48">
        <v>220000</v>
      </c>
      <c r="K48" s="15"/>
    </row>
    <row r="49" spans="1:11" s="139" customFormat="1" thickBot="1" x14ac:dyDescent="0.3">
      <c r="A49" s="787" t="s">
        <v>1874</v>
      </c>
      <c r="B49" s="788"/>
      <c r="C49" s="788"/>
      <c r="D49" s="788"/>
      <c r="E49" s="788"/>
      <c r="F49" s="788"/>
      <c r="G49" s="788"/>
      <c r="H49" s="788"/>
      <c r="I49" s="788"/>
      <c r="J49" s="789"/>
      <c r="K49" s="340"/>
    </row>
    <row r="50" spans="1:11" s="105" customFormat="1" ht="13.5" thickBot="1" x14ac:dyDescent="0.25">
      <c r="A50" s="770" t="s">
        <v>1875</v>
      </c>
      <c r="B50" s="771"/>
      <c r="C50" s="821" t="s">
        <v>288</v>
      </c>
      <c r="D50" s="822"/>
      <c r="E50" s="822"/>
      <c r="F50" s="822"/>
      <c r="G50" s="823"/>
      <c r="H50" s="49"/>
      <c r="I50" s="14"/>
      <c r="J50" s="48">
        <v>150000</v>
      </c>
      <c r="K50" s="15"/>
    </row>
    <row r="51" spans="1:11" s="105" customFormat="1" ht="13.5" thickBot="1" x14ac:dyDescent="0.25">
      <c r="A51" s="770" t="s">
        <v>1876</v>
      </c>
      <c r="B51" s="771"/>
      <c r="C51" s="821" t="s">
        <v>290</v>
      </c>
      <c r="D51" s="822"/>
      <c r="E51" s="822"/>
      <c r="F51" s="822"/>
      <c r="G51" s="823"/>
      <c r="H51" s="49"/>
      <c r="I51" s="14"/>
      <c r="J51" s="48">
        <v>165000</v>
      </c>
      <c r="K51" s="15"/>
    </row>
    <row r="52" spans="1:11" s="105" customFormat="1" ht="13.5" thickBot="1" x14ac:dyDescent="0.25">
      <c r="A52" s="770" t="s">
        <v>1877</v>
      </c>
      <c r="B52" s="771"/>
      <c r="C52" s="821" t="s">
        <v>289</v>
      </c>
      <c r="D52" s="822"/>
      <c r="E52" s="822"/>
      <c r="F52" s="822"/>
      <c r="G52" s="823"/>
      <c r="H52" s="49"/>
      <c r="I52" s="14"/>
      <c r="J52" s="48">
        <v>235000</v>
      </c>
      <c r="K52" s="15"/>
    </row>
    <row r="53" spans="1:11" s="105" customFormat="1" ht="13.5" thickBot="1" x14ac:dyDescent="0.25">
      <c r="A53" s="770" t="s">
        <v>1878</v>
      </c>
      <c r="B53" s="771"/>
      <c r="C53" s="821" t="s">
        <v>291</v>
      </c>
      <c r="D53" s="822"/>
      <c r="E53" s="822"/>
      <c r="F53" s="822"/>
      <c r="G53" s="823"/>
      <c r="H53" s="49"/>
      <c r="I53" s="14"/>
      <c r="J53" s="48">
        <v>805000</v>
      </c>
      <c r="K53" s="15"/>
    </row>
    <row r="54" spans="1:11" s="105" customFormat="1" ht="13.5" thickBot="1" x14ac:dyDescent="0.25">
      <c r="A54" s="770" t="s">
        <v>1892</v>
      </c>
      <c r="B54" s="771"/>
      <c r="C54" s="818"/>
      <c r="D54" s="819"/>
      <c r="E54" s="819"/>
      <c r="F54" s="819"/>
      <c r="G54" s="820"/>
      <c r="H54" s="49"/>
      <c r="I54" s="14"/>
      <c r="J54" s="48">
        <v>160000</v>
      </c>
      <c r="K54" s="15"/>
    </row>
    <row r="55" spans="1:11" s="105" customFormat="1" ht="13.5" thickBot="1" x14ac:dyDescent="0.25">
      <c r="A55" s="770" t="s">
        <v>1962</v>
      </c>
      <c r="B55" s="771"/>
      <c r="C55" s="818"/>
      <c r="D55" s="819"/>
      <c r="E55" s="819"/>
      <c r="F55" s="819"/>
      <c r="G55" s="820"/>
      <c r="H55" s="49"/>
      <c r="I55" s="14"/>
      <c r="J55" s="48">
        <v>190000</v>
      </c>
      <c r="K55" s="15"/>
    </row>
    <row r="56" spans="1:11" s="105" customFormat="1" ht="13.5" thickBot="1" x14ac:dyDescent="0.25">
      <c r="A56" s="770" t="s">
        <v>1893</v>
      </c>
      <c r="B56" s="771"/>
      <c r="C56" s="818"/>
      <c r="D56" s="819"/>
      <c r="E56" s="819"/>
      <c r="F56" s="819"/>
      <c r="G56" s="820"/>
      <c r="H56" s="49"/>
      <c r="I56" s="14"/>
      <c r="J56" s="48">
        <v>180000</v>
      </c>
      <c r="K56" s="15"/>
    </row>
    <row r="57" spans="1:11" s="105" customFormat="1" ht="13.5" thickBot="1" x14ac:dyDescent="0.25">
      <c r="A57" s="770" t="s">
        <v>2374</v>
      </c>
      <c r="B57" s="771"/>
      <c r="C57" s="818"/>
      <c r="D57" s="819"/>
      <c r="E57" s="819"/>
      <c r="F57" s="819"/>
      <c r="G57" s="820"/>
      <c r="H57" s="49"/>
      <c r="I57" s="14"/>
      <c r="J57" s="48">
        <v>390000</v>
      </c>
      <c r="K57" s="15"/>
    </row>
    <row r="58" spans="1:11" s="139" customFormat="1" thickBot="1" x14ac:dyDescent="0.3">
      <c r="A58" s="700" t="s">
        <v>14</v>
      </c>
      <c r="B58" s="700"/>
      <c r="C58" s="700"/>
      <c r="D58" s="700"/>
      <c r="E58" s="700"/>
      <c r="F58" s="700"/>
      <c r="G58" s="700"/>
      <c r="H58" s="700"/>
      <c r="I58" s="700"/>
      <c r="J58" s="700"/>
      <c r="K58" s="700"/>
    </row>
    <row r="59" spans="1:11" s="105" customFormat="1" ht="13.5" thickBot="1" x14ac:dyDescent="0.25">
      <c r="A59" s="696" t="s">
        <v>1798</v>
      </c>
      <c r="B59" s="793"/>
      <c r="C59" s="794" t="s">
        <v>1636</v>
      </c>
      <c r="D59" s="795"/>
      <c r="E59" s="795"/>
      <c r="F59" s="795"/>
      <c r="G59" s="796"/>
      <c r="H59" s="16">
        <v>30000</v>
      </c>
      <c r="I59" s="14">
        <f t="shared" si="0"/>
        <v>78.94736842105263</v>
      </c>
      <c r="J59" s="48">
        <v>30000</v>
      </c>
      <c r="K59" s="15" t="e">
        <f>I59*#REF!</f>
        <v>#REF!</v>
      </c>
    </row>
    <row r="60" spans="1:11" s="105" customFormat="1" ht="13.5" thickBot="1" x14ac:dyDescent="0.25">
      <c r="A60" s="696" t="s">
        <v>1799</v>
      </c>
      <c r="B60" s="793"/>
      <c r="C60" s="794" t="s">
        <v>1636</v>
      </c>
      <c r="D60" s="795"/>
      <c r="E60" s="795"/>
      <c r="F60" s="795"/>
      <c r="G60" s="796"/>
      <c r="H60" s="16">
        <v>50000</v>
      </c>
      <c r="I60" s="14">
        <f t="shared" si="0"/>
        <v>131.57894736842104</v>
      </c>
      <c r="J60" s="48">
        <v>50000</v>
      </c>
      <c r="K60" s="15" t="e">
        <f>I60*#REF!</f>
        <v>#REF!</v>
      </c>
    </row>
    <row r="61" spans="1:11" s="105" customFormat="1" ht="13.5" thickBot="1" x14ac:dyDescent="0.25">
      <c r="A61" s="696" t="s">
        <v>1800</v>
      </c>
      <c r="B61" s="793"/>
      <c r="C61" s="794" t="s">
        <v>1636</v>
      </c>
      <c r="D61" s="795"/>
      <c r="E61" s="795"/>
      <c r="F61" s="795"/>
      <c r="G61" s="796"/>
      <c r="H61" s="16">
        <v>60000</v>
      </c>
      <c r="I61" s="14">
        <f t="shared" si="0"/>
        <v>157.89473684210526</v>
      </c>
      <c r="J61" s="48">
        <v>60000</v>
      </c>
      <c r="K61" s="15" t="e">
        <f>I61*#REF!</f>
        <v>#REF!</v>
      </c>
    </row>
    <row r="62" spans="1:11" s="105" customFormat="1" ht="15.75" customHeight="1" thickBot="1" x14ac:dyDescent="0.25">
      <c r="A62" s="824"/>
      <c r="B62" s="825"/>
      <c r="C62" s="824"/>
      <c r="D62" s="826"/>
      <c r="E62" s="826"/>
      <c r="F62" s="826"/>
      <c r="G62" s="825"/>
      <c r="H62" s="560"/>
      <c r="I62" s="217"/>
      <c r="J62" s="212"/>
      <c r="K62" s="15"/>
    </row>
    <row r="63" spans="1:11" s="139" customFormat="1" thickBot="1" x14ac:dyDescent="0.3">
      <c r="A63" s="806" t="s">
        <v>16</v>
      </c>
      <c r="B63" s="806"/>
      <c r="C63" s="806"/>
      <c r="D63" s="806"/>
      <c r="E63" s="806"/>
      <c r="F63" s="806"/>
      <c r="G63" s="806"/>
      <c r="H63" s="806"/>
      <c r="I63" s="806"/>
      <c r="J63" s="806"/>
      <c r="K63" s="807"/>
    </row>
    <row r="64" spans="1:11" s="105" customFormat="1" ht="13.5" thickBot="1" x14ac:dyDescent="0.25">
      <c r="A64" s="809" t="s">
        <v>17</v>
      </c>
      <c r="B64" s="810"/>
      <c r="C64" s="810"/>
      <c r="D64" s="810"/>
      <c r="E64" s="810"/>
      <c r="F64" s="810"/>
      <c r="G64" s="811"/>
      <c r="H64" s="17">
        <v>63100</v>
      </c>
      <c r="I64" s="14">
        <f>H64/380</f>
        <v>166.05263157894737</v>
      </c>
      <c r="J64" s="48">
        <v>63100</v>
      </c>
      <c r="K64" s="15" t="e">
        <f>I64*#REF!</f>
        <v>#REF!</v>
      </c>
    </row>
    <row r="65" spans="1:11" s="105" customFormat="1" ht="13.5" thickBot="1" x14ac:dyDescent="0.25">
      <c r="A65" s="812" t="s">
        <v>19</v>
      </c>
      <c r="B65" s="813"/>
      <c r="C65" s="813"/>
      <c r="D65" s="813"/>
      <c r="E65" s="813"/>
      <c r="F65" s="813"/>
      <c r="G65" s="814"/>
      <c r="H65" s="17">
        <v>73700</v>
      </c>
      <c r="I65" s="14">
        <f>H65/380</f>
        <v>193.94736842105263</v>
      </c>
      <c r="J65" s="48">
        <v>73700</v>
      </c>
      <c r="K65" s="15" t="e">
        <f>I65*#REF!</f>
        <v>#REF!</v>
      </c>
    </row>
    <row r="66" spans="1:11" s="105" customFormat="1" ht="13.5" thickBot="1" x14ac:dyDescent="0.25">
      <c r="A66" s="812" t="s">
        <v>21</v>
      </c>
      <c r="B66" s="813"/>
      <c r="C66" s="813"/>
      <c r="D66" s="813"/>
      <c r="E66" s="813"/>
      <c r="F66" s="813"/>
      <c r="G66" s="814"/>
      <c r="H66" s="17">
        <v>83000</v>
      </c>
      <c r="I66" s="14">
        <f>H66/380</f>
        <v>218.42105263157896</v>
      </c>
      <c r="J66" s="48">
        <v>83000</v>
      </c>
      <c r="K66" s="15" t="e">
        <f>I66*#REF!</f>
        <v>#REF!</v>
      </c>
    </row>
    <row r="67" spans="1:11" s="105" customFormat="1" ht="13.5" thickBot="1" x14ac:dyDescent="0.25">
      <c r="A67" s="812" t="s">
        <v>23</v>
      </c>
      <c r="B67" s="813"/>
      <c r="C67" s="813"/>
      <c r="D67" s="813"/>
      <c r="E67" s="813"/>
      <c r="F67" s="813"/>
      <c r="G67" s="814"/>
      <c r="H67" s="17">
        <v>90300</v>
      </c>
      <c r="I67" s="14">
        <f t="shared" si="0"/>
        <v>237.63157894736841</v>
      </c>
      <c r="J67" s="48">
        <v>90300</v>
      </c>
      <c r="K67" s="15" t="e">
        <f>I67*#REF!</f>
        <v>#REF!</v>
      </c>
    </row>
    <row r="68" spans="1:11" s="105" customFormat="1" ht="13.5" thickBot="1" x14ac:dyDescent="0.25">
      <c r="A68" s="812" t="s">
        <v>18</v>
      </c>
      <c r="B68" s="813"/>
      <c r="C68" s="813"/>
      <c r="D68" s="813"/>
      <c r="E68" s="813"/>
      <c r="F68" s="813"/>
      <c r="G68" s="814"/>
      <c r="H68" s="17">
        <v>112000</v>
      </c>
      <c r="I68" s="14">
        <f t="shared" si="0"/>
        <v>294.73684210526318</v>
      </c>
      <c r="J68" s="48">
        <v>112000</v>
      </c>
      <c r="K68" s="15" t="e">
        <f>I68*#REF!</f>
        <v>#REF!</v>
      </c>
    </row>
    <row r="69" spans="1:11" s="105" customFormat="1" ht="13.5" thickBot="1" x14ac:dyDescent="0.25">
      <c r="A69" s="812" t="s">
        <v>20</v>
      </c>
      <c r="B69" s="813"/>
      <c r="C69" s="813"/>
      <c r="D69" s="813"/>
      <c r="E69" s="813"/>
      <c r="F69" s="813"/>
      <c r="G69" s="814"/>
      <c r="H69" s="17">
        <v>96000</v>
      </c>
      <c r="I69" s="14">
        <f t="shared" si="0"/>
        <v>252.63157894736841</v>
      </c>
      <c r="J69" s="48">
        <v>96000</v>
      </c>
      <c r="K69" s="15" t="e">
        <f>I69*#REF!</f>
        <v>#REF!</v>
      </c>
    </row>
    <row r="70" spans="1:11" s="105" customFormat="1" ht="13.5" thickBot="1" x14ac:dyDescent="0.25">
      <c r="A70" s="812" t="s">
        <v>22</v>
      </c>
      <c r="B70" s="813"/>
      <c r="C70" s="813"/>
      <c r="D70" s="813"/>
      <c r="E70" s="813"/>
      <c r="F70" s="813"/>
      <c r="G70" s="814"/>
      <c r="H70" s="17">
        <v>114000</v>
      </c>
      <c r="I70" s="14">
        <f t="shared" si="0"/>
        <v>300</v>
      </c>
      <c r="J70" s="48">
        <v>114000</v>
      </c>
      <c r="K70" s="15" t="e">
        <f>I70*#REF!</f>
        <v>#REF!</v>
      </c>
    </row>
    <row r="71" spans="1:11" s="105" customFormat="1" ht="13.5" thickBot="1" x14ac:dyDescent="0.25">
      <c r="A71" s="812" t="s">
        <v>24</v>
      </c>
      <c r="B71" s="813"/>
      <c r="C71" s="813"/>
      <c r="D71" s="813"/>
      <c r="E71" s="813"/>
      <c r="F71" s="813"/>
      <c r="G71" s="814"/>
      <c r="H71" s="17">
        <v>134000</v>
      </c>
      <c r="I71" s="14">
        <f t="shared" si="0"/>
        <v>352.63157894736844</v>
      </c>
      <c r="J71" s="48">
        <v>134000</v>
      </c>
      <c r="K71" s="15" t="e">
        <f>I71*#REF!</f>
        <v>#REF!</v>
      </c>
    </row>
    <row r="72" spans="1:11" s="139" customFormat="1" thickBot="1" x14ac:dyDescent="0.3">
      <c r="A72" s="808" t="s">
        <v>25</v>
      </c>
      <c r="B72" s="808"/>
      <c r="C72" s="808"/>
      <c r="D72" s="808"/>
      <c r="E72" s="808"/>
      <c r="F72" s="808"/>
      <c r="G72" s="808"/>
      <c r="H72" s="808"/>
      <c r="I72" s="808"/>
      <c r="J72" s="808"/>
      <c r="K72" s="808"/>
    </row>
    <row r="73" spans="1:11" s="429" customFormat="1" ht="13.5" thickBot="1" x14ac:dyDescent="0.3">
      <c r="A73" s="797" t="s">
        <v>2479</v>
      </c>
      <c r="B73" s="798"/>
      <c r="C73" s="798"/>
      <c r="D73" s="798"/>
      <c r="E73" s="798"/>
      <c r="F73" s="798"/>
      <c r="G73" s="799"/>
      <c r="H73" s="431">
        <v>1600</v>
      </c>
      <c r="I73" s="380">
        <f>H73/380</f>
        <v>4.2105263157894735</v>
      </c>
      <c r="J73" s="382">
        <v>1000</v>
      </c>
    </row>
    <row r="74" spans="1:11" s="429" customFormat="1" ht="13.5" thickBot="1" x14ac:dyDescent="0.25">
      <c r="A74" s="827" t="s">
        <v>2480</v>
      </c>
      <c r="B74" s="827"/>
      <c r="C74" s="827"/>
      <c r="D74" s="827"/>
      <c r="E74" s="827"/>
      <c r="F74" s="827"/>
      <c r="G74" s="827"/>
      <c r="H74" s="22">
        <v>1800</v>
      </c>
      <c r="I74" s="14">
        <f>H74/380</f>
        <v>4.7368421052631575</v>
      </c>
      <c r="J74" s="48">
        <v>1500</v>
      </c>
    </row>
    <row r="75" spans="1:11" s="429" customFormat="1" ht="13.5" thickBot="1" x14ac:dyDescent="0.3">
      <c r="A75" s="803" t="s">
        <v>32</v>
      </c>
      <c r="B75" s="804"/>
      <c r="C75" s="804"/>
      <c r="D75" s="804"/>
      <c r="E75" s="804"/>
      <c r="F75" s="804"/>
      <c r="G75" s="805"/>
      <c r="H75" s="433">
        <v>650</v>
      </c>
      <c r="I75" s="380">
        <f t="shared" si="0"/>
        <v>1.7105263157894737</v>
      </c>
      <c r="J75" s="434">
        <v>665</v>
      </c>
      <c r="K75" s="432" t="e">
        <f>I78*#REF!</f>
        <v>#REF!</v>
      </c>
    </row>
    <row r="76" spans="1:11" s="429" customFormat="1" ht="13.5" thickBot="1" x14ac:dyDescent="0.3">
      <c r="A76" s="803" t="s">
        <v>34</v>
      </c>
      <c r="B76" s="804"/>
      <c r="C76" s="804"/>
      <c r="D76" s="804"/>
      <c r="E76" s="804"/>
      <c r="F76" s="804"/>
      <c r="G76" s="805"/>
      <c r="H76" s="433">
        <v>950</v>
      </c>
      <c r="I76" s="380">
        <f t="shared" si="0"/>
        <v>2.5</v>
      </c>
      <c r="J76" s="434">
        <v>1030</v>
      </c>
      <c r="K76" s="432" t="e">
        <f>#REF!*#REF!</f>
        <v>#REF!</v>
      </c>
    </row>
    <row r="77" spans="1:11" s="429" customFormat="1" ht="13.5" thickBot="1" x14ac:dyDescent="0.3">
      <c r="A77" s="803" t="s">
        <v>26</v>
      </c>
      <c r="B77" s="804"/>
      <c r="C77" s="804"/>
      <c r="D77" s="804"/>
      <c r="E77" s="804"/>
      <c r="F77" s="804"/>
      <c r="G77" s="805"/>
      <c r="H77" s="433">
        <v>1200</v>
      </c>
      <c r="I77" s="380">
        <f t="shared" si="0"/>
        <v>3.1578947368421053</v>
      </c>
      <c r="J77" s="382">
        <v>1420</v>
      </c>
      <c r="K77" s="432" t="e">
        <f>I79*#REF!</f>
        <v>#REF!</v>
      </c>
    </row>
    <row r="78" spans="1:11" s="429" customFormat="1" ht="13.5" thickBot="1" x14ac:dyDescent="0.3">
      <c r="A78" s="803" t="s">
        <v>27</v>
      </c>
      <c r="B78" s="804"/>
      <c r="C78" s="804"/>
      <c r="D78" s="804"/>
      <c r="E78" s="804"/>
      <c r="F78" s="804"/>
      <c r="G78" s="805"/>
      <c r="H78" s="430">
        <v>1900</v>
      </c>
      <c r="I78" s="380">
        <f t="shared" si="0"/>
        <v>5</v>
      </c>
      <c r="J78" s="382">
        <v>2000</v>
      </c>
      <c r="K78" s="432" t="e">
        <f>I80*#REF!</f>
        <v>#REF!</v>
      </c>
    </row>
    <row r="79" spans="1:11" s="429" customFormat="1" ht="13.5" thickBot="1" x14ac:dyDescent="0.3">
      <c r="A79" s="800" t="s">
        <v>29</v>
      </c>
      <c r="B79" s="801"/>
      <c r="C79" s="801"/>
      <c r="D79" s="801"/>
      <c r="E79" s="801"/>
      <c r="F79" s="801"/>
      <c r="G79" s="802"/>
      <c r="H79" s="436">
        <v>350</v>
      </c>
      <c r="I79" s="380">
        <f t="shared" si="0"/>
        <v>0.92105263157894735</v>
      </c>
      <c r="J79" s="434">
        <v>350</v>
      </c>
      <c r="K79" s="432" t="e">
        <f>I84*#REF!</f>
        <v>#REF!</v>
      </c>
    </row>
    <row r="80" spans="1:11" s="429" customFormat="1" ht="13.5" thickBot="1" x14ac:dyDescent="0.3">
      <c r="A80" s="800" t="s">
        <v>30</v>
      </c>
      <c r="B80" s="801"/>
      <c r="C80" s="801"/>
      <c r="D80" s="801"/>
      <c r="E80" s="801"/>
      <c r="F80" s="801"/>
      <c r="G80" s="802"/>
      <c r="H80" s="436">
        <v>700</v>
      </c>
      <c r="I80" s="380">
        <f t="shared" si="0"/>
        <v>1.8421052631578947</v>
      </c>
      <c r="J80" s="434">
        <v>700</v>
      </c>
      <c r="K80" s="432" t="e">
        <f>I85*#REF!</f>
        <v>#REF!</v>
      </c>
    </row>
    <row r="81" spans="1:11" s="429" customFormat="1" ht="13.5" thickBot="1" x14ac:dyDescent="0.3">
      <c r="A81" s="800" t="s">
        <v>31</v>
      </c>
      <c r="B81" s="801"/>
      <c r="C81" s="801"/>
      <c r="D81" s="801"/>
      <c r="E81" s="801"/>
      <c r="F81" s="801"/>
      <c r="G81" s="802"/>
      <c r="H81" s="435"/>
      <c r="I81" s="380"/>
      <c r="J81" s="382">
        <v>1100</v>
      </c>
      <c r="K81" s="432" t="e">
        <f>I86*#REF!</f>
        <v>#REF!</v>
      </c>
    </row>
    <row r="82" spans="1:11" s="429" customFormat="1" ht="13.5" thickBot="1" x14ac:dyDescent="0.3">
      <c r="A82" s="797" t="s">
        <v>2616</v>
      </c>
      <c r="B82" s="798"/>
      <c r="C82" s="798"/>
      <c r="D82" s="798"/>
      <c r="E82" s="798"/>
      <c r="F82" s="798"/>
      <c r="G82" s="799"/>
      <c r="H82" s="435"/>
      <c r="I82" s="380"/>
      <c r="J82" s="482">
        <v>1800</v>
      </c>
      <c r="K82" s="480"/>
    </row>
    <row r="83" spans="1:11" s="429" customFormat="1" ht="13.5" thickBot="1" x14ac:dyDescent="0.3">
      <c r="A83" s="797" t="s">
        <v>2395</v>
      </c>
      <c r="B83" s="798"/>
      <c r="C83" s="798"/>
      <c r="D83" s="798"/>
      <c r="E83" s="798"/>
      <c r="F83" s="798"/>
      <c r="G83" s="799"/>
      <c r="H83" s="435">
        <v>2500</v>
      </c>
      <c r="I83" s="380">
        <f t="shared" si="0"/>
        <v>6.5789473684210522</v>
      </c>
      <c r="J83" s="482">
        <v>2750</v>
      </c>
    </row>
    <row r="84" spans="1:11" s="105" customFormat="1" ht="13.5" thickBot="1" x14ac:dyDescent="0.25">
      <c r="A84" s="797" t="s">
        <v>2396</v>
      </c>
      <c r="B84" s="798"/>
      <c r="C84" s="798"/>
      <c r="D84" s="798"/>
      <c r="E84" s="798"/>
      <c r="F84" s="798"/>
      <c r="G84" s="799"/>
      <c r="H84" s="435">
        <v>1100</v>
      </c>
      <c r="I84" s="380">
        <f t="shared" si="0"/>
        <v>2.8947368421052633</v>
      </c>
      <c r="J84" s="482">
        <v>6150</v>
      </c>
    </row>
    <row r="85" spans="1:11" s="105" customFormat="1" ht="13.5" thickBot="1" x14ac:dyDescent="0.25">
      <c r="A85" s="797" t="s">
        <v>2397</v>
      </c>
      <c r="B85" s="798"/>
      <c r="C85" s="798"/>
      <c r="D85" s="798"/>
      <c r="E85" s="798"/>
      <c r="F85" s="798"/>
      <c r="G85" s="799"/>
      <c r="H85" s="435"/>
      <c r="I85" s="380"/>
      <c r="J85" s="482">
        <v>6500</v>
      </c>
    </row>
    <row r="86" spans="1:11" s="105" customFormat="1" ht="13.5" thickBot="1" x14ac:dyDescent="0.25">
      <c r="A86" s="800" t="s">
        <v>33</v>
      </c>
      <c r="B86" s="801"/>
      <c r="C86" s="801"/>
      <c r="D86" s="801"/>
      <c r="E86" s="801"/>
      <c r="F86" s="801"/>
      <c r="G86" s="802"/>
      <c r="H86" s="435">
        <v>400</v>
      </c>
      <c r="I86" s="380">
        <f t="shared" si="0"/>
        <v>1.0526315789473684</v>
      </c>
      <c r="J86" s="503">
        <v>700</v>
      </c>
    </row>
    <row r="87" spans="1:11" s="105" customFormat="1" ht="13.5" thickBot="1" x14ac:dyDescent="0.25">
      <c r="A87" s="800" t="s">
        <v>28</v>
      </c>
      <c r="B87" s="801"/>
      <c r="C87" s="801"/>
      <c r="D87" s="801"/>
      <c r="E87" s="801"/>
      <c r="F87" s="801"/>
      <c r="G87" s="802"/>
      <c r="H87" s="435">
        <v>1499</v>
      </c>
      <c r="I87" s="380">
        <f t="shared" ref="I87" si="4">H87/380</f>
        <v>3.9447368421052631</v>
      </c>
      <c r="J87" s="482">
        <v>1500</v>
      </c>
    </row>
    <row r="88" spans="1:11" s="105" customFormat="1" ht="13.5" thickBot="1" x14ac:dyDescent="0.25">
      <c r="A88" s="800" t="s">
        <v>2617</v>
      </c>
      <c r="B88" s="801"/>
      <c r="C88" s="801"/>
      <c r="D88" s="801"/>
      <c r="E88" s="801"/>
      <c r="F88" s="801"/>
      <c r="G88" s="802"/>
      <c r="H88" s="435">
        <v>1500</v>
      </c>
      <c r="I88" s="380">
        <f t="shared" ref="I88" si="5">H88/380</f>
        <v>3.9473684210526314</v>
      </c>
      <c r="J88" s="482">
        <v>1800</v>
      </c>
    </row>
    <row r="89" spans="1:11" s="105" customFormat="1" thickBot="1" x14ac:dyDescent="0.3">
      <c r="A89" s="724" t="s">
        <v>2474</v>
      </c>
      <c r="B89" s="725"/>
      <c r="C89" s="725"/>
      <c r="D89" s="725"/>
      <c r="E89" s="725"/>
      <c r="F89" s="725"/>
      <c r="G89" s="725"/>
      <c r="H89" s="725"/>
      <c r="I89" s="725"/>
      <c r="J89" s="726"/>
      <c r="K89" s="727"/>
    </row>
    <row r="90" spans="1:11" s="105" customFormat="1" ht="13.5" thickBot="1" x14ac:dyDescent="0.25">
      <c r="A90" s="797" t="s">
        <v>2615</v>
      </c>
      <c r="B90" s="798"/>
      <c r="C90" s="798"/>
      <c r="D90" s="798"/>
      <c r="E90" s="798"/>
      <c r="F90" s="798"/>
      <c r="G90" s="799"/>
      <c r="H90" s="23">
        <v>4000</v>
      </c>
      <c r="I90" s="14">
        <f t="shared" ref="I90:I99" si="6">H90/380</f>
        <v>10.526315789473685</v>
      </c>
      <c r="J90" s="49">
        <v>1200</v>
      </c>
      <c r="K90" s="26" t="e">
        <f>I90*#REF!</f>
        <v>#REF!</v>
      </c>
    </row>
    <row r="91" spans="1:11" s="105" customFormat="1" ht="13.5" thickBot="1" x14ac:dyDescent="0.25">
      <c r="A91" s="817" t="s">
        <v>2475</v>
      </c>
      <c r="B91" s="817"/>
      <c r="C91" s="817"/>
      <c r="D91" s="817"/>
      <c r="E91" s="817"/>
      <c r="F91" s="817"/>
      <c r="G91" s="817"/>
      <c r="H91" s="22">
        <v>3000</v>
      </c>
      <c r="I91" s="14">
        <f t="shared" si="6"/>
        <v>7.8947368421052628</v>
      </c>
      <c r="J91" s="49">
        <v>900</v>
      </c>
      <c r="K91" s="26" t="e">
        <f>I91*#REF!</f>
        <v>#REF!</v>
      </c>
    </row>
    <row r="92" spans="1:11" s="105" customFormat="1" ht="13.5" thickBot="1" x14ac:dyDescent="0.25">
      <c r="A92" s="817" t="s">
        <v>2476</v>
      </c>
      <c r="B92" s="817"/>
      <c r="C92" s="817"/>
      <c r="D92" s="817"/>
      <c r="E92" s="817"/>
      <c r="F92" s="817"/>
      <c r="G92" s="817"/>
      <c r="H92" s="23">
        <v>4000</v>
      </c>
      <c r="I92" s="14">
        <f t="shared" si="6"/>
        <v>10.526315789473685</v>
      </c>
      <c r="J92" s="49">
        <v>1200</v>
      </c>
      <c r="K92" s="26" t="e">
        <f>I92*#REF!</f>
        <v>#REF!</v>
      </c>
    </row>
    <row r="93" spans="1:11" s="105" customFormat="1" ht="13.5" thickBot="1" x14ac:dyDescent="0.25">
      <c r="A93" s="817" t="s">
        <v>2477</v>
      </c>
      <c r="B93" s="817"/>
      <c r="C93" s="817"/>
      <c r="D93" s="817"/>
      <c r="E93" s="817"/>
      <c r="F93" s="817"/>
      <c r="G93" s="817"/>
      <c r="H93" s="22">
        <v>3000</v>
      </c>
      <c r="I93" s="14">
        <f t="shared" si="6"/>
        <v>7.8947368421052628</v>
      </c>
      <c r="J93" s="49">
        <v>11000</v>
      </c>
      <c r="K93" s="26" t="e">
        <f>I93*#REF!</f>
        <v>#REF!</v>
      </c>
    </row>
    <row r="94" spans="1:11" s="105" customFormat="1" ht="13.5" thickBot="1" x14ac:dyDescent="0.25">
      <c r="A94" s="797" t="s">
        <v>2613</v>
      </c>
      <c r="B94" s="798"/>
      <c r="C94" s="798"/>
      <c r="D94" s="798"/>
      <c r="E94" s="798"/>
      <c r="F94" s="798"/>
      <c r="G94" s="799"/>
      <c r="H94" s="22">
        <v>3001</v>
      </c>
      <c r="I94" s="14">
        <f t="shared" si="6"/>
        <v>7.8973684210526311</v>
      </c>
      <c r="J94" s="49">
        <v>12500</v>
      </c>
      <c r="K94" s="26"/>
    </row>
    <row r="95" spans="1:11" s="105" customFormat="1" ht="13.5" thickBot="1" x14ac:dyDescent="0.25">
      <c r="A95" s="797" t="s">
        <v>2614</v>
      </c>
      <c r="B95" s="798"/>
      <c r="C95" s="798"/>
      <c r="D95" s="798"/>
      <c r="E95" s="798"/>
      <c r="F95" s="798"/>
      <c r="G95" s="799"/>
      <c r="H95" s="22">
        <v>3002</v>
      </c>
      <c r="I95" s="14">
        <f t="shared" si="6"/>
        <v>7.9</v>
      </c>
      <c r="J95" s="49">
        <v>13500</v>
      </c>
      <c r="K95" s="26"/>
    </row>
    <row r="96" spans="1:11" s="105" customFormat="1" ht="13.5" thickBot="1" x14ac:dyDescent="0.25">
      <c r="A96" s="797" t="s">
        <v>2609</v>
      </c>
      <c r="B96" s="798"/>
      <c r="C96" s="798"/>
      <c r="D96" s="798"/>
      <c r="E96" s="798"/>
      <c r="F96" s="798"/>
      <c r="G96" s="799"/>
      <c r="H96" s="24">
        <v>11200</v>
      </c>
      <c r="I96" s="14">
        <f t="shared" si="6"/>
        <v>29.473684210526315</v>
      </c>
      <c r="J96" s="49">
        <v>15000</v>
      </c>
      <c r="K96" s="26" t="e">
        <f>#REF!*#REF!</f>
        <v>#REF!</v>
      </c>
    </row>
    <row r="97" spans="1:11" s="105" customFormat="1" ht="13.5" thickBot="1" x14ac:dyDescent="0.25">
      <c r="A97" s="797" t="s">
        <v>2610</v>
      </c>
      <c r="B97" s="798"/>
      <c r="C97" s="798"/>
      <c r="D97" s="798"/>
      <c r="E97" s="798"/>
      <c r="F97" s="798"/>
      <c r="G97" s="799"/>
      <c r="H97" s="22">
        <v>2050</v>
      </c>
      <c r="I97" s="14">
        <f t="shared" si="6"/>
        <v>5.3947368421052628</v>
      </c>
      <c r="J97" s="49">
        <v>20000</v>
      </c>
      <c r="K97" s="26" t="e">
        <f>I97*#REF!</f>
        <v>#REF!</v>
      </c>
    </row>
    <row r="98" spans="1:11" s="105" customFormat="1" ht="13.5" thickBot="1" x14ac:dyDescent="0.25">
      <c r="A98" s="797" t="s">
        <v>2611</v>
      </c>
      <c r="B98" s="798"/>
      <c r="C98" s="798"/>
      <c r="D98" s="798"/>
      <c r="E98" s="798"/>
      <c r="F98" s="798"/>
      <c r="G98" s="799"/>
      <c r="H98" s="23">
        <v>1850</v>
      </c>
      <c r="I98" s="14">
        <f t="shared" si="6"/>
        <v>4.8684210526315788</v>
      </c>
      <c r="J98" s="49">
        <v>20000</v>
      </c>
      <c r="K98" s="26" t="e">
        <f>I98*#REF!</f>
        <v>#REF!</v>
      </c>
    </row>
    <row r="99" spans="1:11" s="105" customFormat="1" ht="13.5" thickBot="1" x14ac:dyDescent="0.25">
      <c r="A99" s="797" t="s">
        <v>2612</v>
      </c>
      <c r="B99" s="798"/>
      <c r="C99" s="798"/>
      <c r="D99" s="798"/>
      <c r="E99" s="798"/>
      <c r="F99" s="798"/>
      <c r="G99" s="799"/>
      <c r="H99" s="23">
        <v>1850</v>
      </c>
      <c r="I99" s="14">
        <f t="shared" si="6"/>
        <v>4.8684210526315788</v>
      </c>
      <c r="J99" s="49">
        <v>20000</v>
      </c>
      <c r="K99" s="26" t="e">
        <f>I99*#REF!</f>
        <v>#REF!</v>
      </c>
    </row>
    <row r="100" spans="1:11" s="429" customFormat="1" ht="12.75" x14ac:dyDescent="0.25"/>
    <row r="101" spans="1:11" s="429" customFormat="1" ht="12.75" x14ac:dyDescent="0.25"/>
  </sheetData>
  <sheetProtection sheet="1" deleteRows="0" sort="0" autoFilter="0" pivotTables="0"/>
  <mergeCells count="148">
    <mergeCell ref="A82:G82"/>
    <mergeCell ref="A9:B9"/>
    <mergeCell ref="C9:G9"/>
    <mergeCell ref="A89:K89"/>
    <mergeCell ref="A73:G73"/>
    <mergeCell ref="A74:G74"/>
    <mergeCell ref="A94:G94"/>
    <mergeCell ref="A50:B50"/>
    <mergeCell ref="A51:B51"/>
    <mergeCell ref="A52:B52"/>
    <mergeCell ref="A57:B57"/>
    <mergeCell ref="C57:G57"/>
    <mergeCell ref="C51:G51"/>
    <mergeCell ref="C52:G52"/>
    <mergeCell ref="C53:G53"/>
    <mergeCell ref="C20:G20"/>
    <mergeCell ref="A22:B22"/>
    <mergeCell ref="C22:G22"/>
    <mergeCell ref="A10:B10"/>
    <mergeCell ref="C10:G10"/>
    <mergeCell ref="A11:B11"/>
    <mergeCell ref="C11:G11"/>
    <mergeCell ref="A56:B56"/>
    <mergeCell ref="C54:G54"/>
    <mergeCell ref="C56:G56"/>
    <mergeCell ref="A55:B55"/>
    <mergeCell ref="C55:G55"/>
    <mergeCell ref="A49:J49"/>
    <mergeCell ref="A53:B53"/>
    <mergeCell ref="C50:G50"/>
    <mergeCell ref="A71:G71"/>
    <mergeCell ref="A58:K58"/>
    <mergeCell ref="A59:B59"/>
    <mergeCell ref="C59:G59"/>
    <mergeCell ref="A60:B60"/>
    <mergeCell ref="C60:G60"/>
    <mergeCell ref="A62:B62"/>
    <mergeCell ref="C62:G62"/>
    <mergeCell ref="A13:K13"/>
    <mergeCell ref="A16:B16"/>
    <mergeCell ref="C16:G16"/>
    <mergeCell ref="A12:B12"/>
    <mergeCell ref="C12:G12"/>
    <mergeCell ref="A99:G99"/>
    <mergeCell ref="A91:G91"/>
    <mergeCell ref="A92:G92"/>
    <mergeCell ref="A98:G98"/>
    <mergeCell ref="A97:G97"/>
    <mergeCell ref="A93:G93"/>
    <mergeCell ref="A88:G88"/>
    <mergeCell ref="A84:G84"/>
    <mergeCell ref="A87:G87"/>
    <mergeCell ref="A95:G95"/>
    <mergeCell ref="A96:G96"/>
    <mergeCell ref="A90:G90"/>
    <mergeCell ref="A48:B48"/>
    <mergeCell ref="C48:G48"/>
    <mergeCell ref="A44:B44"/>
    <mergeCell ref="C44:G44"/>
    <mergeCell ref="A45:B45"/>
    <mergeCell ref="C45:G45"/>
    <mergeCell ref="A54:B54"/>
    <mergeCell ref="A17:B17"/>
    <mergeCell ref="C17:G17"/>
    <mergeCell ref="C18:G18"/>
    <mergeCell ref="A19:B19"/>
    <mergeCell ref="C19:G19"/>
    <mergeCell ref="A20:B20"/>
    <mergeCell ref="A21:B21"/>
    <mergeCell ref="C21:G21"/>
    <mergeCell ref="A2:K2"/>
    <mergeCell ref="A3:K3"/>
    <mergeCell ref="A7:B7"/>
    <mergeCell ref="C7:G7"/>
    <mergeCell ref="A8:B8"/>
    <mergeCell ref="C8:G8"/>
    <mergeCell ref="A6:B6"/>
    <mergeCell ref="C6:G6"/>
    <mergeCell ref="A4:B4"/>
    <mergeCell ref="C4:G4"/>
    <mergeCell ref="A5:B5"/>
    <mergeCell ref="C5:G5"/>
    <mergeCell ref="A14:B14"/>
    <mergeCell ref="C14:G14"/>
    <mergeCell ref="A15:B15"/>
    <mergeCell ref="C15:G15"/>
    <mergeCell ref="A33:J33"/>
    <mergeCell ref="A26:B26"/>
    <mergeCell ref="C24:G24"/>
    <mergeCell ref="C25:G25"/>
    <mergeCell ref="C26:G26"/>
    <mergeCell ref="A28:J28"/>
    <mergeCell ref="A24:B24"/>
    <mergeCell ref="A25:B25"/>
    <mergeCell ref="A29:B29"/>
    <mergeCell ref="A30:B30"/>
    <mergeCell ref="C30:G30"/>
    <mergeCell ref="A31:B31"/>
    <mergeCell ref="C31:G31"/>
    <mergeCell ref="A27:B27"/>
    <mergeCell ref="C27:G27"/>
    <mergeCell ref="C32:G32"/>
    <mergeCell ref="A23:J23"/>
    <mergeCell ref="A32:B32"/>
    <mergeCell ref="C29:G29"/>
    <mergeCell ref="A61:B61"/>
    <mergeCell ref="C61:G61"/>
    <mergeCell ref="A85:G85"/>
    <mergeCell ref="A86:G86"/>
    <mergeCell ref="A75:G75"/>
    <mergeCell ref="A76:G76"/>
    <mergeCell ref="A77:G77"/>
    <mergeCell ref="A78:G78"/>
    <mergeCell ref="A79:G79"/>
    <mergeCell ref="A80:G80"/>
    <mergeCell ref="A83:G83"/>
    <mergeCell ref="A81:G81"/>
    <mergeCell ref="A63:K63"/>
    <mergeCell ref="A72:K72"/>
    <mergeCell ref="A64:G64"/>
    <mergeCell ref="A65:G65"/>
    <mergeCell ref="A66:G66"/>
    <mergeCell ref="A67:G67"/>
    <mergeCell ref="A68:G68"/>
    <mergeCell ref="A69:G69"/>
    <mergeCell ref="A70:G70"/>
    <mergeCell ref="A47:B47"/>
    <mergeCell ref="C43:G43"/>
    <mergeCell ref="C46:G46"/>
    <mergeCell ref="C47:G47"/>
    <mergeCell ref="A38:B38"/>
    <mergeCell ref="C34:G34"/>
    <mergeCell ref="C36:G36"/>
    <mergeCell ref="C38:G38"/>
    <mergeCell ref="A40:J40"/>
    <mergeCell ref="A41:B41"/>
    <mergeCell ref="C41:G41"/>
    <mergeCell ref="A42:J42"/>
    <mergeCell ref="A43:B43"/>
    <mergeCell ref="A34:B34"/>
    <mergeCell ref="A36:B36"/>
    <mergeCell ref="A46:B46"/>
    <mergeCell ref="A35:B35"/>
    <mergeCell ref="C35:G35"/>
    <mergeCell ref="A37:B37"/>
    <mergeCell ref="C37:G37"/>
    <mergeCell ref="A39:B39"/>
    <mergeCell ref="C39:G39"/>
  </mergeCells>
  <pageMargins left="0.38437500000000002" right="0" top="0.82499999999999996" bottom="0.19685039370078741" header="7.874015748031496E-2" footer="0.15748031496062992"/>
  <pageSetup paperSize="9" scale="90" orientation="portrait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view="pageLayout" topLeftCell="A4" zoomScaleNormal="100" workbookViewId="0">
      <selection activeCell="J8" sqref="J8"/>
    </sheetView>
  </sheetViews>
  <sheetFormatPr defaultRowHeight="16.5" x14ac:dyDescent="0.3"/>
  <cols>
    <col min="1" max="2" width="9.140625" style="25"/>
    <col min="3" max="3" width="22.42578125" style="25" customWidth="1"/>
    <col min="4" max="4" width="21" style="25" customWidth="1"/>
    <col min="5" max="6" width="9.140625" style="25"/>
    <col min="7" max="7" width="12.5703125" style="25" customWidth="1"/>
    <col min="8" max="9" width="0" style="25" hidden="1" customWidth="1"/>
    <col min="10" max="10" width="16.140625" style="25" customWidth="1"/>
    <col min="11" max="11" width="14" style="25" hidden="1" customWidth="1"/>
    <col min="12" max="16384" width="9.140625" style="25"/>
  </cols>
  <sheetData>
    <row r="1" spans="1:11" ht="12" customHeight="1" thickBot="1" x14ac:dyDescent="0.35">
      <c r="A1" s="83"/>
      <c r="B1" s="140"/>
      <c r="C1" s="135"/>
      <c r="D1" s="141"/>
      <c r="E1" s="141"/>
      <c r="F1" s="142" t="s">
        <v>35</v>
      </c>
      <c r="G1" s="137"/>
      <c r="H1" s="143"/>
      <c r="I1" s="144"/>
      <c r="J1" s="562" t="s">
        <v>2628</v>
      </c>
      <c r="K1" s="145">
        <v>380</v>
      </c>
    </row>
    <row r="2" spans="1:11" ht="17.25" thickBot="1" x14ac:dyDescent="0.35">
      <c r="A2" s="720" t="s">
        <v>2417</v>
      </c>
      <c r="B2" s="721"/>
      <c r="C2" s="721"/>
      <c r="D2" s="721"/>
      <c r="E2" s="721"/>
      <c r="F2" s="721"/>
      <c r="G2" s="721"/>
      <c r="H2" s="721"/>
      <c r="I2" s="721"/>
      <c r="J2" s="722"/>
      <c r="K2" s="723"/>
    </row>
    <row r="3" spans="1:11" ht="17.25" thickBot="1" x14ac:dyDescent="0.35">
      <c r="A3" s="724" t="s">
        <v>2520</v>
      </c>
      <c r="B3" s="725"/>
      <c r="C3" s="725"/>
      <c r="D3" s="725"/>
      <c r="E3" s="725"/>
      <c r="F3" s="725"/>
      <c r="G3" s="725"/>
      <c r="H3" s="725"/>
      <c r="I3" s="725"/>
      <c r="J3" s="726"/>
      <c r="K3" s="727"/>
    </row>
    <row r="4" spans="1:11" s="149" customFormat="1" ht="13.5" thickBot="1" x14ac:dyDescent="0.3">
      <c r="A4" s="830" t="s">
        <v>2</v>
      </c>
      <c r="B4" s="830"/>
      <c r="C4" s="830"/>
      <c r="D4" s="830"/>
      <c r="E4" s="830"/>
      <c r="F4" s="830"/>
      <c r="G4" s="830"/>
      <c r="H4" s="437" t="s">
        <v>15</v>
      </c>
      <c r="I4" s="438" t="s">
        <v>1530</v>
      </c>
      <c r="J4" s="438" t="s">
        <v>298</v>
      </c>
      <c r="K4" s="447"/>
    </row>
    <row r="5" spans="1:11" s="105" customFormat="1" ht="13.5" thickBot="1" x14ac:dyDescent="0.25">
      <c r="A5" s="827" t="s">
        <v>2567</v>
      </c>
      <c r="B5" s="827"/>
      <c r="C5" s="827"/>
      <c r="D5" s="827"/>
      <c r="E5" s="827"/>
      <c r="F5" s="827"/>
      <c r="G5" s="827"/>
      <c r="H5" s="22">
        <v>7801</v>
      </c>
      <c r="I5" s="14">
        <f>H5/380</f>
        <v>20.528947368421054</v>
      </c>
      <c r="J5" s="48">
        <v>55000</v>
      </c>
      <c r="K5" s="446"/>
    </row>
    <row r="6" spans="1:11" s="105" customFormat="1" ht="13.5" thickBot="1" x14ac:dyDescent="0.25">
      <c r="A6" s="827" t="s">
        <v>2568</v>
      </c>
      <c r="B6" s="827"/>
      <c r="C6" s="827"/>
      <c r="D6" s="827"/>
      <c r="E6" s="827"/>
      <c r="F6" s="827"/>
      <c r="G6" s="827"/>
      <c r="H6" s="23">
        <v>10600</v>
      </c>
      <c r="I6" s="14">
        <f>H6/380</f>
        <v>27.894736842105264</v>
      </c>
      <c r="J6" s="48">
        <v>60000</v>
      </c>
      <c r="K6" s="446"/>
    </row>
    <row r="7" spans="1:11" ht="17.25" thickBot="1" x14ac:dyDescent="0.35">
      <c r="A7" s="724" t="s">
        <v>2418</v>
      </c>
      <c r="B7" s="725"/>
      <c r="C7" s="725"/>
      <c r="D7" s="725"/>
      <c r="E7" s="725"/>
      <c r="F7" s="725"/>
      <c r="G7" s="725"/>
      <c r="H7" s="725"/>
      <c r="I7" s="725"/>
      <c r="J7" s="726"/>
      <c r="K7" s="727"/>
    </row>
    <row r="8" spans="1:11" s="439" customFormat="1" ht="13.5" thickBot="1" x14ac:dyDescent="0.25">
      <c r="A8" s="827" t="s">
        <v>2625</v>
      </c>
      <c r="B8" s="827"/>
      <c r="C8" s="827"/>
      <c r="D8" s="827"/>
      <c r="E8" s="827"/>
      <c r="F8" s="827"/>
      <c r="G8" s="827"/>
      <c r="H8" s="22">
        <v>7801</v>
      </c>
      <c r="I8" s="14">
        <f>H8/380</f>
        <v>20.528947368421054</v>
      </c>
      <c r="J8" s="49">
        <v>6250</v>
      </c>
      <c r="K8" s="438"/>
    </row>
    <row r="9" spans="1:11" s="105" customFormat="1" ht="13.5" thickBot="1" x14ac:dyDescent="0.25">
      <c r="A9" s="827" t="s">
        <v>2422</v>
      </c>
      <c r="B9" s="827"/>
      <c r="C9" s="827"/>
      <c r="D9" s="827"/>
      <c r="E9" s="827"/>
      <c r="F9" s="827"/>
      <c r="G9" s="827"/>
      <c r="H9" s="23">
        <v>10600</v>
      </c>
      <c r="I9" s="14">
        <f>H9/380</f>
        <v>27.894736842105264</v>
      </c>
      <c r="J9" s="49">
        <v>7000</v>
      </c>
      <c r="K9" s="26" t="e">
        <f>I10*#REF!</f>
        <v>#REF!</v>
      </c>
    </row>
    <row r="10" spans="1:11" s="105" customFormat="1" ht="13.5" thickBot="1" x14ac:dyDescent="0.25">
      <c r="A10" s="827" t="s">
        <v>2421</v>
      </c>
      <c r="B10" s="827"/>
      <c r="C10" s="827"/>
      <c r="D10" s="827"/>
      <c r="E10" s="827"/>
      <c r="F10" s="827"/>
      <c r="G10" s="827"/>
      <c r="H10" s="22">
        <v>7800</v>
      </c>
      <c r="I10" s="14">
        <f>H10/380</f>
        <v>20.526315789473685</v>
      </c>
      <c r="J10" s="49">
        <v>8900</v>
      </c>
      <c r="K10" s="26"/>
    </row>
    <row r="11" spans="1:11" s="105" customFormat="1" ht="13.5" thickBot="1" x14ac:dyDescent="0.25">
      <c r="A11" s="827" t="s">
        <v>2420</v>
      </c>
      <c r="B11" s="827"/>
      <c r="C11" s="827"/>
      <c r="D11" s="827"/>
      <c r="E11" s="827"/>
      <c r="F11" s="827"/>
      <c r="G11" s="827"/>
      <c r="H11" s="437"/>
      <c r="I11" s="438"/>
      <c r="J11" s="49">
        <v>11500</v>
      </c>
      <c r="K11" s="26" t="e">
        <f>I9*#REF!</f>
        <v>#REF!</v>
      </c>
    </row>
    <row r="12" spans="1:11" s="105" customFormat="1" ht="13.5" thickBot="1" x14ac:dyDescent="0.25">
      <c r="A12" s="832" t="s">
        <v>2419</v>
      </c>
      <c r="B12" s="832"/>
      <c r="C12" s="832"/>
      <c r="D12" s="832"/>
      <c r="E12" s="832"/>
      <c r="F12" s="832"/>
      <c r="G12" s="832"/>
      <c r="H12" s="437"/>
      <c r="I12" s="438"/>
      <c r="J12" s="49">
        <v>11500</v>
      </c>
      <c r="K12" s="443"/>
    </row>
    <row r="13" spans="1:11" s="105" customFormat="1" thickBot="1" x14ac:dyDescent="0.3">
      <c r="A13" s="724" t="s">
        <v>2423</v>
      </c>
      <c r="B13" s="725"/>
      <c r="C13" s="725"/>
      <c r="D13" s="725"/>
      <c r="E13" s="725"/>
      <c r="F13" s="725"/>
      <c r="G13" s="725"/>
      <c r="H13" s="725"/>
      <c r="I13" s="725"/>
      <c r="J13" s="726"/>
      <c r="K13" s="727"/>
    </row>
    <row r="14" spans="1:11" s="105" customFormat="1" ht="13.5" thickBot="1" x14ac:dyDescent="0.25">
      <c r="A14" s="827" t="s">
        <v>2594</v>
      </c>
      <c r="B14" s="827"/>
      <c r="C14" s="827"/>
      <c r="D14" s="827"/>
      <c r="E14" s="827"/>
      <c r="F14" s="827"/>
      <c r="G14" s="827"/>
      <c r="H14" s="23">
        <v>5901</v>
      </c>
      <c r="I14" s="14">
        <f>H14/380</f>
        <v>15.528947368421052</v>
      </c>
      <c r="J14" s="49">
        <v>4200</v>
      </c>
      <c r="K14" s="442"/>
    </row>
    <row r="15" spans="1:11" s="105" customFormat="1" ht="13.5" thickBot="1" x14ac:dyDescent="0.25">
      <c r="A15" s="827" t="s">
        <v>2425</v>
      </c>
      <c r="B15" s="827"/>
      <c r="C15" s="827"/>
      <c r="D15" s="827"/>
      <c r="E15" s="827"/>
      <c r="F15" s="827"/>
      <c r="G15" s="827"/>
      <c r="H15" s="23">
        <v>5900</v>
      </c>
      <c r="I15" s="14">
        <f>H15/380</f>
        <v>15.526315789473685</v>
      </c>
      <c r="J15" s="49">
        <v>6100</v>
      </c>
      <c r="K15" s="442"/>
    </row>
    <row r="16" spans="1:11" s="105" customFormat="1" ht="13.5" thickBot="1" x14ac:dyDescent="0.25">
      <c r="A16" s="827" t="s">
        <v>2427</v>
      </c>
      <c r="B16" s="827"/>
      <c r="C16" s="827"/>
      <c r="D16" s="827"/>
      <c r="E16" s="827"/>
      <c r="F16" s="827"/>
      <c r="G16" s="827"/>
      <c r="H16" s="23">
        <v>8099</v>
      </c>
      <c r="I16" s="14">
        <f>H16/380</f>
        <v>21.313157894736843</v>
      </c>
      <c r="J16" s="49">
        <v>6000</v>
      </c>
      <c r="K16" s="26" t="e">
        <f>I15*#REF!</f>
        <v>#REF!</v>
      </c>
    </row>
    <row r="17" spans="1:11" s="105" customFormat="1" ht="13.5" thickBot="1" x14ac:dyDescent="0.25">
      <c r="A17" s="827" t="s">
        <v>2426</v>
      </c>
      <c r="B17" s="827"/>
      <c r="C17" s="827"/>
      <c r="D17" s="827"/>
      <c r="E17" s="827"/>
      <c r="F17" s="827"/>
      <c r="G17" s="827"/>
      <c r="H17" s="23">
        <v>8098</v>
      </c>
      <c r="I17" s="14">
        <f>H17/380</f>
        <v>21.310526315789474</v>
      </c>
      <c r="J17" s="49">
        <v>9950</v>
      </c>
      <c r="K17" s="26"/>
    </row>
    <row r="18" spans="1:11" s="105" customFormat="1" ht="13.5" thickBot="1" x14ac:dyDescent="0.25">
      <c r="A18" s="827" t="s">
        <v>2428</v>
      </c>
      <c r="B18" s="827"/>
      <c r="C18" s="827"/>
      <c r="D18" s="827"/>
      <c r="E18" s="827"/>
      <c r="F18" s="827"/>
      <c r="G18" s="827"/>
      <c r="H18" s="23">
        <v>10500</v>
      </c>
      <c r="I18" s="14">
        <f>H18/380</f>
        <v>27.631578947368421</v>
      </c>
      <c r="J18" s="49">
        <v>11500</v>
      </c>
      <c r="K18" s="26" t="e">
        <f>I18*#REF!</f>
        <v>#REF!</v>
      </c>
    </row>
    <row r="19" spans="1:11" s="105" customFormat="1" ht="13.5" thickBot="1" x14ac:dyDescent="0.25">
      <c r="A19" s="831" t="s">
        <v>2424</v>
      </c>
      <c r="B19" s="831"/>
      <c r="C19" s="831"/>
      <c r="D19" s="831"/>
      <c r="E19" s="831"/>
      <c r="F19" s="831"/>
      <c r="G19" s="831"/>
      <c r="H19" s="441"/>
      <c r="I19" s="441"/>
      <c r="J19" s="49">
        <v>12000</v>
      </c>
      <c r="K19" s="443"/>
    </row>
    <row r="20" spans="1:11" s="105" customFormat="1" thickBot="1" x14ac:dyDescent="0.3">
      <c r="A20" s="724" t="s">
        <v>2429</v>
      </c>
      <c r="B20" s="725"/>
      <c r="C20" s="725"/>
      <c r="D20" s="725"/>
      <c r="E20" s="725"/>
      <c r="F20" s="725"/>
      <c r="G20" s="725"/>
      <c r="H20" s="725"/>
      <c r="I20" s="725"/>
      <c r="J20" s="726"/>
      <c r="K20" s="727"/>
    </row>
    <row r="21" spans="1:11" s="105" customFormat="1" ht="13.5" thickBot="1" x14ac:dyDescent="0.25">
      <c r="A21" s="827" t="s">
        <v>2593</v>
      </c>
      <c r="B21" s="827"/>
      <c r="C21" s="827"/>
      <c r="D21" s="827"/>
      <c r="E21" s="827"/>
      <c r="F21" s="827"/>
      <c r="G21" s="827"/>
      <c r="H21" s="441"/>
      <c r="I21" s="441"/>
      <c r="J21" s="49">
        <v>7000</v>
      </c>
      <c r="K21" s="442"/>
    </row>
    <row r="22" spans="1:11" s="105" customFormat="1" ht="13.5" thickBot="1" x14ac:dyDescent="0.25">
      <c r="A22" s="827" t="s">
        <v>2482</v>
      </c>
      <c r="B22" s="827"/>
      <c r="C22" s="827"/>
      <c r="D22" s="827"/>
      <c r="E22" s="827"/>
      <c r="F22" s="827"/>
      <c r="G22" s="827"/>
      <c r="H22" s="441"/>
      <c r="I22" s="441"/>
      <c r="J22" s="49">
        <v>7800</v>
      </c>
      <c r="K22" s="442"/>
    </row>
    <row r="23" spans="1:11" s="105" customFormat="1" ht="13.5" thickBot="1" x14ac:dyDescent="0.25">
      <c r="A23" s="832" t="s">
        <v>2430</v>
      </c>
      <c r="B23" s="832"/>
      <c r="C23" s="832"/>
      <c r="D23" s="832"/>
      <c r="E23" s="832"/>
      <c r="F23" s="832"/>
      <c r="G23" s="832"/>
      <c r="H23" s="441"/>
      <c r="I23" s="441"/>
      <c r="J23" s="49">
        <v>11500</v>
      </c>
      <c r="K23" s="442"/>
    </row>
    <row r="24" spans="1:11" s="105" customFormat="1" thickBot="1" x14ac:dyDescent="0.3">
      <c r="A24" s="724" t="s">
        <v>2431</v>
      </c>
      <c r="B24" s="725"/>
      <c r="C24" s="725"/>
      <c r="D24" s="725"/>
      <c r="E24" s="725"/>
      <c r="F24" s="725"/>
      <c r="G24" s="725"/>
      <c r="H24" s="725"/>
      <c r="I24" s="725"/>
      <c r="J24" s="726"/>
      <c r="K24" s="727"/>
    </row>
    <row r="25" spans="1:11" s="105" customFormat="1" ht="13.5" thickBot="1" x14ac:dyDescent="0.25">
      <c r="A25" s="827" t="s">
        <v>2433</v>
      </c>
      <c r="B25" s="827"/>
      <c r="C25" s="827"/>
      <c r="D25" s="827"/>
      <c r="E25" s="827"/>
      <c r="F25" s="827"/>
      <c r="G25" s="827"/>
      <c r="H25" s="23">
        <v>8001</v>
      </c>
      <c r="I25" s="14">
        <f>H25/380</f>
        <v>21.055263157894736</v>
      </c>
      <c r="J25" s="49">
        <v>6750</v>
      </c>
      <c r="K25" s="26" t="e">
        <f>I26*#REF!</f>
        <v>#REF!</v>
      </c>
    </row>
    <row r="26" spans="1:11" s="105" customFormat="1" ht="13.5" thickBot="1" x14ac:dyDescent="0.25">
      <c r="A26" s="827" t="s">
        <v>2432</v>
      </c>
      <c r="B26" s="827"/>
      <c r="C26" s="827"/>
      <c r="D26" s="827"/>
      <c r="E26" s="827"/>
      <c r="F26" s="827"/>
      <c r="G26" s="827"/>
      <c r="H26" s="23">
        <v>8000</v>
      </c>
      <c r="I26" s="14">
        <f>H26/380</f>
        <v>21.05263157894737</v>
      </c>
      <c r="J26" s="49">
        <v>9700</v>
      </c>
      <c r="K26" s="26"/>
    </row>
    <row r="27" spans="1:11" s="105" customFormat="1" thickBot="1" x14ac:dyDescent="0.3">
      <c r="A27" s="724" t="s">
        <v>2434</v>
      </c>
      <c r="B27" s="725"/>
      <c r="C27" s="725"/>
      <c r="D27" s="725"/>
      <c r="E27" s="725"/>
      <c r="F27" s="725"/>
      <c r="G27" s="725"/>
      <c r="H27" s="725"/>
      <c r="I27" s="725"/>
      <c r="J27" s="726"/>
      <c r="K27" s="727"/>
    </row>
    <row r="28" spans="1:11" s="105" customFormat="1" ht="13.5" thickBot="1" x14ac:dyDescent="0.25">
      <c r="A28" s="827" t="s">
        <v>2439</v>
      </c>
      <c r="B28" s="827"/>
      <c r="C28" s="827"/>
      <c r="D28" s="827"/>
      <c r="E28" s="827"/>
      <c r="F28" s="827"/>
      <c r="G28" s="827"/>
      <c r="H28" s="23">
        <v>9000</v>
      </c>
      <c r="I28" s="14">
        <f t="shared" ref="I28:I34" si="0">H28/380</f>
        <v>23.684210526315791</v>
      </c>
      <c r="J28" s="49">
        <v>8000</v>
      </c>
      <c r="K28" s="26"/>
    </row>
    <row r="29" spans="1:11" s="105" customFormat="1" ht="13.5" thickBot="1" x14ac:dyDescent="0.25">
      <c r="A29" s="833" t="s">
        <v>2437</v>
      </c>
      <c r="B29" s="833"/>
      <c r="C29" s="833"/>
      <c r="D29" s="833"/>
      <c r="E29" s="833"/>
      <c r="F29" s="833"/>
      <c r="G29" s="833"/>
      <c r="H29" s="22">
        <v>9600</v>
      </c>
      <c r="I29" s="14">
        <f t="shared" si="0"/>
        <v>25.263157894736842</v>
      </c>
      <c r="J29" s="49">
        <v>13400</v>
      </c>
      <c r="K29" s="26" t="e">
        <f>I32*#REF!</f>
        <v>#REF!</v>
      </c>
    </row>
    <row r="30" spans="1:11" s="105" customFormat="1" ht="13.5" thickBot="1" x14ac:dyDescent="0.25">
      <c r="A30" s="827" t="s">
        <v>2438</v>
      </c>
      <c r="B30" s="827"/>
      <c r="C30" s="827"/>
      <c r="D30" s="827"/>
      <c r="E30" s="827"/>
      <c r="F30" s="827"/>
      <c r="G30" s="827"/>
      <c r="H30" s="23">
        <v>10000</v>
      </c>
      <c r="I30" s="14">
        <f t="shared" si="0"/>
        <v>26.315789473684209</v>
      </c>
      <c r="J30" s="49">
        <v>12200</v>
      </c>
      <c r="K30" s="26" t="e">
        <f>I29*#REF!</f>
        <v>#REF!</v>
      </c>
    </row>
    <row r="31" spans="1:11" s="105" customFormat="1" ht="13.5" thickBot="1" x14ac:dyDescent="0.25">
      <c r="A31" s="827" t="s">
        <v>2595</v>
      </c>
      <c r="B31" s="827"/>
      <c r="C31" s="827"/>
      <c r="D31" s="827"/>
      <c r="E31" s="827"/>
      <c r="F31" s="827"/>
      <c r="G31" s="827"/>
      <c r="H31" s="23">
        <v>10001</v>
      </c>
      <c r="I31" s="14">
        <f t="shared" si="0"/>
        <v>26.318421052631578</v>
      </c>
      <c r="J31" s="49">
        <v>19000</v>
      </c>
      <c r="K31" s="26"/>
    </row>
    <row r="32" spans="1:11" s="105" customFormat="1" ht="13.5" thickBot="1" x14ac:dyDescent="0.25">
      <c r="A32" s="827" t="s">
        <v>2436</v>
      </c>
      <c r="B32" s="827"/>
      <c r="C32" s="827"/>
      <c r="D32" s="827"/>
      <c r="E32" s="827"/>
      <c r="F32" s="827"/>
      <c r="G32" s="827"/>
      <c r="H32" s="23">
        <v>18800</v>
      </c>
      <c r="I32" s="14">
        <f t="shared" si="0"/>
        <v>49.473684210526315</v>
      </c>
      <c r="J32" s="49">
        <v>18800</v>
      </c>
      <c r="K32" s="26" t="e">
        <f>I30*#REF!</f>
        <v>#REF!</v>
      </c>
    </row>
    <row r="33" spans="1:11" s="105" customFormat="1" ht="13.5" thickBot="1" x14ac:dyDescent="0.25">
      <c r="A33" s="831" t="s">
        <v>2435</v>
      </c>
      <c r="B33" s="831"/>
      <c r="C33" s="831"/>
      <c r="D33" s="831"/>
      <c r="E33" s="831"/>
      <c r="F33" s="831"/>
      <c r="G33" s="831"/>
      <c r="H33" s="23">
        <v>7800</v>
      </c>
      <c r="I33" s="14">
        <f t="shared" si="0"/>
        <v>20.526315789473685</v>
      </c>
      <c r="J33" s="49">
        <v>20000</v>
      </c>
      <c r="K33" s="26"/>
    </row>
    <row r="34" spans="1:11" s="105" customFormat="1" ht="13.5" thickBot="1" x14ac:dyDescent="0.25">
      <c r="A34" s="827" t="s">
        <v>2596</v>
      </c>
      <c r="B34" s="827"/>
      <c r="C34" s="827"/>
      <c r="D34" s="827"/>
      <c r="E34" s="827"/>
      <c r="F34" s="827"/>
      <c r="G34" s="827"/>
      <c r="H34" s="23">
        <v>7801</v>
      </c>
      <c r="I34" s="14">
        <f t="shared" si="0"/>
        <v>20.528947368421054</v>
      </c>
      <c r="J34" s="49">
        <v>24900</v>
      </c>
      <c r="K34" s="26" t="e">
        <f>I28*#REF!</f>
        <v>#REF!</v>
      </c>
    </row>
    <row r="35" spans="1:11" s="105" customFormat="1" thickBot="1" x14ac:dyDescent="0.3">
      <c r="A35" s="724" t="s">
        <v>2440</v>
      </c>
      <c r="B35" s="725"/>
      <c r="C35" s="725"/>
      <c r="D35" s="725"/>
      <c r="E35" s="725"/>
      <c r="F35" s="725"/>
      <c r="G35" s="725"/>
      <c r="H35" s="725"/>
      <c r="I35" s="725"/>
      <c r="J35" s="726"/>
      <c r="K35" s="727"/>
    </row>
    <row r="36" spans="1:11" s="105" customFormat="1" ht="13.5" thickBot="1" x14ac:dyDescent="0.25">
      <c r="A36" s="835" t="s">
        <v>241</v>
      </c>
      <c r="B36" s="835"/>
      <c r="C36" s="835"/>
      <c r="D36" s="835"/>
      <c r="E36" s="835"/>
      <c r="F36" s="835"/>
      <c r="G36" s="835"/>
      <c r="H36" s="23">
        <v>9000</v>
      </c>
      <c r="I36" s="14">
        <f>H36/380</f>
        <v>23.684210526315791</v>
      </c>
      <c r="J36" s="49">
        <v>6000</v>
      </c>
      <c r="K36" s="442"/>
    </row>
    <row r="37" spans="1:11" s="105" customFormat="1" ht="13.5" thickBot="1" x14ac:dyDescent="0.25">
      <c r="A37" s="827" t="s">
        <v>1801</v>
      </c>
      <c r="B37" s="827"/>
      <c r="C37" s="827"/>
      <c r="D37" s="827"/>
      <c r="E37" s="827"/>
      <c r="F37" s="827"/>
      <c r="G37" s="827"/>
      <c r="H37" s="23">
        <v>9001</v>
      </c>
      <c r="I37" s="14">
        <f>H37/380</f>
        <v>23.686842105263157</v>
      </c>
      <c r="J37" s="49">
        <v>9000</v>
      </c>
      <c r="K37" s="26"/>
    </row>
    <row r="38" spans="1:11" s="105" customFormat="1" ht="13.5" thickBot="1" x14ac:dyDescent="0.25">
      <c r="A38" s="841" t="s">
        <v>2441</v>
      </c>
      <c r="B38" s="841"/>
      <c r="C38" s="841"/>
      <c r="D38" s="841"/>
      <c r="E38" s="841"/>
      <c r="F38" s="841"/>
      <c r="G38" s="841"/>
      <c r="H38" s="23">
        <v>8999</v>
      </c>
      <c r="I38" s="14">
        <f>H38/380</f>
        <v>23.681578947368422</v>
      </c>
      <c r="J38" s="49">
        <v>27950</v>
      </c>
      <c r="K38" s="26"/>
    </row>
    <row r="39" spans="1:11" s="105" customFormat="1" ht="13.5" thickBot="1" x14ac:dyDescent="0.25">
      <c r="A39" s="827" t="s">
        <v>2442</v>
      </c>
      <c r="B39" s="827"/>
      <c r="C39" s="827"/>
      <c r="D39" s="827"/>
      <c r="E39" s="827"/>
      <c r="F39" s="827"/>
      <c r="G39" s="827"/>
      <c r="H39" s="23">
        <v>9002</v>
      </c>
      <c r="I39" s="14">
        <f>H39/380</f>
        <v>23.689473684210526</v>
      </c>
      <c r="J39" s="49">
        <v>65000</v>
      </c>
      <c r="K39" s="26" t="e">
        <f>I39*#REF!</f>
        <v>#REF!</v>
      </c>
    </row>
    <row r="40" spans="1:11" s="105" customFormat="1" thickBot="1" x14ac:dyDescent="0.3">
      <c r="A40" s="724" t="s">
        <v>2443</v>
      </c>
      <c r="B40" s="725"/>
      <c r="C40" s="725"/>
      <c r="D40" s="725"/>
      <c r="E40" s="725"/>
      <c r="F40" s="725"/>
      <c r="G40" s="725"/>
      <c r="H40" s="725"/>
      <c r="I40" s="725"/>
      <c r="J40" s="726"/>
      <c r="K40" s="727"/>
    </row>
    <row r="41" spans="1:11" s="105" customFormat="1" ht="13.5" thickBot="1" x14ac:dyDescent="0.25">
      <c r="A41" s="834" t="s">
        <v>2445</v>
      </c>
      <c r="B41" s="834"/>
      <c r="C41" s="834"/>
      <c r="D41" s="834"/>
      <c r="E41" s="834"/>
      <c r="F41" s="834"/>
      <c r="G41" s="834"/>
      <c r="H41" s="23"/>
      <c r="I41" s="14"/>
      <c r="J41" s="49">
        <v>3700</v>
      </c>
      <c r="K41" s="442"/>
    </row>
    <row r="42" spans="1:11" s="105" customFormat="1" ht="13.5" thickBot="1" x14ac:dyDescent="0.25">
      <c r="A42" s="834" t="s">
        <v>2446</v>
      </c>
      <c r="B42" s="834"/>
      <c r="C42" s="834"/>
      <c r="D42" s="834"/>
      <c r="E42" s="834"/>
      <c r="F42" s="834"/>
      <c r="G42" s="834"/>
      <c r="H42" s="23"/>
      <c r="I42" s="14"/>
      <c r="J42" s="49">
        <v>3000</v>
      </c>
      <c r="K42" s="442"/>
    </row>
    <row r="43" spans="1:11" s="105" customFormat="1" ht="13.5" thickBot="1" x14ac:dyDescent="0.25">
      <c r="A43" s="834" t="s">
        <v>2447</v>
      </c>
      <c r="B43" s="834"/>
      <c r="C43" s="834"/>
      <c r="D43" s="834"/>
      <c r="E43" s="834"/>
      <c r="F43" s="834"/>
      <c r="G43" s="834"/>
      <c r="H43" s="23">
        <v>22000</v>
      </c>
      <c r="I43" s="14">
        <f>H43/380</f>
        <v>57.89473684210526</v>
      </c>
      <c r="J43" s="49">
        <v>4000</v>
      </c>
      <c r="K43" s="442"/>
    </row>
    <row r="44" spans="1:11" s="105" customFormat="1" ht="13.5" thickBot="1" x14ac:dyDescent="0.25">
      <c r="A44" s="834" t="s">
        <v>2448</v>
      </c>
      <c r="B44" s="834"/>
      <c r="C44" s="834"/>
      <c r="D44" s="834"/>
      <c r="E44" s="834"/>
      <c r="F44" s="834"/>
      <c r="G44" s="834"/>
      <c r="H44" s="23">
        <v>11500</v>
      </c>
      <c r="I44" s="14">
        <f>H44/380</f>
        <v>30.263157894736842</v>
      </c>
      <c r="J44" s="49">
        <v>3000</v>
      </c>
      <c r="K44" s="26" t="e">
        <f>I43*#REF!</f>
        <v>#REF!</v>
      </c>
    </row>
    <row r="45" spans="1:11" s="105" customFormat="1" ht="13.5" thickBot="1" x14ac:dyDescent="0.25">
      <c r="A45" s="834" t="s">
        <v>2444</v>
      </c>
      <c r="B45" s="834"/>
      <c r="C45" s="834"/>
      <c r="D45" s="834"/>
      <c r="E45" s="834"/>
      <c r="F45" s="834"/>
      <c r="G45" s="834"/>
      <c r="H45" s="23">
        <v>21999</v>
      </c>
      <c r="I45" s="14">
        <f>H45/380</f>
        <v>57.892105263157895</v>
      </c>
      <c r="J45" s="49">
        <v>8000</v>
      </c>
      <c r="K45" s="26" t="e">
        <f>I44*#REF!</f>
        <v>#REF!</v>
      </c>
    </row>
    <row r="46" spans="1:11" s="105" customFormat="1" thickBot="1" x14ac:dyDescent="0.3">
      <c r="A46" s="724" t="s">
        <v>2449</v>
      </c>
      <c r="B46" s="725"/>
      <c r="C46" s="725"/>
      <c r="D46" s="725"/>
      <c r="E46" s="725"/>
      <c r="F46" s="725"/>
      <c r="G46" s="725"/>
      <c r="H46" s="725"/>
      <c r="I46" s="725"/>
      <c r="J46" s="726"/>
      <c r="K46" s="727"/>
    </row>
    <row r="47" spans="1:11" s="105" customFormat="1" ht="13.5" thickBot="1" x14ac:dyDescent="0.25">
      <c r="A47" s="827" t="s">
        <v>2450</v>
      </c>
      <c r="B47" s="827"/>
      <c r="C47" s="827"/>
      <c r="D47" s="827"/>
      <c r="E47" s="827"/>
      <c r="F47" s="827"/>
      <c r="G47" s="827"/>
      <c r="H47" s="23"/>
      <c r="I47" s="14"/>
      <c r="J47" s="49">
        <v>2250</v>
      </c>
      <c r="K47" s="26"/>
    </row>
    <row r="48" spans="1:11" s="105" customFormat="1" ht="13.5" thickBot="1" x14ac:dyDescent="0.25">
      <c r="A48" s="827" t="s">
        <v>2451</v>
      </c>
      <c r="B48" s="827"/>
      <c r="C48" s="827"/>
      <c r="D48" s="827"/>
      <c r="E48" s="827"/>
      <c r="F48" s="827"/>
      <c r="G48" s="827"/>
      <c r="H48" s="23"/>
      <c r="I48" s="14"/>
      <c r="J48" s="49">
        <v>2250</v>
      </c>
      <c r="K48" s="26"/>
    </row>
    <row r="49" spans="1:11" s="105" customFormat="1" ht="13.5" thickBot="1" x14ac:dyDescent="0.25">
      <c r="A49" s="827" t="s">
        <v>2452</v>
      </c>
      <c r="B49" s="827"/>
      <c r="C49" s="827"/>
      <c r="D49" s="827"/>
      <c r="E49" s="827"/>
      <c r="F49" s="827"/>
      <c r="G49" s="827"/>
      <c r="H49" s="23"/>
      <c r="I49" s="14"/>
      <c r="J49" s="49">
        <v>2250</v>
      </c>
      <c r="K49" s="26"/>
    </row>
    <row r="50" spans="1:11" s="105" customFormat="1" ht="13.5" thickBot="1" x14ac:dyDescent="0.25">
      <c r="A50" s="827" t="s">
        <v>2453</v>
      </c>
      <c r="B50" s="827"/>
      <c r="C50" s="827"/>
      <c r="D50" s="827"/>
      <c r="E50" s="827"/>
      <c r="F50" s="827"/>
      <c r="G50" s="827"/>
      <c r="H50" s="23">
        <v>20000</v>
      </c>
      <c r="I50" s="14">
        <f>H50/380</f>
        <v>52.631578947368418</v>
      </c>
      <c r="J50" s="49">
        <v>2250</v>
      </c>
      <c r="K50" s="26" t="e">
        <f>I50*#REF!</f>
        <v>#REF!</v>
      </c>
    </row>
    <row r="51" spans="1:11" s="105" customFormat="1" ht="13.5" thickBot="1" x14ac:dyDescent="0.25">
      <c r="A51" s="833" t="s">
        <v>2454</v>
      </c>
      <c r="B51" s="833"/>
      <c r="C51" s="833"/>
      <c r="D51" s="833"/>
      <c r="E51" s="833"/>
      <c r="F51" s="833"/>
      <c r="G51" s="833"/>
      <c r="H51" s="23"/>
      <c r="I51" s="14"/>
      <c r="J51" s="48">
        <v>1500</v>
      </c>
      <c r="K51" s="26"/>
    </row>
    <row r="52" spans="1:11" s="105" customFormat="1" ht="13.5" thickBot="1" x14ac:dyDescent="0.25">
      <c r="A52" s="827" t="s">
        <v>2455</v>
      </c>
      <c r="B52" s="827"/>
      <c r="C52" s="827"/>
      <c r="D52" s="827"/>
      <c r="E52" s="827"/>
      <c r="F52" s="827"/>
      <c r="G52" s="827"/>
      <c r="H52" s="23"/>
      <c r="I52" s="14"/>
      <c r="J52" s="48">
        <v>1500</v>
      </c>
      <c r="K52" s="26"/>
    </row>
    <row r="53" spans="1:11" s="105" customFormat="1" ht="15.75" customHeight="1" thickBot="1" x14ac:dyDescent="0.3">
      <c r="A53" s="724" t="s">
        <v>2456</v>
      </c>
      <c r="B53" s="725"/>
      <c r="C53" s="725"/>
      <c r="D53" s="725"/>
      <c r="E53" s="725"/>
      <c r="F53" s="725"/>
      <c r="G53" s="725"/>
      <c r="H53" s="725"/>
      <c r="I53" s="725"/>
      <c r="J53" s="726"/>
      <c r="K53" s="727"/>
    </row>
    <row r="54" spans="1:11" s="105" customFormat="1" ht="13.5" thickBot="1" x14ac:dyDescent="0.25">
      <c r="A54" s="833" t="s">
        <v>2457</v>
      </c>
      <c r="B54" s="833"/>
      <c r="C54" s="833"/>
      <c r="D54" s="833"/>
      <c r="E54" s="833"/>
      <c r="F54" s="833"/>
      <c r="G54" s="833"/>
      <c r="H54" s="23">
        <v>9900</v>
      </c>
      <c r="I54" s="14">
        <f t="shared" ref="I54:I60" si="1">H54/380</f>
        <v>26.05263157894737</v>
      </c>
      <c r="J54" s="49">
        <v>12050</v>
      </c>
      <c r="K54" s="26" t="e">
        <f>I54*#REF!</f>
        <v>#REF!</v>
      </c>
    </row>
    <row r="55" spans="1:11" s="105" customFormat="1" ht="13.5" thickBot="1" x14ac:dyDescent="0.25">
      <c r="A55" s="833" t="s">
        <v>2458</v>
      </c>
      <c r="B55" s="833"/>
      <c r="C55" s="833"/>
      <c r="D55" s="833"/>
      <c r="E55" s="833"/>
      <c r="F55" s="833"/>
      <c r="G55" s="833"/>
      <c r="H55" s="23">
        <v>15000</v>
      </c>
      <c r="I55" s="14">
        <f t="shared" si="1"/>
        <v>39.473684210526315</v>
      </c>
      <c r="J55" s="49">
        <v>15000</v>
      </c>
      <c r="K55" s="26" t="e">
        <f>I55*#REF!</f>
        <v>#REF!</v>
      </c>
    </row>
    <row r="56" spans="1:11" s="105" customFormat="1" ht="13.5" thickBot="1" x14ac:dyDescent="0.25">
      <c r="A56" s="833" t="s">
        <v>2459</v>
      </c>
      <c r="B56" s="833"/>
      <c r="C56" s="833"/>
      <c r="D56" s="833"/>
      <c r="E56" s="833"/>
      <c r="F56" s="833"/>
      <c r="G56" s="833"/>
      <c r="H56" s="23">
        <v>12600</v>
      </c>
      <c r="I56" s="14">
        <f t="shared" si="1"/>
        <v>33.157894736842103</v>
      </c>
      <c r="J56" s="49">
        <v>14600</v>
      </c>
      <c r="K56" s="26" t="e">
        <f>I56*#REF!</f>
        <v>#REF!</v>
      </c>
    </row>
    <row r="57" spans="1:11" s="105" customFormat="1" ht="13.5" thickBot="1" x14ac:dyDescent="0.25">
      <c r="A57" s="833" t="s">
        <v>2460</v>
      </c>
      <c r="B57" s="833"/>
      <c r="C57" s="833"/>
      <c r="D57" s="833"/>
      <c r="E57" s="833"/>
      <c r="F57" s="833"/>
      <c r="G57" s="833"/>
      <c r="H57" s="23">
        <v>17300</v>
      </c>
      <c r="I57" s="14">
        <f t="shared" si="1"/>
        <v>45.526315789473685</v>
      </c>
      <c r="J57" s="49">
        <v>21100</v>
      </c>
      <c r="K57" s="26" t="e">
        <f>I57*#REF!</f>
        <v>#REF!</v>
      </c>
    </row>
    <row r="58" spans="1:11" s="105" customFormat="1" ht="13.5" thickBot="1" x14ac:dyDescent="0.25">
      <c r="A58" s="827" t="s">
        <v>2461</v>
      </c>
      <c r="B58" s="827"/>
      <c r="C58" s="827"/>
      <c r="D58" s="827"/>
      <c r="E58" s="827"/>
      <c r="F58" s="827"/>
      <c r="G58" s="827"/>
      <c r="H58" s="22">
        <v>27000</v>
      </c>
      <c r="I58" s="14">
        <f t="shared" si="1"/>
        <v>71.05263157894737</v>
      </c>
      <c r="J58" s="49">
        <v>27000</v>
      </c>
      <c r="K58" s="26" t="e">
        <f>I58*#REF!</f>
        <v>#REF!</v>
      </c>
    </row>
    <row r="59" spans="1:11" s="105" customFormat="1" ht="13.5" thickBot="1" x14ac:dyDescent="0.25">
      <c r="A59" s="827" t="s">
        <v>2462</v>
      </c>
      <c r="B59" s="827"/>
      <c r="C59" s="827"/>
      <c r="D59" s="827"/>
      <c r="E59" s="827"/>
      <c r="F59" s="827"/>
      <c r="G59" s="827"/>
      <c r="H59" s="23">
        <v>54000</v>
      </c>
      <c r="I59" s="14">
        <f t="shared" si="1"/>
        <v>142.10526315789474</v>
      </c>
      <c r="J59" s="49">
        <v>45000</v>
      </c>
      <c r="K59" s="26" t="e">
        <f>I59*#REF!</f>
        <v>#REF!</v>
      </c>
    </row>
    <row r="60" spans="1:11" s="105" customFormat="1" ht="13.5" thickBot="1" x14ac:dyDescent="0.25">
      <c r="A60" s="827" t="s">
        <v>2463</v>
      </c>
      <c r="B60" s="827"/>
      <c r="C60" s="827"/>
      <c r="D60" s="827"/>
      <c r="E60" s="827"/>
      <c r="F60" s="827"/>
      <c r="G60" s="827"/>
      <c r="H60" s="23">
        <v>74000</v>
      </c>
      <c r="I60" s="14">
        <f t="shared" si="1"/>
        <v>194.73684210526315</v>
      </c>
      <c r="J60" s="49">
        <v>65000</v>
      </c>
      <c r="K60" s="26" t="e">
        <f>I60*#REF!</f>
        <v>#REF!</v>
      </c>
    </row>
    <row r="61" spans="1:11" s="105" customFormat="1" thickBot="1" x14ac:dyDescent="0.3">
      <c r="A61" s="724" t="s">
        <v>2607</v>
      </c>
      <c r="B61" s="725"/>
      <c r="C61" s="725"/>
      <c r="D61" s="725"/>
      <c r="E61" s="725"/>
      <c r="F61" s="725"/>
      <c r="G61" s="725"/>
      <c r="H61" s="725"/>
      <c r="I61" s="725"/>
      <c r="J61" s="726"/>
      <c r="K61" s="727"/>
    </row>
    <row r="62" spans="1:11" s="105" customFormat="1" ht="13.5" thickBot="1" x14ac:dyDescent="0.25">
      <c r="A62" s="833" t="s">
        <v>2608</v>
      </c>
      <c r="B62" s="833"/>
      <c r="C62" s="833"/>
      <c r="D62" s="833"/>
      <c r="E62" s="833"/>
      <c r="F62" s="833"/>
      <c r="G62" s="833"/>
      <c r="H62" s="23">
        <v>9900</v>
      </c>
      <c r="I62" s="14">
        <f t="shared" ref="I62" si="2">H62/380</f>
        <v>26.05263157894737</v>
      </c>
      <c r="J62" s="49">
        <v>12050</v>
      </c>
      <c r="K62" s="26" t="e">
        <f>I62*#REF!</f>
        <v>#REF!</v>
      </c>
    </row>
    <row r="63" spans="1:11" s="105" customFormat="1" thickBot="1" x14ac:dyDescent="0.3">
      <c r="A63" s="724" t="s">
        <v>2598</v>
      </c>
      <c r="B63" s="725"/>
      <c r="C63" s="725"/>
      <c r="D63" s="725"/>
      <c r="E63" s="725"/>
      <c r="F63" s="725"/>
      <c r="G63" s="725"/>
      <c r="H63" s="725"/>
      <c r="I63" s="725"/>
      <c r="J63" s="726"/>
      <c r="K63" s="727"/>
    </row>
    <row r="64" spans="1:11" s="105" customFormat="1" ht="13.5" thickBot="1" x14ac:dyDescent="0.25">
      <c r="A64" s="833" t="s">
        <v>2600</v>
      </c>
      <c r="B64" s="833"/>
      <c r="C64" s="833"/>
      <c r="D64" s="833"/>
      <c r="E64" s="833"/>
      <c r="F64" s="833"/>
      <c r="G64" s="833"/>
      <c r="H64" s="23">
        <v>9900</v>
      </c>
      <c r="I64" s="14">
        <f t="shared" ref="I64:I67" si="3">H64/380</f>
        <v>26.05263157894737</v>
      </c>
      <c r="J64" s="49">
        <v>750</v>
      </c>
      <c r="K64" s="26" t="e">
        <f>I64*#REF!</f>
        <v>#REF!</v>
      </c>
    </row>
    <row r="65" spans="1:11" s="105" customFormat="1" ht="13.5" thickBot="1" x14ac:dyDescent="0.25">
      <c r="A65" s="833" t="s">
        <v>2599</v>
      </c>
      <c r="B65" s="833"/>
      <c r="C65" s="833"/>
      <c r="D65" s="833"/>
      <c r="E65" s="833"/>
      <c r="F65" s="833"/>
      <c r="G65" s="833"/>
      <c r="H65" s="23">
        <v>15000</v>
      </c>
      <c r="I65" s="14">
        <f t="shared" si="3"/>
        <v>39.473684210526315</v>
      </c>
      <c r="J65" s="49">
        <v>750</v>
      </c>
      <c r="K65" s="26" t="e">
        <f>I65*#REF!</f>
        <v>#REF!</v>
      </c>
    </row>
    <row r="66" spans="1:11" s="105" customFormat="1" ht="13.5" thickBot="1" x14ac:dyDescent="0.25">
      <c r="A66" s="833" t="s">
        <v>2601</v>
      </c>
      <c r="B66" s="833"/>
      <c r="C66" s="833"/>
      <c r="D66" s="833"/>
      <c r="E66" s="833"/>
      <c r="F66" s="833"/>
      <c r="G66" s="833"/>
      <c r="H66" s="23">
        <v>12600</v>
      </c>
      <c r="I66" s="14">
        <f t="shared" si="3"/>
        <v>33.157894736842103</v>
      </c>
      <c r="J66" s="49">
        <v>750</v>
      </c>
      <c r="K66" s="26" t="e">
        <f>I66*#REF!</f>
        <v>#REF!</v>
      </c>
    </row>
    <row r="67" spans="1:11" s="105" customFormat="1" ht="13.5" thickBot="1" x14ac:dyDescent="0.25">
      <c r="A67" s="833" t="s">
        <v>2602</v>
      </c>
      <c r="B67" s="833"/>
      <c r="C67" s="833"/>
      <c r="D67" s="833"/>
      <c r="E67" s="833"/>
      <c r="F67" s="833"/>
      <c r="G67" s="833"/>
      <c r="H67" s="23">
        <v>17300</v>
      </c>
      <c r="I67" s="14">
        <f t="shared" si="3"/>
        <v>45.526315789473685</v>
      </c>
      <c r="J67" s="49">
        <v>750</v>
      </c>
      <c r="K67" s="26" t="e">
        <f>I67*#REF!</f>
        <v>#REF!</v>
      </c>
    </row>
    <row r="68" spans="1:11" s="105" customFormat="1" ht="13.5" thickBot="1" x14ac:dyDescent="0.25">
      <c r="A68" s="833" t="s">
        <v>2603</v>
      </c>
      <c r="B68" s="833"/>
      <c r="C68" s="833"/>
      <c r="D68" s="833"/>
      <c r="E68" s="833"/>
      <c r="F68" s="833"/>
      <c r="G68" s="833"/>
      <c r="H68" s="23">
        <v>17301</v>
      </c>
      <c r="I68" s="14">
        <f t="shared" ref="I68" si="4">H68/380</f>
        <v>45.528947368421051</v>
      </c>
      <c r="J68" s="49">
        <v>750</v>
      </c>
      <c r="K68" s="443"/>
    </row>
    <row r="69" spans="1:11" s="105" customFormat="1" ht="13.5" thickBot="1" x14ac:dyDescent="0.25">
      <c r="A69" s="833" t="s">
        <v>2604</v>
      </c>
      <c r="B69" s="833"/>
      <c r="C69" s="833"/>
      <c r="D69" s="833"/>
      <c r="E69" s="833"/>
      <c r="F69" s="833"/>
      <c r="G69" s="833"/>
      <c r="H69" s="23">
        <v>17302</v>
      </c>
      <c r="I69" s="14">
        <f t="shared" ref="I69" si="5">H69/380</f>
        <v>45.531578947368423</v>
      </c>
      <c r="J69" s="49">
        <v>750</v>
      </c>
      <c r="K69" s="443"/>
    </row>
    <row r="70" spans="1:11" s="105" customFormat="1" ht="13.5" thickBot="1" x14ac:dyDescent="0.25">
      <c r="A70" s="833" t="s">
        <v>2605</v>
      </c>
      <c r="B70" s="833"/>
      <c r="C70" s="833"/>
      <c r="D70" s="833"/>
      <c r="E70" s="833"/>
      <c r="F70" s="833"/>
      <c r="G70" s="833"/>
      <c r="H70" s="23"/>
      <c r="I70" s="14"/>
      <c r="J70" s="49">
        <v>1350</v>
      </c>
      <c r="K70" s="443"/>
    </row>
    <row r="71" spans="1:11" s="105" customFormat="1" ht="13.5" thickBot="1" x14ac:dyDescent="0.25">
      <c r="A71" s="833" t="s">
        <v>2606</v>
      </c>
      <c r="B71" s="833"/>
      <c r="C71" s="833"/>
      <c r="D71" s="833"/>
      <c r="E71" s="833"/>
      <c r="F71" s="833"/>
      <c r="G71" s="833"/>
      <c r="H71" s="23">
        <v>17301</v>
      </c>
      <c r="I71" s="14">
        <f t="shared" ref="I71" si="6">H71/380</f>
        <v>45.528947368421051</v>
      </c>
      <c r="J71" s="49">
        <v>1350</v>
      </c>
      <c r="K71" s="443"/>
    </row>
    <row r="72" spans="1:11" s="105" customFormat="1" thickBot="1" x14ac:dyDescent="0.3">
      <c r="A72" s="724" t="s">
        <v>2464</v>
      </c>
      <c r="B72" s="725"/>
      <c r="C72" s="725"/>
      <c r="D72" s="725"/>
      <c r="E72" s="725"/>
      <c r="F72" s="725"/>
      <c r="G72" s="725"/>
      <c r="H72" s="725"/>
      <c r="I72" s="725"/>
      <c r="J72" s="726"/>
      <c r="K72" s="727"/>
    </row>
    <row r="73" spans="1:11" s="105" customFormat="1" ht="13.5" thickBot="1" x14ac:dyDescent="0.25">
      <c r="A73" s="827" t="s">
        <v>2465</v>
      </c>
      <c r="B73" s="827"/>
      <c r="C73" s="827"/>
      <c r="D73" s="827"/>
      <c r="E73" s="827"/>
      <c r="F73" s="827"/>
      <c r="G73" s="827"/>
      <c r="H73" s="23">
        <v>10800</v>
      </c>
      <c r="I73" s="14">
        <f>H73/380</f>
        <v>28.421052631578949</v>
      </c>
      <c r="J73" s="49">
        <v>8000</v>
      </c>
      <c r="K73" s="26" t="e">
        <f>I73*#REF!</f>
        <v>#REF!</v>
      </c>
    </row>
    <row r="74" spans="1:11" s="105" customFormat="1" ht="13.5" thickBot="1" x14ac:dyDescent="0.25">
      <c r="A74" s="827" t="s">
        <v>2466</v>
      </c>
      <c r="B74" s="827"/>
      <c r="C74" s="827"/>
      <c r="D74" s="827"/>
      <c r="E74" s="827"/>
      <c r="F74" s="827"/>
      <c r="G74" s="827"/>
      <c r="H74" s="23">
        <v>9499</v>
      </c>
      <c r="I74" s="14">
        <f>H74/380</f>
        <v>24.997368421052631</v>
      </c>
      <c r="J74" s="49">
        <v>7000</v>
      </c>
      <c r="K74" s="26"/>
    </row>
    <row r="75" spans="1:11" s="105" customFormat="1" ht="13.5" thickBot="1" x14ac:dyDescent="0.25">
      <c r="A75" s="827" t="s">
        <v>2597</v>
      </c>
      <c r="B75" s="827"/>
      <c r="C75" s="827"/>
      <c r="D75" s="827"/>
      <c r="E75" s="827"/>
      <c r="F75" s="827"/>
      <c r="G75" s="827"/>
      <c r="H75" s="23">
        <v>9500</v>
      </c>
      <c r="I75" s="14">
        <f>H75/380</f>
        <v>25</v>
      </c>
      <c r="J75" s="49">
        <v>2400</v>
      </c>
      <c r="K75" s="26" t="e">
        <f>I75*#REF!</f>
        <v>#REF!</v>
      </c>
    </row>
    <row r="76" spans="1:11" s="105" customFormat="1" thickBot="1" x14ac:dyDescent="0.3">
      <c r="A76" s="724" t="s">
        <v>2467</v>
      </c>
      <c r="B76" s="725"/>
      <c r="C76" s="725"/>
      <c r="D76" s="725"/>
      <c r="E76" s="725"/>
      <c r="F76" s="725"/>
      <c r="G76" s="725"/>
      <c r="H76" s="725"/>
      <c r="I76" s="725"/>
      <c r="J76" s="726"/>
      <c r="K76" s="727"/>
    </row>
    <row r="77" spans="1:11" s="105" customFormat="1" ht="13.5" thickBot="1" x14ac:dyDescent="0.25">
      <c r="A77" s="827" t="s">
        <v>2468</v>
      </c>
      <c r="B77" s="827"/>
      <c r="C77" s="827"/>
      <c r="D77" s="827"/>
      <c r="E77" s="827"/>
      <c r="F77" s="827"/>
      <c r="G77" s="827"/>
      <c r="H77" s="23">
        <v>4300</v>
      </c>
      <c r="I77" s="14">
        <f>H77/380</f>
        <v>11.315789473684211</v>
      </c>
      <c r="J77" s="49">
        <v>5200</v>
      </c>
      <c r="K77" s="26" t="e">
        <f>I77*#REF!</f>
        <v>#REF!</v>
      </c>
    </row>
    <row r="78" spans="1:11" s="105" customFormat="1" ht="13.5" thickBot="1" x14ac:dyDescent="0.25">
      <c r="A78" s="833" t="s">
        <v>2469</v>
      </c>
      <c r="B78" s="833"/>
      <c r="C78" s="833"/>
      <c r="D78" s="833"/>
      <c r="E78" s="833"/>
      <c r="F78" s="833"/>
      <c r="G78" s="833"/>
      <c r="H78" s="23"/>
      <c r="I78" s="14"/>
      <c r="J78" s="49">
        <v>6200</v>
      </c>
      <c r="K78" s="26"/>
    </row>
    <row r="79" spans="1:11" s="105" customFormat="1" ht="13.5" thickBot="1" x14ac:dyDescent="0.25">
      <c r="A79" s="839" t="s">
        <v>2471</v>
      </c>
      <c r="B79" s="839"/>
      <c r="C79" s="839"/>
      <c r="D79" s="839"/>
      <c r="E79" s="839"/>
      <c r="F79" s="839"/>
      <c r="G79" s="839"/>
      <c r="H79" s="23">
        <v>7100</v>
      </c>
      <c r="I79" s="14">
        <f>H79/380</f>
        <v>18.684210526315791</v>
      </c>
      <c r="J79" s="49">
        <v>6800</v>
      </c>
      <c r="K79" s="26" t="e">
        <f>I80*#REF!</f>
        <v>#REF!</v>
      </c>
    </row>
    <row r="80" spans="1:11" s="105" customFormat="1" ht="13.5" thickBot="1" x14ac:dyDescent="0.25">
      <c r="A80" s="839" t="s">
        <v>2470</v>
      </c>
      <c r="B80" s="839"/>
      <c r="C80" s="839"/>
      <c r="D80" s="839"/>
      <c r="E80" s="839"/>
      <c r="F80" s="839"/>
      <c r="G80" s="839"/>
      <c r="H80" s="23">
        <v>5100</v>
      </c>
      <c r="I80" s="14">
        <f>H80/380</f>
        <v>13.421052631578947</v>
      </c>
      <c r="J80" s="49">
        <v>7100</v>
      </c>
      <c r="K80" s="26" t="e">
        <f>I79*#REF!</f>
        <v>#REF!</v>
      </c>
    </row>
    <row r="81" spans="1:11" s="105" customFormat="1" ht="13.5" thickBot="1" x14ac:dyDescent="0.25">
      <c r="A81" s="840" t="s">
        <v>2472</v>
      </c>
      <c r="B81" s="840"/>
      <c r="C81" s="840"/>
      <c r="D81" s="840"/>
      <c r="E81" s="840"/>
      <c r="F81" s="840"/>
      <c r="G81" s="840"/>
      <c r="H81" s="23">
        <v>6600</v>
      </c>
      <c r="I81" s="14">
        <f>H81/380</f>
        <v>17.368421052631579</v>
      </c>
      <c r="J81" s="49">
        <v>6600</v>
      </c>
      <c r="K81" s="26" t="e">
        <f>I81*#REF!</f>
        <v>#REF!</v>
      </c>
    </row>
    <row r="82" spans="1:11" s="105" customFormat="1" ht="13.5" thickBot="1" x14ac:dyDescent="0.25">
      <c r="A82" s="840" t="s">
        <v>2473</v>
      </c>
      <c r="B82" s="840"/>
      <c r="C82" s="840"/>
      <c r="D82" s="840"/>
      <c r="E82" s="840"/>
      <c r="F82" s="840"/>
      <c r="G82" s="840"/>
      <c r="H82" s="23">
        <v>6601</v>
      </c>
      <c r="I82" s="14">
        <f>H82/380</f>
        <v>17.371052631578948</v>
      </c>
      <c r="J82" s="49">
        <v>7500</v>
      </c>
      <c r="K82" s="26"/>
    </row>
    <row r="83" spans="1:11" s="105" customFormat="1" ht="14.25" customHeight="1" thickBot="1" x14ac:dyDescent="0.35">
      <c r="A83" s="836" t="s">
        <v>2478</v>
      </c>
      <c r="B83" s="837"/>
      <c r="C83" s="837"/>
      <c r="D83" s="837"/>
      <c r="E83" s="837"/>
      <c r="F83" s="837"/>
      <c r="G83" s="837"/>
      <c r="H83" s="837"/>
      <c r="I83" s="837"/>
      <c r="J83" s="838"/>
      <c r="K83" s="26" t="e">
        <f>'сварочное оборудование'!I74*#REF!</f>
        <v>#REF!</v>
      </c>
    </row>
    <row r="84" spans="1:11" s="429" customFormat="1" ht="13.5" thickBot="1" x14ac:dyDescent="0.25">
      <c r="A84" s="827" t="s">
        <v>2481</v>
      </c>
      <c r="B84" s="827"/>
      <c r="C84" s="827"/>
      <c r="D84" s="827"/>
      <c r="E84" s="827"/>
      <c r="F84" s="827"/>
      <c r="G84" s="827"/>
      <c r="H84" s="22">
        <v>2500</v>
      </c>
      <c r="I84" s="14">
        <f>H84/380</f>
        <v>6.5789473684210522</v>
      </c>
      <c r="J84" s="48">
        <v>1200</v>
      </c>
    </row>
  </sheetData>
  <sheetProtection sheet="1" deleteColumns="0" deleteRows="0"/>
  <mergeCells count="83">
    <mergeCell ref="A61:K61"/>
    <mergeCell ref="A62:G62"/>
    <mergeCell ref="A74:G74"/>
    <mergeCell ref="A63:K63"/>
    <mergeCell ref="A64:G64"/>
    <mergeCell ref="A65:G65"/>
    <mergeCell ref="A66:G66"/>
    <mergeCell ref="A67:G67"/>
    <mergeCell ref="A71:G71"/>
    <mergeCell ref="A68:G68"/>
    <mergeCell ref="A69:G69"/>
    <mergeCell ref="A70:G70"/>
    <mergeCell ref="A59:G59"/>
    <mergeCell ref="A60:G60"/>
    <mergeCell ref="A73:G73"/>
    <mergeCell ref="A75:G75"/>
    <mergeCell ref="A27:K27"/>
    <mergeCell ref="A35:K35"/>
    <mergeCell ref="A28:G28"/>
    <mergeCell ref="A43:G43"/>
    <mergeCell ref="A38:G38"/>
    <mergeCell ref="A44:G44"/>
    <mergeCell ref="A48:G48"/>
    <mergeCell ref="A45:G45"/>
    <mergeCell ref="A46:K46"/>
    <mergeCell ref="A51:G51"/>
    <mergeCell ref="A52:G52"/>
    <mergeCell ref="A32:G32"/>
    <mergeCell ref="A84:G84"/>
    <mergeCell ref="A36:G36"/>
    <mergeCell ref="A39:G39"/>
    <mergeCell ref="A40:K40"/>
    <mergeCell ref="A83:J83"/>
    <mergeCell ref="A49:G49"/>
    <mergeCell ref="A72:K72"/>
    <mergeCell ref="A76:K76"/>
    <mergeCell ref="A77:G77"/>
    <mergeCell ref="A58:G58"/>
    <mergeCell ref="A78:G78"/>
    <mergeCell ref="A79:G79"/>
    <mergeCell ref="A81:G81"/>
    <mergeCell ref="A82:G82"/>
    <mergeCell ref="A80:G80"/>
    <mergeCell ref="A57:G57"/>
    <mergeCell ref="A10:G10"/>
    <mergeCell ref="A11:G11"/>
    <mergeCell ref="A15:G15"/>
    <mergeCell ref="A18:G18"/>
    <mergeCell ref="A37:G37"/>
    <mergeCell ref="A34:G34"/>
    <mergeCell ref="A14:G14"/>
    <mergeCell ref="A16:G16"/>
    <mergeCell ref="A25:G25"/>
    <mergeCell ref="A21:G21"/>
    <mergeCell ref="A22:G22"/>
    <mergeCell ref="A23:G23"/>
    <mergeCell ref="A31:G31"/>
    <mergeCell ref="A33:G33"/>
    <mergeCell ref="A55:G55"/>
    <mergeCell ref="A54:G54"/>
    <mergeCell ref="A56:G56"/>
    <mergeCell ref="A26:G26"/>
    <mergeCell ref="A50:G50"/>
    <mergeCell ref="A53:K53"/>
    <mergeCell ref="A42:G42"/>
    <mergeCell ref="A41:G41"/>
    <mergeCell ref="A29:G29"/>
    <mergeCell ref="A2:K2"/>
    <mergeCell ref="A47:G47"/>
    <mergeCell ref="A4:G4"/>
    <mergeCell ref="A5:G5"/>
    <mergeCell ref="A6:G6"/>
    <mergeCell ref="A3:K3"/>
    <mergeCell ref="A24:K24"/>
    <mergeCell ref="A30:G30"/>
    <mergeCell ref="A7:K7"/>
    <mergeCell ref="A9:G9"/>
    <mergeCell ref="A13:K13"/>
    <mergeCell ref="A17:G17"/>
    <mergeCell ref="A20:K20"/>
    <mergeCell ref="A19:G19"/>
    <mergeCell ref="A12:G12"/>
    <mergeCell ref="A8:G8"/>
  </mergeCells>
  <pageMargins left="0.29062500000000002" right="0" top="0.81562500000000004" bottom="0.19685039370078741" header="7.874015748031496E-2" footer="0.15748031496062992"/>
  <pageSetup paperSize="9" scale="90" orientation="portrait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"/>
  <sheetViews>
    <sheetView view="pageLayout" topLeftCell="A13" zoomScaleNormal="100" workbookViewId="0">
      <selection activeCell="C16" sqref="C16:E16"/>
    </sheetView>
  </sheetViews>
  <sheetFormatPr defaultRowHeight="16.5" x14ac:dyDescent="0.3"/>
  <cols>
    <col min="1" max="1" width="18.5703125" style="25" customWidth="1"/>
    <col min="2" max="2" width="11.7109375" style="25" customWidth="1"/>
    <col min="3" max="4" width="20.140625" style="25" customWidth="1"/>
    <col min="5" max="5" width="26.85546875" style="25" customWidth="1"/>
    <col min="6" max="6" width="10" style="25" hidden="1" customWidth="1"/>
    <col min="7" max="7" width="0" style="25" hidden="1" customWidth="1"/>
    <col min="8" max="8" width="9.85546875" style="25" customWidth="1"/>
    <col min="9" max="9" width="0" style="25" hidden="1" customWidth="1"/>
    <col min="10" max="16384" width="9.140625" style="25"/>
  </cols>
  <sheetData>
    <row r="1" spans="1:9" ht="12" customHeight="1" thickBot="1" x14ac:dyDescent="0.35">
      <c r="A1" s="135"/>
      <c r="B1" s="135"/>
      <c r="C1" s="135"/>
      <c r="D1" s="135"/>
      <c r="E1" s="39" t="s">
        <v>35</v>
      </c>
      <c r="F1" s="136" t="s">
        <v>242</v>
      </c>
      <c r="G1" s="137"/>
      <c r="H1" s="561" t="s">
        <v>3000</v>
      </c>
      <c r="I1" s="39">
        <v>380</v>
      </c>
    </row>
    <row r="2" spans="1:9" s="139" customFormat="1" thickBot="1" x14ac:dyDescent="0.3">
      <c r="A2" s="844" t="s">
        <v>2939</v>
      </c>
      <c r="B2" s="845"/>
      <c r="C2" s="845"/>
      <c r="D2" s="845"/>
      <c r="E2" s="845"/>
      <c r="F2" s="845"/>
      <c r="G2" s="845"/>
      <c r="H2" s="846"/>
      <c r="I2" s="847"/>
    </row>
    <row r="3" spans="1:9" s="139" customFormat="1" thickBot="1" x14ac:dyDescent="0.3">
      <c r="A3" s="848" t="s">
        <v>2507</v>
      </c>
      <c r="B3" s="849"/>
      <c r="C3" s="849"/>
      <c r="D3" s="849"/>
      <c r="E3" s="849"/>
      <c r="F3" s="849"/>
      <c r="G3" s="849"/>
      <c r="H3" s="849"/>
      <c r="I3" s="850"/>
    </row>
    <row r="4" spans="1:9" s="149" customFormat="1" ht="13.5" thickBot="1" x14ac:dyDescent="0.3">
      <c r="A4" s="816" t="s">
        <v>2</v>
      </c>
      <c r="B4" s="816"/>
      <c r="C4" s="816" t="s">
        <v>3</v>
      </c>
      <c r="D4" s="816"/>
      <c r="E4" s="816"/>
      <c r="F4" s="370" t="s">
        <v>4</v>
      </c>
      <c r="G4" s="21" t="s">
        <v>1530</v>
      </c>
      <c r="H4" s="21" t="s">
        <v>298</v>
      </c>
      <c r="I4" s="261" t="s">
        <v>1531</v>
      </c>
    </row>
    <row r="5" spans="1:9" s="105" customFormat="1" ht="13.5" thickBot="1" x14ac:dyDescent="0.25">
      <c r="A5" s="842" t="s">
        <v>243</v>
      </c>
      <c r="B5" s="754"/>
      <c r="C5" s="843" t="s">
        <v>2977</v>
      </c>
      <c r="D5" s="843"/>
      <c r="E5" s="843"/>
      <c r="F5" s="157">
        <v>78000</v>
      </c>
      <c r="G5" s="14">
        <f>F5/380</f>
        <v>205.26315789473685</v>
      </c>
      <c r="H5" s="48">
        <v>75000</v>
      </c>
      <c r="I5" s="257">
        <f>G5*$I$1</f>
        <v>78000</v>
      </c>
    </row>
    <row r="6" spans="1:9" s="105" customFormat="1" ht="13.5" thickBot="1" x14ac:dyDescent="0.25">
      <c r="A6" s="842" t="s">
        <v>244</v>
      </c>
      <c r="B6" s="754"/>
      <c r="C6" s="843" t="s">
        <v>2977</v>
      </c>
      <c r="D6" s="843"/>
      <c r="E6" s="843"/>
      <c r="F6" s="157">
        <v>90000</v>
      </c>
      <c r="G6" s="14">
        <f t="shared" ref="G6:G49" si="0">F6/380</f>
        <v>236.84210526315789</v>
      </c>
      <c r="H6" s="48">
        <v>80000</v>
      </c>
      <c r="I6" s="258">
        <f t="shared" ref="I6:I49" si="1">G6*$I$1</f>
        <v>90000</v>
      </c>
    </row>
    <row r="7" spans="1:9" s="105" customFormat="1" ht="13.5" thickBot="1" x14ac:dyDescent="0.25">
      <c r="A7" s="842" t="s">
        <v>2958</v>
      </c>
      <c r="B7" s="754"/>
      <c r="C7" s="843" t="s">
        <v>2966</v>
      </c>
      <c r="D7" s="843"/>
      <c r="E7" s="843"/>
      <c r="F7" s="157"/>
      <c r="G7" s="14"/>
      <c r="H7" s="48">
        <v>37500</v>
      </c>
      <c r="I7" s="269"/>
    </row>
    <row r="8" spans="1:9" s="105" customFormat="1" ht="13.5" thickBot="1" x14ac:dyDescent="0.25">
      <c r="A8" s="842" t="s">
        <v>2501</v>
      </c>
      <c r="B8" s="754"/>
      <c r="C8" s="843" t="s">
        <v>2965</v>
      </c>
      <c r="D8" s="843"/>
      <c r="E8" s="843"/>
      <c r="F8" s="157">
        <v>90001</v>
      </c>
      <c r="G8" s="14">
        <f t="shared" ref="G8" si="2">F8/380</f>
        <v>236.84473684210528</v>
      </c>
      <c r="H8" s="48">
        <v>55000</v>
      </c>
      <c r="I8" s="269"/>
    </row>
    <row r="9" spans="1:9" s="105" customFormat="1" ht="13.5" thickBot="1" x14ac:dyDescent="0.25">
      <c r="A9" s="754" t="s">
        <v>245</v>
      </c>
      <c r="B9" s="754"/>
      <c r="C9" s="843" t="s">
        <v>2970</v>
      </c>
      <c r="D9" s="843"/>
      <c r="E9" s="843"/>
      <c r="F9" s="157">
        <v>86400</v>
      </c>
      <c r="G9" s="266">
        <f t="shared" si="0"/>
        <v>227.36842105263159</v>
      </c>
      <c r="H9" s="48">
        <v>88000</v>
      </c>
      <c r="I9" s="250">
        <f t="shared" si="1"/>
        <v>86400</v>
      </c>
    </row>
    <row r="10" spans="1:9" s="105" customFormat="1" ht="13.5" thickBot="1" x14ac:dyDescent="0.25">
      <c r="A10" s="754" t="s">
        <v>2502</v>
      </c>
      <c r="B10" s="754"/>
      <c r="C10" s="843" t="s">
        <v>2968</v>
      </c>
      <c r="D10" s="843"/>
      <c r="E10" s="843"/>
      <c r="F10" s="157">
        <v>86401</v>
      </c>
      <c r="G10" s="266">
        <f t="shared" ref="G10" si="3">F10/380</f>
        <v>227.37105263157895</v>
      </c>
      <c r="H10" s="48">
        <v>85000</v>
      </c>
      <c r="I10" s="250"/>
    </row>
    <row r="11" spans="1:9" s="105" customFormat="1" ht="13.5" thickBot="1" x14ac:dyDescent="0.25">
      <c r="A11" s="754" t="s">
        <v>246</v>
      </c>
      <c r="B11" s="754"/>
      <c r="C11" s="843" t="s">
        <v>2970</v>
      </c>
      <c r="D11" s="843"/>
      <c r="E11" s="843"/>
      <c r="F11" s="157">
        <v>93600</v>
      </c>
      <c r="G11" s="266">
        <f t="shared" si="0"/>
        <v>246.31578947368422</v>
      </c>
      <c r="H11" s="48">
        <v>92000</v>
      </c>
      <c r="I11" s="250">
        <f t="shared" si="1"/>
        <v>93600</v>
      </c>
    </row>
    <row r="12" spans="1:9" s="105" customFormat="1" ht="13.5" thickBot="1" x14ac:dyDescent="0.25">
      <c r="A12" s="754" t="s">
        <v>2503</v>
      </c>
      <c r="B12" s="754"/>
      <c r="C12" s="843" t="s">
        <v>2970</v>
      </c>
      <c r="D12" s="843"/>
      <c r="E12" s="843"/>
      <c r="F12" s="157">
        <v>93601</v>
      </c>
      <c r="G12" s="266">
        <f t="shared" ref="G12" si="4">F12/380</f>
        <v>246.31842105263158</v>
      </c>
      <c r="H12" s="48">
        <v>92000</v>
      </c>
      <c r="I12" s="250"/>
    </row>
    <row r="13" spans="1:9" s="105" customFormat="1" ht="13.5" thickBot="1" x14ac:dyDescent="0.25">
      <c r="A13" s="754" t="s">
        <v>1637</v>
      </c>
      <c r="B13" s="754"/>
      <c r="C13" s="833" t="s">
        <v>2967</v>
      </c>
      <c r="D13" s="833"/>
      <c r="E13" s="833"/>
      <c r="F13" s="157"/>
      <c r="G13" s="266"/>
      <c r="H13" s="48">
        <v>125000</v>
      </c>
      <c r="I13" s="250"/>
    </row>
    <row r="14" spans="1:9" s="105" customFormat="1" ht="13.5" thickBot="1" x14ac:dyDescent="0.25">
      <c r="A14" s="754" t="s">
        <v>247</v>
      </c>
      <c r="B14" s="754"/>
      <c r="C14" s="833" t="s">
        <v>2974</v>
      </c>
      <c r="D14" s="833"/>
      <c r="E14" s="833"/>
      <c r="F14" s="157">
        <v>138000</v>
      </c>
      <c r="G14" s="266">
        <f t="shared" si="0"/>
        <v>363.15789473684208</v>
      </c>
      <c r="H14" s="48">
        <v>143000</v>
      </c>
      <c r="I14" s="250">
        <f t="shared" si="1"/>
        <v>138000</v>
      </c>
    </row>
    <row r="15" spans="1:9" s="105" customFormat="1" ht="13.5" thickBot="1" x14ac:dyDescent="0.25">
      <c r="A15" s="754" t="s">
        <v>2504</v>
      </c>
      <c r="B15" s="754"/>
      <c r="C15" s="833" t="s">
        <v>2978</v>
      </c>
      <c r="D15" s="833"/>
      <c r="E15" s="833"/>
      <c r="F15" s="157">
        <v>138001</v>
      </c>
      <c r="G15" s="266">
        <f t="shared" ref="G15" si="5">F15/380</f>
        <v>363.16052631578947</v>
      </c>
      <c r="H15" s="48">
        <v>135000</v>
      </c>
      <c r="I15" s="250"/>
    </row>
    <row r="16" spans="1:9" s="105" customFormat="1" ht="13.5" thickBot="1" x14ac:dyDescent="0.25">
      <c r="A16" s="754" t="s">
        <v>248</v>
      </c>
      <c r="B16" s="754"/>
      <c r="C16" s="833" t="s">
        <v>2971</v>
      </c>
      <c r="D16" s="833"/>
      <c r="E16" s="833"/>
      <c r="F16" s="157">
        <v>150000</v>
      </c>
      <c r="G16" s="266">
        <f t="shared" si="0"/>
        <v>394.73684210526318</v>
      </c>
      <c r="H16" s="48">
        <v>135000</v>
      </c>
      <c r="I16" s="250">
        <f t="shared" si="1"/>
        <v>150000</v>
      </c>
    </row>
    <row r="17" spans="1:9" s="105" customFormat="1" ht="13.5" thickBot="1" x14ac:dyDescent="0.25">
      <c r="A17" s="754" t="s">
        <v>2505</v>
      </c>
      <c r="B17" s="754"/>
      <c r="C17" s="833" t="s">
        <v>2973</v>
      </c>
      <c r="D17" s="833"/>
      <c r="E17" s="833"/>
      <c r="F17" s="157">
        <v>249600</v>
      </c>
      <c r="G17" s="266">
        <f t="shared" si="0"/>
        <v>656.84210526315792</v>
      </c>
      <c r="H17" s="48">
        <v>220000</v>
      </c>
      <c r="I17" s="250">
        <f t="shared" si="1"/>
        <v>249600</v>
      </c>
    </row>
    <row r="18" spans="1:9" s="105" customFormat="1" ht="13.5" thickBot="1" x14ac:dyDescent="0.25">
      <c r="A18" s="754" t="s">
        <v>1802</v>
      </c>
      <c r="B18" s="754"/>
      <c r="C18" s="833" t="s">
        <v>2969</v>
      </c>
      <c r="D18" s="833"/>
      <c r="E18" s="833"/>
      <c r="F18" s="157">
        <v>288000</v>
      </c>
      <c r="G18" s="266">
        <f t="shared" si="0"/>
        <v>757.89473684210532</v>
      </c>
      <c r="H18" s="48">
        <v>280000</v>
      </c>
      <c r="I18" s="250">
        <f t="shared" si="1"/>
        <v>288000</v>
      </c>
    </row>
    <row r="19" spans="1:9" s="105" customFormat="1" ht="13.5" thickBot="1" x14ac:dyDescent="0.25">
      <c r="A19" s="754" t="s">
        <v>2506</v>
      </c>
      <c r="B19" s="754"/>
      <c r="C19" s="833" t="s">
        <v>2972</v>
      </c>
      <c r="D19" s="833"/>
      <c r="E19" s="833"/>
      <c r="F19" s="157">
        <v>366000</v>
      </c>
      <c r="G19" s="266">
        <f t="shared" si="0"/>
        <v>963.15789473684208</v>
      </c>
      <c r="H19" s="48">
        <v>380000</v>
      </c>
      <c r="I19" s="259">
        <f t="shared" si="1"/>
        <v>366000</v>
      </c>
    </row>
    <row r="20" spans="1:9" s="139" customFormat="1" thickBot="1" x14ac:dyDescent="0.3">
      <c r="A20" s="856" t="s">
        <v>2508</v>
      </c>
      <c r="B20" s="856"/>
      <c r="C20" s="856"/>
      <c r="D20" s="856"/>
      <c r="E20" s="856"/>
      <c r="F20" s="856"/>
      <c r="G20" s="856"/>
      <c r="H20" s="856"/>
      <c r="I20" s="857"/>
    </row>
    <row r="21" spans="1:9" s="105" customFormat="1" ht="13.5" thickBot="1" x14ac:dyDescent="0.25">
      <c r="A21" s="851" t="s">
        <v>249</v>
      </c>
      <c r="B21" s="852"/>
      <c r="C21" s="853" t="s">
        <v>2980</v>
      </c>
      <c r="D21" s="854"/>
      <c r="E21" s="855"/>
      <c r="F21" s="253">
        <v>198000</v>
      </c>
      <c r="G21" s="255">
        <f t="shared" si="0"/>
        <v>521.0526315789474</v>
      </c>
      <c r="H21" s="48">
        <v>190000</v>
      </c>
      <c r="I21" s="269">
        <f t="shared" si="1"/>
        <v>198000</v>
      </c>
    </row>
    <row r="22" spans="1:9" s="105" customFormat="1" ht="13.5" thickBot="1" x14ac:dyDescent="0.25">
      <c r="A22" s="851" t="s">
        <v>250</v>
      </c>
      <c r="B22" s="851"/>
      <c r="C22" s="858" t="s">
        <v>2981</v>
      </c>
      <c r="D22" s="854"/>
      <c r="E22" s="855"/>
      <c r="F22" s="252">
        <v>240000</v>
      </c>
      <c r="G22" s="254">
        <f>F22/380</f>
        <v>631.57894736842104</v>
      </c>
      <c r="H22" s="48">
        <v>260000</v>
      </c>
      <c r="I22" s="269"/>
    </row>
    <row r="23" spans="1:9" s="105" customFormat="1" ht="13.5" thickBot="1" x14ac:dyDescent="0.25">
      <c r="A23" s="851" t="s">
        <v>2959</v>
      </c>
      <c r="B23" s="851"/>
      <c r="C23" s="858" t="s">
        <v>2976</v>
      </c>
      <c r="D23" s="854"/>
      <c r="E23" s="855"/>
      <c r="F23" s="253"/>
      <c r="G23" s="255"/>
      <c r="H23" s="48">
        <v>295000</v>
      </c>
      <c r="I23" s="269"/>
    </row>
    <row r="24" spans="1:9" s="105" customFormat="1" ht="13.5" thickBot="1" x14ac:dyDescent="0.25">
      <c r="A24" s="859" t="s">
        <v>251</v>
      </c>
      <c r="B24" s="859"/>
      <c r="C24" s="860" t="s">
        <v>2982</v>
      </c>
      <c r="D24" s="860"/>
      <c r="E24" s="861"/>
      <c r="F24" s="253">
        <v>343200</v>
      </c>
      <c r="G24" s="255">
        <f t="shared" si="0"/>
        <v>903.15789473684208</v>
      </c>
      <c r="H24" s="212">
        <v>350000</v>
      </c>
      <c r="I24" s="250">
        <f t="shared" si="1"/>
        <v>343200</v>
      </c>
    </row>
    <row r="25" spans="1:9" s="105" customFormat="1" ht="13.5" thickBot="1" x14ac:dyDescent="0.25">
      <c r="A25" s="862" t="s">
        <v>252</v>
      </c>
      <c r="B25" s="863"/>
      <c r="C25" s="864" t="s">
        <v>2983</v>
      </c>
      <c r="D25" s="865"/>
      <c r="E25" s="866"/>
      <c r="F25" s="267">
        <v>384000</v>
      </c>
      <c r="G25" s="254">
        <f t="shared" si="0"/>
        <v>1010.5263157894736</v>
      </c>
      <c r="H25" s="48">
        <v>410000</v>
      </c>
      <c r="I25" s="250">
        <f t="shared" si="1"/>
        <v>384000</v>
      </c>
    </row>
    <row r="26" spans="1:9" s="105" customFormat="1" ht="13.5" thickBot="1" x14ac:dyDescent="0.25">
      <c r="A26" s="854" t="s">
        <v>253</v>
      </c>
      <c r="B26" s="854"/>
      <c r="C26" s="854" t="s">
        <v>2984</v>
      </c>
      <c r="D26" s="854"/>
      <c r="E26" s="855"/>
      <c r="F26" s="252">
        <v>930000</v>
      </c>
      <c r="G26" s="254">
        <f t="shared" si="0"/>
        <v>2447.3684210526317</v>
      </c>
      <c r="H26" s="48">
        <v>980000</v>
      </c>
      <c r="I26" s="250">
        <f t="shared" si="1"/>
        <v>930000</v>
      </c>
    </row>
    <row r="27" spans="1:9" s="139" customFormat="1" thickBot="1" x14ac:dyDescent="0.3">
      <c r="A27" s="902" t="s">
        <v>2509</v>
      </c>
      <c r="B27" s="902"/>
      <c r="C27" s="902"/>
      <c r="D27" s="902"/>
      <c r="E27" s="902"/>
      <c r="F27" s="902"/>
      <c r="G27" s="902"/>
      <c r="H27" s="902"/>
      <c r="I27" s="903"/>
    </row>
    <row r="28" spans="1:9" s="139" customFormat="1" ht="12.75" customHeight="1" thickBot="1" x14ac:dyDescent="0.3">
      <c r="A28" s="900" t="s">
        <v>2960</v>
      </c>
      <c r="B28" s="799"/>
      <c r="C28" s="901" t="s">
        <v>2985</v>
      </c>
      <c r="D28" s="867"/>
      <c r="E28" s="868"/>
      <c r="F28" s="589">
        <v>238799</v>
      </c>
      <c r="G28" s="590">
        <f t="shared" ref="G28" si="6">F28/380</f>
        <v>628.41842105263163</v>
      </c>
      <c r="H28" s="591">
        <v>135000</v>
      </c>
      <c r="I28" s="588"/>
    </row>
    <row r="29" spans="1:9" s="105" customFormat="1" ht="13.5" thickBot="1" x14ac:dyDescent="0.25">
      <c r="A29" s="851" t="s">
        <v>2510</v>
      </c>
      <c r="B29" s="852"/>
      <c r="C29" s="901" t="s">
        <v>2986</v>
      </c>
      <c r="D29" s="867"/>
      <c r="E29" s="868"/>
      <c r="F29" s="273">
        <v>238800</v>
      </c>
      <c r="G29" s="274">
        <f t="shared" si="0"/>
        <v>628.42105263157896</v>
      </c>
      <c r="H29" s="85">
        <v>240000</v>
      </c>
      <c r="I29" s="263">
        <f t="shared" si="1"/>
        <v>238800</v>
      </c>
    </row>
    <row r="30" spans="1:9" s="105" customFormat="1" ht="13.5" thickBot="1" x14ac:dyDescent="0.25">
      <c r="A30" s="869" t="s">
        <v>2511</v>
      </c>
      <c r="B30" s="851"/>
      <c r="C30" s="898" t="s">
        <v>2991</v>
      </c>
      <c r="D30" s="898"/>
      <c r="E30" s="899"/>
      <c r="F30" s="268">
        <v>276000</v>
      </c>
      <c r="G30" s="265">
        <f t="shared" si="0"/>
        <v>726.31578947368416</v>
      </c>
      <c r="H30" s="48">
        <v>260000</v>
      </c>
      <c r="I30" s="263">
        <f t="shared" si="1"/>
        <v>276000</v>
      </c>
    </row>
    <row r="31" spans="1:9" s="105" customFormat="1" ht="13.5" thickBot="1" x14ac:dyDescent="0.25">
      <c r="A31" s="869" t="s">
        <v>254</v>
      </c>
      <c r="B31" s="851"/>
      <c r="C31" s="870" t="s">
        <v>2987</v>
      </c>
      <c r="D31" s="870"/>
      <c r="E31" s="871"/>
      <c r="F31" s="268">
        <v>319200</v>
      </c>
      <c r="G31" s="265">
        <f t="shared" si="0"/>
        <v>840</v>
      </c>
      <c r="H31" s="48">
        <v>350000</v>
      </c>
      <c r="I31" s="263">
        <f t="shared" si="1"/>
        <v>319200</v>
      </c>
    </row>
    <row r="32" spans="1:9" s="105" customFormat="1" ht="13.5" thickBot="1" x14ac:dyDescent="0.25">
      <c r="A32" s="851" t="s">
        <v>2512</v>
      </c>
      <c r="B32" s="851"/>
      <c r="C32" s="858" t="s">
        <v>2988</v>
      </c>
      <c r="D32" s="854"/>
      <c r="E32" s="855"/>
      <c r="F32" s="251">
        <v>312000</v>
      </c>
      <c r="G32" s="265">
        <f t="shared" si="0"/>
        <v>821.0526315789474</v>
      </c>
      <c r="H32" s="48">
        <v>270000</v>
      </c>
      <c r="I32" s="263">
        <f t="shared" si="1"/>
        <v>312000</v>
      </c>
    </row>
    <row r="33" spans="1:9" s="105" customFormat="1" ht="13.5" thickBot="1" x14ac:dyDescent="0.25">
      <c r="A33" s="851" t="s">
        <v>2961</v>
      </c>
      <c r="B33" s="851"/>
      <c r="C33" s="858" t="s">
        <v>2992</v>
      </c>
      <c r="D33" s="854"/>
      <c r="E33" s="855"/>
      <c r="F33" s="268">
        <v>671999</v>
      </c>
      <c r="G33" s="265">
        <f t="shared" ref="G33" si="7">F33/380</f>
        <v>1768.4184210526316</v>
      </c>
      <c r="H33" s="48">
        <v>305000</v>
      </c>
      <c r="I33" s="263"/>
    </row>
    <row r="34" spans="1:9" s="105" customFormat="1" ht="13.5" thickBot="1" x14ac:dyDescent="0.25">
      <c r="A34" s="851" t="s">
        <v>255</v>
      </c>
      <c r="B34" s="851"/>
      <c r="C34" s="870" t="s">
        <v>256</v>
      </c>
      <c r="D34" s="870"/>
      <c r="E34" s="871"/>
      <c r="F34" s="268">
        <v>672000</v>
      </c>
      <c r="G34" s="265">
        <f t="shared" si="0"/>
        <v>1768.421052631579</v>
      </c>
      <c r="H34" s="48">
        <v>740000</v>
      </c>
      <c r="I34" s="263">
        <f t="shared" si="1"/>
        <v>672000</v>
      </c>
    </row>
    <row r="35" spans="1:9" s="105" customFormat="1" ht="13.5" thickBot="1" x14ac:dyDescent="0.25">
      <c r="A35" s="869" t="s">
        <v>2513</v>
      </c>
      <c r="B35" s="851"/>
      <c r="C35" s="854" t="s">
        <v>2989</v>
      </c>
      <c r="D35" s="854"/>
      <c r="E35" s="855"/>
      <c r="F35" s="251">
        <v>570000</v>
      </c>
      <c r="G35" s="265">
        <f t="shared" si="0"/>
        <v>1500</v>
      </c>
      <c r="H35" s="260">
        <v>500000</v>
      </c>
      <c r="I35" s="263">
        <f t="shared" si="1"/>
        <v>570000</v>
      </c>
    </row>
    <row r="36" spans="1:9" s="105" customFormat="1" ht="13.5" thickBot="1" x14ac:dyDescent="0.25">
      <c r="A36" s="869" t="s">
        <v>257</v>
      </c>
      <c r="B36" s="851"/>
      <c r="C36" s="858" t="s">
        <v>2990</v>
      </c>
      <c r="D36" s="854"/>
      <c r="E36" s="855"/>
      <c r="F36" s="251">
        <v>764000</v>
      </c>
      <c r="G36" s="265">
        <f t="shared" si="0"/>
        <v>2010.5263157894738</v>
      </c>
      <c r="H36" s="48">
        <v>790000</v>
      </c>
      <c r="I36" s="263">
        <f t="shared" si="1"/>
        <v>764000</v>
      </c>
    </row>
    <row r="37" spans="1:9" s="105" customFormat="1" ht="13.5" thickBot="1" x14ac:dyDescent="0.25">
      <c r="A37" s="870" t="s">
        <v>258</v>
      </c>
      <c r="B37" s="870"/>
      <c r="C37" s="870" t="s">
        <v>259</v>
      </c>
      <c r="D37" s="870"/>
      <c r="E37" s="871"/>
      <c r="F37" s="268">
        <v>828000</v>
      </c>
      <c r="G37" s="265">
        <f t="shared" si="0"/>
        <v>2178.9473684210525</v>
      </c>
      <c r="H37" s="48">
        <v>890000</v>
      </c>
      <c r="I37" s="263">
        <f t="shared" si="1"/>
        <v>828000</v>
      </c>
    </row>
    <row r="38" spans="1:9" s="139" customFormat="1" thickBot="1" x14ac:dyDescent="0.3">
      <c r="A38" s="881" t="s">
        <v>2514</v>
      </c>
      <c r="B38" s="881"/>
      <c r="C38" s="881"/>
      <c r="D38" s="881"/>
      <c r="E38" s="881"/>
      <c r="F38" s="882"/>
      <c r="G38" s="882"/>
      <c r="H38" s="881"/>
      <c r="I38" s="883"/>
    </row>
    <row r="39" spans="1:9" s="105" customFormat="1" ht="13.5" thickBot="1" x14ac:dyDescent="0.25">
      <c r="A39" s="893" t="s">
        <v>2515</v>
      </c>
      <c r="B39" s="894"/>
      <c r="C39" s="895" t="s">
        <v>2994</v>
      </c>
      <c r="D39" s="896"/>
      <c r="E39" s="897"/>
      <c r="F39" s="270">
        <v>216000</v>
      </c>
      <c r="G39" s="271">
        <f t="shared" si="0"/>
        <v>568.42105263157896</v>
      </c>
      <c r="H39" s="48">
        <v>150000</v>
      </c>
      <c r="I39" s="272">
        <f t="shared" si="1"/>
        <v>216000</v>
      </c>
    </row>
    <row r="40" spans="1:9" s="105" customFormat="1" ht="13.5" thickBot="1" x14ac:dyDescent="0.25">
      <c r="A40" s="872" t="s">
        <v>2516</v>
      </c>
      <c r="B40" s="873"/>
      <c r="C40" s="874" t="s">
        <v>2993</v>
      </c>
      <c r="D40" s="875"/>
      <c r="E40" s="876"/>
      <c r="F40" s="270">
        <v>216001</v>
      </c>
      <c r="G40" s="271">
        <f t="shared" ref="G40:G41" si="8">F40/380</f>
        <v>568.42368421052629</v>
      </c>
      <c r="H40" s="48">
        <v>140000</v>
      </c>
      <c r="I40" s="272"/>
    </row>
    <row r="41" spans="1:9" s="105" customFormat="1" ht="13.5" thickBot="1" x14ac:dyDescent="0.25">
      <c r="A41" s="872" t="s">
        <v>2962</v>
      </c>
      <c r="B41" s="873"/>
      <c r="C41" s="874" t="s">
        <v>2995</v>
      </c>
      <c r="D41" s="875"/>
      <c r="E41" s="876"/>
      <c r="F41" s="251">
        <v>356399</v>
      </c>
      <c r="G41" s="265">
        <f t="shared" si="8"/>
        <v>937.89210526315787</v>
      </c>
      <c r="H41" s="212">
        <v>195000</v>
      </c>
      <c r="I41" s="272"/>
    </row>
    <row r="42" spans="1:9" s="105" customFormat="1" ht="13.5" thickBot="1" x14ac:dyDescent="0.25">
      <c r="A42" s="872" t="s">
        <v>2517</v>
      </c>
      <c r="B42" s="873"/>
      <c r="C42" s="874" t="s">
        <v>2996</v>
      </c>
      <c r="D42" s="875"/>
      <c r="E42" s="876"/>
      <c r="F42" s="251">
        <v>356400</v>
      </c>
      <c r="G42" s="265">
        <f t="shared" si="0"/>
        <v>937.89473684210532</v>
      </c>
      <c r="H42" s="260">
        <v>250000</v>
      </c>
      <c r="I42" s="263">
        <f t="shared" si="1"/>
        <v>356400</v>
      </c>
    </row>
    <row r="43" spans="1:9" s="105" customFormat="1" ht="13.5" thickBot="1" x14ac:dyDescent="0.25">
      <c r="A43" s="851" t="s">
        <v>260</v>
      </c>
      <c r="B43" s="851"/>
      <c r="C43" s="858" t="s">
        <v>2997</v>
      </c>
      <c r="D43" s="854"/>
      <c r="E43" s="855"/>
      <c r="F43" s="251">
        <v>684000</v>
      </c>
      <c r="G43" s="265">
        <f t="shared" si="0"/>
        <v>1800</v>
      </c>
      <c r="H43" s="85">
        <v>600000</v>
      </c>
      <c r="I43" s="263">
        <f t="shared" si="1"/>
        <v>684000</v>
      </c>
    </row>
    <row r="44" spans="1:9" s="105" customFormat="1" ht="13.5" thickBot="1" x14ac:dyDescent="0.25">
      <c r="A44" s="893" t="s">
        <v>261</v>
      </c>
      <c r="B44" s="893"/>
      <c r="C44" s="867" t="s">
        <v>2998</v>
      </c>
      <c r="D44" s="867"/>
      <c r="E44" s="868"/>
      <c r="F44" s="268">
        <v>396000</v>
      </c>
      <c r="G44" s="265">
        <f t="shared" si="0"/>
        <v>1042.1052631578948</v>
      </c>
      <c r="H44" s="85">
        <v>320000</v>
      </c>
      <c r="I44" s="263">
        <f t="shared" si="1"/>
        <v>396000</v>
      </c>
    </row>
    <row r="45" spans="1:9" s="105" customFormat="1" ht="13.5" thickBot="1" x14ac:dyDescent="0.25">
      <c r="A45" s="851" t="s">
        <v>1803</v>
      </c>
      <c r="B45" s="851"/>
      <c r="C45" s="858" t="s">
        <v>2999</v>
      </c>
      <c r="D45" s="854"/>
      <c r="E45" s="855"/>
      <c r="F45" s="275">
        <v>756000</v>
      </c>
      <c r="G45" s="276">
        <f t="shared" si="0"/>
        <v>1989.4736842105262</v>
      </c>
      <c r="H45" s="48">
        <v>730000</v>
      </c>
      <c r="I45" s="263">
        <f t="shared" si="1"/>
        <v>756000</v>
      </c>
    </row>
    <row r="46" spans="1:9" s="139" customFormat="1" thickBot="1" x14ac:dyDescent="0.3">
      <c r="A46" s="884" t="s">
        <v>262</v>
      </c>
      <c r="B46" s="884"/>
      <c r="C46" s="884"/>
      <c r="D46" s="884"/>
      <c r="E46" s="884"/>
      <c r="F46" s="884"/>
      <c r="G46" s="884"/>
      <c r="H46" s="884"/>
      <c r="I46" s="885"/>
    </row>
    <row r="47" spans="1:9" s="105" customFormat="1" ht="13.5" thickBot="1" x14ac:dyDescent="0.25">
      <c r="A47" s="890" t="s">
        <v>263</v>
      </c>
      <c r="B47" s="890"/>
      <c r="C47" s="891" t="s">
        <v>2979</v>
      </c>
      <c r="D47" s="891"/>
      <c r="E47" s="892"/>
      <c r="F47" s="277">
        <v>204000</v>
      </c>
      <c r="G47" s="271">
        <f t="shared" si="0"/>
        <v>536.84210526315792</v>
      </c>
      <c r="H47" s="256">
        <v>200000</v>
      </c>
      <c r="I47" s="262">
        <f t="shared" si="1"/>
        <v>204000</v>
      </c>
    </row>
    <row r="48" spans="1:9" s="139" customFormat="1" thickBot="1" x14ac:dyDescent="0.3">
      <c r="A48" s="878" t="s">
        <v>264</v>
      </c>
      <c r="B48" s="878"/>
      <c r="C48" s="878"/>
      <c r="D48" s="878"/>
      <c r="E48" s="878"/>
      <c r="F48" s="879"/>
      <c r="G48" s="879"/>
      <c r="H48" s="878"/>
      <c r="I48" s="880"/>
    </row>
    <row r="49" spans="1:9" s="105" customFormat="1" ht="13.5" thickBot="1" x14ac:dyDescent="0.25">
      <c r="A49" s="886" t="s">
        <v>265</v>
      </c>
      <c r="B49" s="887"/>
      <c r="C49" s="888" t="s">
        <v>266</v>
      </c>
      <c r="D49" s="888"/>
      <c r="E49" s="889"/>
      <c r="F49" s="264">
        <v>1800000</v>
      </c>
      <c r="G49" s="254">
        <f t="shared" si="0"/>
        <v>4736.8421052631575</v>
      </c>
      <c r="H49" s="48">
        <v>2300000</v>
      </c>
      <c r="I49" s="263">
        <f t="shared" si="1"/>
        <v>1799999.9999999998</v>
      </c>
    </row>
    <row r="50" spans="1:9" x14ac:dyDescent="0.3">
      <c r="A50" s="877"/>
      <c r="B50" s="877"/>
      <c r="C50" s="877"/>
      <c r="D50" s="877"/>
      <c r="E50" s="877"/>
      <c r="F50" s="877"/>
    </row>
    <row r="51" spans="1:9" x14ac:dyDescent="0.3">
      <c r="A51" s="877"/>
      <c r="B51" s="877"/>
      <c r="C51" s="877"/>
      <c r="D51" s="877"/>
      <c r="E51" s="877"/>
      <c r="F51" s="877"/>
    </row>
  </sheetData>
  <sheetProtection password="CB3C" sheet="1"/>
  <mergeCells count="91">
    <mergeCell ref="A28:B28"/>
    <mergeCell ref="C28:E28"/>
    <mergeCell ref="A33:B33"/>
    <mergeCell ref="C33:E33"/>
    <mergeCell ref="A26:B26"/>
    <mergeCell ref="C26:E26"/>
    <mergeCell ref="A29:B29"/>
    <mergeCell ref="C29:E29"/>
    <mergeCell ref="A27:I27"/>
    <mergeCell ref="A12:B12"/>
    <mergeCell ref="C12:E12"/>
    <mergeCell ref="A15:B15"/>
    <mergeCell ref="C15:E15"/>
    <mergeCell ref="A40:B40"/>
    <mergeCell ref="C40:E40"/>
    <mergeCell ref="A13:B13"/>
    <mergeCell ref="C13:E13"/>
    <mergeCell ref="A31:B31"/>
    <mergeCell ref="C31:E31"/>
    <mergeCell ref="A32:B32"/>
    <mergeCell ref="C32:E32"/>
    <mergeCell ref="A34:B34"/>
    <mergeCell ref="C34:E34"/>
    <mergeCell ref="A30:B30"/>
    <mergeCell ref="C30:E30"/>
    <mergeCell ref="A51:F51"/>
    <mergeCell ref="A48:I48"/>
    <mergeCell ref="A38:I38"/>
    <mergeCell ref="A46:I46"/>
    <mergeCell ref="A49:B49"/>
    <mergeCell ref="C49:E49"/>
    <mergeCell ref="A50:F50"/>
    <mergeCell ref="A47:B47"/>
    <mergeCell ref="C47:E47"/>
    <mergeCell ref="A39:B39"/>
    <mergeCell ref="C39:E39"/>
    <mergeCell ref="A42:B42"/>
    <mergeCell ref="C42:E42"/>
    <mergeCell ref="A43:B43"/>
    <mergeCell ref="C43:E43"/>
    <mergeCell ref="A44:B44"/>
    <mergeCell ref="C44:E44"/>
    <mergeCell ref="A45:B45"/>
    <mergeCell ref="C45:E45"/>
    <mergeCell ref="A35:B35"/>
    <mergeCell ref="C35:E35"/>
    <mergeCell ref="A36:B36"/>
    <mergeCell ref="C36:E36"/>
    <mergeCell ref="A37:B37"/>
    <mergeCell ref="C37:E37"/>
    <mergeCell ref="A41:B41"/>
    <mergeCell ref="C41:E41"/>
    <mergeCell ref="A22:B22"/>
    <mergeCell ref="C22:E22"/>
    <mergeCell ref="A24:B24"/>
    <mergeCell ref="C24:E24"/>
    <mergeCell ref="A25:B25"/>
    <mergeCell ref="C25:E25"/>
    <mergeCell ref="A23:B23"/>
    <mergeCell ref="C23:E23"/>
    <mergeCell ref="A21:B21"/>
    <mergeCell ref="C21:E21"/>
    <mergeCell ref="A14:B14"/>
    <mergeCell ref="C14:E14"/>
    <mergeCell ref="A16:B16"/>
    <mergeCell ref="C16:E16"/>
    <mergeCell ref="A17:B17"/>
    <mergeCell ref="C17:E17"/>
    <mergeCell ref="A18:B18"/>
    <mergeCell ref="C18:E18"/>
    <mergeCell ref="A19:B19"/>
    <mergeCell ref="C19:E19"/>
    <mergeCell ref="A20:I20"/>
    <mergeCell ref="A6:B6"/>
    <mergeCell ref="C6:E6"/>
    <mergeCell ref="A9:B9"/>
    <mergeCell ref="C9:E9"/>
    <mergeCell ref="A11:B11"/>
    <mergeCell ref="C11:E11"/>
    <mergeCell ref="A8:B8"/>
    <mergeCell ref="C8:E8"/>
    <mergeCell ref="A10:B10"/>
    <mergeCell ref="C10:E10"/>
    <mergeCell ref="A7:B7"/>
    <mergeCell ref="C7:E7"/>
    <mergeCell ref="A4:B4"/>
    <mergeCell ref="C4:E4"/>
    <mergeCell ref="A5:B5"/>
    <mergeCell ref="C5:E5"/>
    <mergeCell ref="A2:I2"/>
    <mergeCell ref="A3:I3"/>
  </mergeCells>
  <pageMargins left="0.39374999999999999" right="0" top="0.80625000000000002" bottom="0.19685039370078741" header="0.15748031496062992" footer="0.15748031496062992"/>
  <pageSetup paperSize="9" scale="90" orientation="portrait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0"/>
  <sheetViews>
    <sheetView view="pageLayout" topLeftCell="A4" zoomScaleNormal="100" workbookViewId="0">
      <selection activeCell="B16" sqref="B16"/>
    </sheetView>
  </sheetViews>
  <sheetFormatPr defaultRowHeight="16.5" x14ac:dyDescent="0.3"/>
  <cols>
    <col min="1" max="1" width="36.28515625" style="25" customWidth="1"/>
    <col min="2" max="2" width="11.5703125" style="25" customWidth="1"/>
    <col min="3" max="3" width="16.85546875" style="25" customWidth="1"/>
    <col min="4" max="4" width="7.42578125" style="25" bestFit="1" customWidth="1"/>
    <col min="5" max="5" width="9.85546875" style="25" customWidth="1"/>
    <col min="6" max="6" width="13.7109375" style="25" customWidth="1"/>
    <col min="7" max="7" width="14.42578125" style="25" hidden="1" customWidth="1"/>
    <col min="8" max="8" width="0" style="25" hidden="1" customWidth="1"/>
    <col min="9" max="9" width="11.140625" style="25" hidden="1" customWidth="1"/>
    <col min="10" max="10" width="11.140625" style="25" customWidth="1"/>
    <col min="11" max="16384" width="9.140625" style="25"/>
  </cols>
  <sheetData>
    <row r="1" spans="1:10" ht="12.75" customHeight="1" thickBot="1" x14ac:dyDescent="0.35">
      <c r="A1" s="146"/>
      <c r="B1" s="147"/>
      <c r="C1" s="151"/>
      <c r="D1" s="151"/>
      <c r="E1" s="148" t="s">
        <v>35</v>
      </c>
      <c r="F1" s="148"/>
      <c r="G1" s="148"/>
      <c r="H1" s="144"/>
      <c r="I1" s="152">
        <v>380</v>
      </c>
      <c r="J1" s="566" t="s">
        <v>2957</v>
      </c>
    </row>
    <row r="2" spans="1:10" s="139" customFormat="1" thickBot="1" x14ac:dyDescent="0.3">
      <c r="A2" s="927" t="s">
        <v>292</v>
      </c>
      <c r="B2" s="927"/>
      <c r="C2" s="927"/>
      <c r="D2" s="927"/>
      <c r="E2" s="927"/>
      <c r="F2" s="927"/>
      <c r="G2" s="927"/>
      <c r="H2" s="927"/>
      <c r="I2" s="927"/>
      <c r="J2" s="927"/>
    </row>
    <row r="3" spans="1:10" s="139" customFormat="1" thickBot="1" x14ac:dyDescent="0.3">
      <c r="A3" s="926" t="s">
        <v>293</v>
      </c>
      <c r="B3" s="926"/>
      <c r="C3" s="926"/>
      <c r="D3" s="926"/>
      <c r="E3" s="926"/>
      <c r="F3" s="926"/>
      <c r="G3" s="926"/>
      <c r="H3" s="926"/>
      <c r="I3" s="926"/>
      <c r="J3" s="926"/>
    </row>
    <row r="4" spans="1:10" ht="11.25" customHeight="1" thickBot="1" x14ac:dyDescent="0.35">
      <c r="A4" s="904" t="s">
        <v>294</v>
      </c>
      <c r="B4" s="437" t="s">
        <v>295</v>
      </c>
      <c r="C4" s="437" t="s">
        <v>296</v>
      </c>
      <c r="D4" s="905" t="s">
        <v>297</v>
      </c>
      <c r="E4" s="905"/>
      <c r="F4" s="905"/>
      <c r="G4" s="904" t="s">
        <v>298</v>
      </c>
      <c r="H4" s="906" t="s">
        <v>1532</v>
      </c>
      <c r="I4" s="906" t="s">
        <v>1531</v>
      </c>
      <c r="J4" s="906" t="s">
        <v>298</v>
      </c>
    </row>
    <row r="5" spans="1:10" ht="12" customHeight="1" thickBot="1" x14ac:dyDescent="0.35">
      <c r="A5" s="904"/>
      <c r="B5" s="496" t="s">
        <v>299</v>
      </c>
      <c r="C5" s="496" t="s">
        <v>300</v>
      </c>
      <c r="D5" s="904" t="s">
        <v>301</v>
      </c>
      <c r="E5" s="904"/>
      <c r="F5" s="904"/>
      <c r="G5" s="904"/>
      <c r="H5" s="906"/>
      <c r="I5" s="906"/>
      <c r="J5" s="906"/>
    </row>
    <row r="6" spans="1:10" s="105" customFormat="1" ht="13.5" thickBot="1" x14ac:dyDescent="0.25">
      <c r="A6" s="153" t="s">
        <v>302</v>
      </c>
      <c r="B6" s="495">
        <v>8</v>
      </c>
      <c r="C6" s="495">
        <v>18</v>
      </c>
      <c r="D6" s="907" t="s">
        <v>303</v>
      </c>
      <c r="E6" s="907"/>
      <c r="F6" s="907"/>
      <c r="G6" s="70">
        <v>70500</v>
      </c>
      <c r="H6" s="14">
        <f>G6/380</f>
        <v>185.52631578947367</v>
      </c>
      <c r="I6" s="26">
        <f>H6*$I$1</f>
        <v>70500</v>
      </c>
      <c r="J6" s="49">
        <v>89700</v>
      </c>
    </row>
    <row r="7" spans="1:10" s="105" customFormat="1" ht="13.5" thickBot="1" x14ac:dyDescent="0.25">
      <c r="A7" s="153" t="s">
        <v>302</v>
      </c>
      <c r="B7" s="495">
        <v>8</v>
      </c>
      <c r="C7" s="495">
        <v>18</v>
      </c>
      <c r="D7" s="907" t="s">
        <v>304</v>
      </c>
      <c r="E7" s="907"/>
      <c r="F7" s="907"/>
      <c r="G7" s="70">
        <v>71900</v>
      </c>
      <c r="H7" s="14">
        <f t="shared" ref="H7:H81" si="0">G7/380</f>
        <v>189.21052631578948</v>
      </c>
      <c r="I7" s="26">
        <f t="shared" ref="I7:I81" si="1">H7*$I$1</f>
        <v>71900</v>
      </c>
      <c r="J7" s="49">
        <v>92200</v>
      </c>
    </row>
    <row r="8" spans="1:10" s="105" customFormat="1" ht="13.5" thickBot="1" x14ac:dyDescent="0.25">
      <c r="A8" s="153" t="s">
        <v>305</v>
      </c>
      <c r="B8" s="495">
        <v>20</v>
      </c>
      <c r="C8" s="495">
        <v>30</v>
      </c>
      <c r="D8" s="907" t="s">
        <v>306</v>
      </c>
      <c r="E8" s="907"/>
      <c r="F8" s="907"/>
      <c r="G8" s="70">
        <v>92800</v>
      </c>
      <c r="H8" s="14">
        <f t="shared" si="0"/>
        <v>244.21052631578948</v>
      </c>
      <c r="I8" s="26">
        <f t="shared" si="1"/>
        <v>92800</v>
      </c>
      <c r="J8" s="49">
        <v>119900</v>
      </c>
    </row>
    <row r="9" spans="1:10" s="105" customFormat="1" ht="13.5" thickBot="1" x14ac:dyDescent="0.25">
      <c r="A9" s="153" t="s">
        <v>305</v>
      </c>
      <c r="B9" s="495">
        <v>20</v>
      </c>
      <c r="C9" s="495">
        <v>30</v>
      </c>
      <c r="D9" s="907" t="s">
        <v>307</v>
      </c>
      <c r="E9" s="907"/>
      <c r="F9" s="907"/>
      <c r="G9" s="70">
        <v>97500</v>
      </c>
      <c r="H9" s="14">
        <f t="shared" si="0"/>
        <v>256.57894736842104</v>
      </c>
      <c r="I9" s="26">
        <f t="shared" si="1"/>
        <v>97500</v>
      </c>
      <c r="J9" s="49">
        <v>123700</v>
      </c>
    </row>
    <row r="10" spans="1:10" s="105" customFormat="1" ht="13.5" thickBot="1" x14ac:dyDescent="0.25">
      <c r="A10" s="153" t="s">
        <v>308</v>
      </c>
      <c r="B10" s="495">
        <v>45</v>
      </c>
      <c r="C10" s="495">
        <v>30</v>
      </c>
      <c r="D10" s="907" t="s">
        <v>309</v>
      </c>
      <c r="E10" s="907"/>
      <c r="F10" s="907"/>
      <c r="G10" s="70">
        <v>136000</v>
      </c>
      <c r="H10" s="14">
        <f t="shared" si="0"/>
        <v>357.89473684210526</v>
      </c>
      <c r="I10" s="26">
        <f t="shared" si="1"/>
        <v>136000</v>
      </c>
      <c r="J10" s="49">
        <v>172400</v>
      </c>
    </row>
    <row r="11" spans="1:10" s="105" customFormat="1" ht="13.5" thickBot="1" x14ac:dyDescent="0.25">
      <c r="A11" s="153" t="s">
        <v>310</v>
      </c>
      <c r="B11" s="495">
        <v>12.5</v>
      </c>
      <c r="C11" s="495">
        <v>20</v>
      </c>
      <c r="D11" s="907" t="s">
        <v>303</v>
      </c>
      <c r="E11" s="907"/>
      <c r="F11" s="907"/>
      <c r="G11" s="150">
        <v>81000</v>
      </c>
      <c r="H11" s="14">
        <f t="shared" si="0"/>
        <v>213.15789473684211</v>
      </c>
      <c r="I11" s="26">
        <f t="shared" si="1"/>
        <v>81000</v>
      </c>
      <c r="J11" s="49">
        <v>98300</v>
      </c>
    </row>
    <row r="12" spans="1:10" s="105" customFormat="1" ht="13.5" thickBot="1" x14ac:dyDescent="0.25">
      <c r="A12" s="153" t="s">
        <v>310</v>
      </c>
      <c r="B12" s="495">
        <v>12.5</v>
      </c>
      <c r="C12" s="495">
        <v>20</v>
      </c>
      <c r="D12" s="907" t="s">
        <v>304</v>
      </c>
      <c r="E12" s="907"/>
      <c r="F12" s="907"/>
      <c r="G12" s="70">
        <v>82000</v>
      </c>
      <c r="H12" s="14">
        <f t="shared" si="0"/>
        <v>215.78947368421052</v>
      </c>
      <c r="I12" s="26">
        <f t="shared" si="1"/>
        <v>82000</v>
      </c>
      <c r="J12" s="49">
        <v>100800</v>
      </c>
    </row>
    <row r="13" spans="1:10" s="105" customFormat="1" ht="13.5" thickBot="1" x14ac:dyDescent="0.25">
      <c r="A13" s="153" t="s">
        <v>311</v>
      </c>
      <c r="B13" s="495">
        <v>25</v>
      </c>
      <c r="C13" s="495">
        <v>20</v>
      </c>
      <c r="D13" s="907" t="s">
        <v>312</v>
      </c>
      <c r="E13" s="907"/>
      <c r="F13" s="907"/>
      <c r="G13" s="70">
        <v>105000</v>
      </c>
      <c r="H13" s="14">
        <f t="shared" si="0"/>
        <v>276.31578947368422</v>
      </c>
      <c r="I13" s="26">
        <f t="shared" si="1"/>
        <v>105000</v>
      </c>
      <c r="J13" s="49">
        <v>117000</v>
      </c>
    </row>
    <row r="14" spans="1:10" s="105" customFormat="1" ht="13.5" thickBot="1" x14ac:dyDescent="0.25">
      <c r="A14" s="153" t="s">
        <v>313</v>
      </c>
      <c r="B14" s="495">
        <v>25</v>
      </c>
      <c r="C14" s="495">
        <v>32</v>
      </c>
      <c r="D14" s="907" t="s">
        <v>307</v>
      </c>
      <c r="E14" s="907"/>
      <c r="F14" s="907"/>
      <c r="G14" s="70">
        <v>115000</v>
      </c>
      <c r="H14" s="14">
        <f t="shared" si="0"/>
        <v>302.63157894736844</v>
      </c>
      <c r="I14" s="26">
        <f t="shared" si="1"/>
        <v>115000</v>
      </c>
      <c r="J14" s="49">
        <v>142950</v>
      </c>
    </row>
    <row r="15" spans="1:10" s="105" customFormat="1" ht="13.5" thickBot="1" x14ac:dyDescent="0.25">
      <c r="A15" s="153" t="s">
        <v>314</v>
      </c>
      <c r="B15" s="495">
        <v>20</v>
      </c>
      <c r="C15" s="495">
        <v>25</v>
      </c>
      <c r="D15" s="907" t="s">
        <v>306</v>
      </c>
      <c r="E15" s="907"/>
      <c r="F15" s="907"/>
      <c r="G15" s="70">
        <v>109500</v>
      </c>
      <c r="H15" s="14">
        <f t="shared" si="0"/>
        <v>288.15789473684208</v>
      </c>
      <c r="I15" s="26">
        <f t="shared" si="1"/>
        <v>109499.99999999999</v>
      </c>
      <c r="J15" s="49">
        <v>139100</v>
      </c>
    </row>
    <row r="16" spans="1:10" s="105" customFormat="1" ht="13.5" thickBot="1" x14ac:dyDescent="0.25">
      <c r="A16" s="153" t="s">
        <v>315</v>
      </c>
      <c r="B16" s="495">
        <v>50</v>
      </c>
      <c r="C16" s="495">
        <v>32</v>
      </c>
      <c r="D16" s="907" t="s">
        <v>309</v>
      </c>
      <c r="E16" s="907"/>
      <c r="F16" s="907"/>
      <c r="G16" s="150">
        <v>145000</v>
      </c>
      <c r="H16" s="14">
        <f t="shared" si="0"/>
        <v>381.57894736842104</v>
      </c>
      <c r="I16" s="26">
        <f t="shared" si="1"/>
        <v>145000</v>
      </c>
      <c r="J16" s="49">
        <v>172400</v>
      </c>
    </row>
    <row r="17" spans="1:10" s="105" customFormat="1" ht="13.5" thickBot="1" x14ac:dyDescent="0.25">
      <c r="A17" s="153" t="s">
        <v>316</v>
      </c>
      <c r="B17" s="495">
        <v>45</v>
      </c>
      <c r="C17" s="495">
        <v>25</v>
      </c>
      <c r="D17" s="907" t="s">
        <v>309</v>
      </c>
      <c r="E17" s="907"/>
      <c r="F17" s="907"/>
      <c r="G17" s="150">
        <v>145000</v>
      </c>
      <c r="H17" s="14">
        <f t="shared" si="0"/>
        <v>381.57894736842104</v>
      </c>
      <c r="I17" s="26">
        <f t="shared" si="1"/>
        <v>145000</v>
      </c>
      <c r="J17" s="49">
        <v>172400</v>
      </c>
    </row>
    <row r="18" spans="1:10" s="105" customFormat="1" ht="13.5" thickBot="1" x14ac:dyDescent="0.25">
      <c r="A18" s="153" t="s">
        <v>317</v>
      </c>
      <c r="B18" s="495">
        <v>50</v>
      </c>
      <c r="C18" s="495">
        <v>50</v>
      </c>
      <c r="D18" s="907" t="s">
        <v>318</v>
      </c>
      <c r="E18" s="907"/>
      <c r="F18" s="907"/>
      <c r="G18" s="150">
        <v>228000</v>
      </c>
      <c r="H18" s="14">
        <f t="shared" si="0"/>
        <v>600</v>
      </c>
      <c r="I18" s="26">
        <f t="shared" si="1"/>
        <v>228000</v>
      </c>
      <c r="J18" s="49">
        <v>267900</v>
      </c>
    </row>
    <row r="19" spans="1:10" s="105" customFormat="1" ht="13.5" thickBot="1" x14ac:dyDescent="0.25">
      <c r="A19" s="153" t="s">
        <v>319</v>
      </c>
      <c r="B19" s="495">
        <v>45</v>
      </c>
      <c r="C19" s="495">
        <v>40</v>
      </c>
      <c r="D19" s="907" t="s">
        <v>320</v>
      </c>
      <c r="E19" s="907"/>
      <c r="F19" s="907"/>
      <c r="G19" s="70">
        <v>175800</v>
      </c>
      <c r="H19" s="14">
        <f t="shared" si="0"/>
        <v>462.63157894736844</v>
      </c>
      <c r="I19" s="26">
        <f t="shared" si="1"/>
        <v>175800</v>
      </c>
      <c r="J19" s="49">
        <v>223000</v>
      </c>
    </row>
    <row r="20" spans="1:10" s="105" customFormat="1" ht="13.5" thickBot="1" x14ac:dyDescent="0.25">
      <c r="A20" s="153" t="s">
        <v>321</v>
      </c>
      <c r="B20" s="495">
        <v>90</v>
      </c>
      <c r="C20" s="495">
        <v>40</v>
      </c>
      <c r="D20" s="907" t="s">
        <v>322</v>
      </c>
      <c r="E20" s="907"/>
      <c r="F20" s="907"/>
      <c r="G20" s="70">
        <v>279800</v>
      </c>
      <c r="H20" s="14">
        <f t="shared" si="0"/>
        <v>736.31578947368416</v>
      </c>
      <c r="I20" s="26">
        <f t="shared" si="1"/>
        <v>279800</v>
      </c>
      <c r="J20" s="49">
        <v>310200</v>
      </c>
    </row>
    <row r="21" spans="1:10" s="105" customFormat="1" ht="13.5" thickBot="1" x14ac:dyDescent="0.25">
      <c r="A21" s="153" t="s">
        <v>323</v>
      </c>
      <c r="B21" s="495">
        <v>100</v>
      </c>
      <c r="C21" s="495">
        <v>50</v>
      </c>
      <c r="D21" s="908" t="s">
        <v>324</v>
      </c>
      <c r="E21" s="907"/>
      <c r="F21" s="907"/>
      <c r="G21" s="70">
        <v>324500</v>
      </c>
      <c r="H21" s="14">
        <f t="shared" si="0"/>
        <v>853.9473684210526</v>
      </c>
      <c r="I21" s="26">
        <f t="shared" si="1"/>
        <v>324500</v>
      </c>
      <c r="J21" s="49">
        <v>370000</v>
      </c>
    </row>
    <row r="22" spans="1:10" s="105" customFormat="1" ht="13.5" thickBot="1" x14ac:dyDescent="0.25">
      <c r="A22" s="153" t="s">
        <v>326</v>
      </c>
      <c r="B22" s="495">
        <v>100</v>
      </c>
      <c r="C22" s="495">
        <v>32</v>
      </c>
      <c r="D22" s="907" t="s">
        <v>318</v>
      </c>
      <c r="E22" s="907"/>
      <c r="F22" s="907"/>
      <c r="G22" s="70">
        <v>250000</v>
      </c>
      <c r="H22" s="14">
        <f t="shared" si="0"/>
        <v>657.89473684210532</v>
      </c>
      <c r="I22" s="26">
        <f t="shared" si="1"/>
        <v>250000.00000000003</v>
      </c>
      <c r="J22" s="49">
        <v>295000</v>
      </c>
    </row>
    <row r="23" spans="1:10" s="105" customFormat="1" ht="13.5" thickBot="1" x14ac:dyDescent="0.25">
      <c r="A23" s="153" t="s">
        <v>2352</v>
      </c>
      <c r="B23" s="495">
        <v>90</v>
      </c>
      <c r="C23" s="495">
        <v>26</v>
      </c>
      <c r="D23" s="907" t="s">
        <v>320</v>
      </c>
      <c r="E23" s="907"/>
      <c r="F23" s="907"/>
      <c r="G23" s="70">
        <v>200000</v>
      </c>
      <c r="H23" s="14">
        <f t="shared" si="0"/>
        <v>526.31578947368416</v>
      </c>
      <c r="I23" s="26">
        <f t="shared" si="1"/>
        <v>199999.99999999997</v>
      </c>
      <c r="J23" s="49">
        <v>243000</v>
      </c>
    </row>
    <row r="24" spans="1:10" s="105" customFormat="1" ht="13.5" thickBot="1" x14ac:dyDescent="0.25">
      <c r="A24" s="153" t="s">
        <v>327</v>
      </c>
      <c r="B24" s="495">
        <v>100</v>
      </c>
      <c r="C24" s="495">
        <v>80</v>
      </c>
      <c r="D24" s="907" t="s">
        <v>328</v>
      </c>
      <c r="E24" s="907"/>
      <c r="F24" s="907"/>
      <c r="G24" s="70">
        <v>485000</v>
      </c>
      <c r="H24" s="14">
        <f t="shared" si="0"/>
        <v>1276.3157894736842</v>
      </c>
      <c r="I24" s="26">
        <f t="shared" si="1"/>
        <v>485000</v>
      </c>
      <c r="J24" s="49">
        <v>540500</v>
      </c>
    </row>
    <row r="25" spans="1:10" s="105" customFormat="1" ht="13.5" thickBot="1" x14ac:dyDescent="0.25">
      <c r="A25" s="153" t="s">
        <v>329</v>
      </c>
      <c r="B25" s="495">
        <v>90</v>
      </c>
      <c r="C25" s="495">
        <v>67</v>
      </c>
      <c r="D25" s="907" t="s">
        <v>330</v>
      </c>
      <c r="E25" s="907"/>
      <c r="F25" s="907"/>
      <c r="G25" s="70">
        <v>435000</v>
      </c>
      <c r="H25" s="14">
        <f t="shared" si="0"/>
        <v>1144.7368421052631</v>
      </c>
      <c r="I25" s="26">
        <f t="shared" si="1"/>
        <v>435000</v>
      </c>
      <c r="J25" s="49">
        <v>478900</v>
      </c>
    </row>
    <row r="26" spans="1:10" s="105" customFormat="1" ht="13.5" thickBot="1" x14ac:dyDescent="0.25">
      <c r="A26" s="153" t="s">
        <v>331</v>
      </c>
      <c r="B26" s="495">
        <v>200</v>
      </c>
      <c r="C26" s="495">
        <v>20</v>
      </c>
      <c r="D26" s="907" t="s">
        <v>332</v>
      </c>
      <c r="E26" s="907"/>
      <c r="F26" s="907"/>
      <c r="G26" s="19" t="s">
        <v>333</v>
      </c>
      <c r="H26" s="14"/>
      <c r="I26" s="26"/>
      <c r="J26" s="52">
        <v>498800</v>
      </c>
    </row>
    <row r="27" spans="1:10" s="105" customFormat="1" ht="13.5" thickBot="1" x14ac:dyDescent="0.25">
      <c r="A27" s="153" t="s">
        <v>334</v>
      </c>
      <c r="B27" s="495">
        <v>180</v>
      </c>
      <c r="C27" s="495">
        <v>16</v>
      </c>
      <c r="D27" s="907" t="s">
        <v>335</v>
      </c>
      <c r="E27" s="907"/>
      <c r="F27" s="907"/>
      <c r="G27" s="19" t="s">
        <v>333</v>
      </c>
      <c r="H27" s="14"/>
      <c r="I27" s="26"/>
      <c r="J27" s="52">
        <v>450000</v>
      </c>
    </row>
    <row r="28" spans="1:10" s="105" customFormat="1" ht="13.5" thickBot="1" x14ac:dyDescent="0.25">
      <c r="A28" s="153" t="s">
        <v>336</v>
      </c>
      <c r="B28" s="495">
        <v>315</v>
      </c>
      <c r="C28" s="495">
        <v>20</v>
      </c>
      <c r="D28" s="908" t="s">
        <v>337</v>
      </c>
      <c r="E28" s="907"/>
      <c r="F28" s="907"/>
      <c r="G28" s="19" t="s">
        <v>333</v>
      </c>
      <c r="H28" s="14"/>
      <c r="I28" s="26"/>
      <c r="J28" s="52">
        <v>654000</v>
      </c>
    </row>
    <row r="29" spans="1:10" s="105" customFormat="1" ht="13.5" thickBot="1" x14ac:dyDescent="0.25">
      <c r="A29" s="153" t="s">
        <v>338</v>
      </c>
      <c r="B29" s="495">
        <v>290</v>
      </c>
      <c r="C29" s="495">
        <v>16</v>
      </c>
      <c r="D29" s="908" t="s">
        <v>339</v>
      </c>
      <c r="E29" s="908"/>
      <c r="F29" s="908"/>
      <c r="G29" s="19" t="s">
        <v>333</v>
      </c>
      <c r="H29" s="14"/>
      <c r="I29" s="26"/>
      <c r="J29" s="52">
        <v>617900</v>
      </c>
    </row>
    <row r="30" spans="1:10" s="105" customFormat="1" ht="13.5" thickBot="1" x14ac:dyDescent="0.25">
      <c r="A30" s="153" t="s">
        <v>340</v>
      </c>
      <c r="B30" s="495">
        <v>315</v>
      </c>
      <c r="C30" s="495">
        <v>32</v>
      </c>
      <c r="D30" s="908" t="s">
        <v>341</v>
      </c>
      <c r="E30" s="908"/>
      <c r="F30" s="908"/>
      <c r="G30" s="19" t="s">
        <v>333</v>
      </c>
      <c r="H30" s="14"/>
      <c r="I30" s="26"/>
      <c r="J30" s="52">
        <v>842200</v>
      </c>
    </row>
    <row r="31" spans="1:10" s="105" customFormat="1" ht="13.5" thickBot="1" x14ac:dyDescent="0.25">
      <c r="A31" s="153" t="s">
        <v>340</v>
      </c>
      <c r="B31" s="495">
        <v>315</v>
      </c>
      <c r="C31" s="495">
        <v>32</v>
      </c>
      <c r="D31" s="908" t="s">
        <v>342</v>
      </c>
      <c r="E31" s="908"/>
      <c r="F31" s="908"/>
      <c r="G31" s="19" t="s">
        <v>333</v>
      </c>
      <c r="H31" s="14"/>
      <c r="I31" s="26"/>
      <c r="J31" s="52">
        <v>810700</v>
      </c>
    </row>
    <row r="32" spans="1:10" s="105" customFormat="1" ht="13.5" thickBot="1" x14ac:dyDescent="0.25">
      <c r="A32" s="153" t="s">
        <v>343</v>
      </c>
      <c r="B32" s="495">
        <v>290</v>
      </c>
      <c r="C32" s="495">
        <v>26</v>
      </c>
      <c r="D32" s="908" t="s">
        <v>337</v>
      </c>
      <c r="E32" s="908"/>
      <c r="F32" s="908"/>
      <c r="G32" s="19" t="s">
        <v>333</v>
      </c>
      <c r="H32" s="14"/>
      <c r="I32" s="26"/>
      <c r="J32" s="52">
        <v>710500</v>
      </c>
    </row>
    <row r="33" spans="1:10" s="105" customFormat="1" ht="13.5" thickBot="1" x14ac:dyDescent="0.25">
      <c r="A33" s="153" t="s">
        <v>344</v>
      </c>
      <c r="B33" s="495">
        <v>200</v>
      </c>
      <c r="C33" s="495">
        <v>32</v>
      </c>
      <c r="D33" s="907" t="s">
        <v>337</v>
      </c>
      <c r="E33" s="907"/>
      <c r="F33" s="907"/>
      <c r="G33" s="70">
        <v>505000</v>
      </c>
      <c r="H33" s="14">
        <f t="shared" si="0"/>
        <v>1328.9473684210527</v>
      </c>
      <c r="I33" s="26">
        <f t="shared" si="1"/>
        <v>505000.00000000006</v>
      </c>
      <c r="J33" s="49">
        <v>575400</v>
      </c>
    </row>
    <row r="34" spans="1:10" s="105" customFormat="1" ht="13.5" thickBot="1" x14ac:dyDescent="0.25">
      <c r="A34" s="153" t="s">
        <v>1775</v>
      </c>
      <c r="B34" s="495">
        <v>180</v>
      </c>
      <c r="C34" s="495">
        <v>26</v>
      </c>
      <c r="D34" s="919" t="s">
        <v>339</v>
      </c>
      <c r="E34" s="930"/>
      <c r="F34" s="931"/>
      <c r="G34" s="70"/>
      <c r="H34" s="14"/>
      <c r="I34" s="26"/>
      <c r="J34" s="49">
        <v>539300</v>
      </c>
    </row>
    <row r="35" spans="1:10" s="105" customFormat="1" ht="13.5" thickBot="1" x14ac:dyDescent="0.25">
      <c r="A35" s="153" t="s">
        <v>345</v>
      </c>
      <c r="B35" s="495">
        <v>290</v>
      </c>
      <c r="C35" s="495">
        <v>30</v>
      </c>
      <c r="D35" s="908" t="s">
        <v>342</v>
      </c>
      <c r="E35" s="911"/>
      <c r="F35" s="911"/>
      <c r="G35" s="70">
        <v>662000</v>
      </c>
      <c r="H35" s="14">
        <f t="shared" si="0"/>
        <v>1742.1052631578948</v>
      </c>
      <c r="I35" s="26">
        <f t="shared" si="1"/>
        <v>662000</v>
      </c>
      <c r="J35" s="49">
        <v>791400</v>
      </c>
    </row>
    <row r="36" spans="1:10" s="105" customFormat="1" ht="13.5" thickBot="1" x14ac:dyDescent="0.25">
      <c r="A36" s="153" t="s">
        <v>346</v>
      </c>
      <c r="B36" s="495">
        <v>160</v>
      </c>
      <c r="C36" s="495">
        <v>30</v>
      </c>
      <c r="D36" s="907" t="s">
        <v>337</v>
      </c>
      <c r="E36" s="907"/>
      <c r="F36" s="907"/>
      <c r="G36" s="70">
        <v>484000</v>
      </c>
      <c r="H36" s="14">
        <f t="shared" si="0"/>
        <v>1273.6842105263158</v>
      </c>
      <c r="I36" s="26">
        <f t="shared" si="1"/>
        <v>484000</v>
      </c>
      <c r="J36" s="49">
        <v>580700</v>
      </c>
    </row>
    <row r="37" spans="1:10" ht="16.5" customHeight="1" thickBot="1" x14ac:dyDescent="0.35">
      <c r="A37" s="912" t="s">
        <v>1638</v>
      </c>
      <c r="B37" s="912"/>
      <c r="C37" s="912"/>
      <c r="D37" s="912"/>
      <c r="E37" s="912"/>
      <c r="F37" s="912"/>
      <c r="G37" s="912"/>
      <c r="H37" s="912"/>
      <c r="I37" s="912"/>
      <c r="J37" s="912"/>
    </row>
    <row r="38" spans="1:10" s="105" customFormat="1" ht="13.5" thickBot="1" x14ac:dyDescent="0.25">
      <c r="A38" s="494" t="s">
        <v>1643</v>
      </c>
      <c r="B38" s="921"/>
      <c r="C38" s="932"/>
      <c r="D38" s="932"/>
      <c r="E38" s="932"/>
      <c r="F38" s="933"/>
      <c r="G38" s="500"/>
      <c r="H38" s="500"/>
      <c r="I38" s="500"/>
      <c r="J38" s="20">
        <v>109550</v>
      </c>
    </row>
    <row r="39" spans="1:10" s="105" customFormat="1" ht="13.5" thickBot="1" x14ac:dyDescent="0.25">
      <c r="A39" s="494" t="s">
        <v>1644</v>
      </c>
      <c r="B39" s="915" t="s">
        <v>1639</v>
      </c>
      <c r="C39" s="915"/>
      <c r="D39" s="915"/>
      <c r="E39" s="915"/>
      <c r="F39" s="915"/>
      <c r="G39" s="500"/>
      <c r="H39" s="500"/>
      <c r="I39" s="500"/>
      <c r="J39" s="20">
        <v>114100</v>
      </c>
    </row>
    <row r="40" spans="1:10" s="105" customFormat="1" ht="13.5" thickBot="1" x14ac:dyDescent="0.25">
      <c r="A40" s="494" t="s">
        <v>1645</v>
      </c>
      <c r="B40" s="915" t="s">
        <v>1640</v>
      </c>
      <c r="C40" s="915"/>
      <c r="D40" s="915"/>
      <c r="E40" s="915"/>
      <c r="F40" s="915"/>
      <c r="G40" s="500"/>
      <c r="H40" s="500"/>
      <c r="I40" s="500"/>
      <c r="J40" s="20">
        <v>174600</v>
      </c>
    </row>
    <row r="41" spans="1:10" s="105" customFormat="1" ht="13.5" thickBot="1" x14ac:dyDescent="0.25">
      <c r="A41" s="494" t="s">
        <v>1646</v>
      </c>
      <c r="B41" s="915" t="s">
        <v>1641</v>
      </c>
      <c r="C41" s="915"/>
      <c r="D41" s="915"/>
      <c r="E41" s="915"/>
      <c r="F41" s="915"/>
      <c r="G41" s="500"/>
      <c r="H41" s="500"/>
      <c r="I41" s="500"/>
      <c r="J41" s="20">
        <v>238700</v>
      </c>
    </row>
    <row r="42" spans="1:10" s="105" customFormat="1" ht="13.5" thickBot="1" x14ac:dyDescent="0.25">
      <c r="A42" s="494" t="s">
        <v>1647</v>
      </c>
      <c r="B42" s="915" t="s">
        <v>1642</v>
      </c>
      <c r="C42" s="915"/>
      <c r="D42" s="915"/>
      <c r="E42" s="915"/>
      <c r="F42" s="915"/>
      <c r="G42" s="500"/>
      <c r="H42" s="500"/>
      <c r="I42" s="500"/>
      <c r="J42" s="20">
        <v>466300</v>
      </c>
    </row>
    <row r="43" spans="1:10" s="105" customFormat="1" ht="13.5" thickBot="1" x14ac:dyDescent="0.25">
      <c r="A43" s="494" t="s">
        <v>1648</v>
      </c>
      <c r="B43" s="915"/>
      <c r="C43" s="915"/>
      <c r="D43" s="915"/>
      <c r="E43" s="915"/>
      <c r="F43" s="915"/>
      <c r="G43" s="150"/>
      <c r="H43" s="155"/>
      <c r="I43" s="156"/>
      <c r="J43" s="50">
        <v>500000</v>
      </c>
    </row>
    <row r="44" spans="1:10" ht="17.25" thickBot="1" x14ac:dyDescent="0.35">
      <c r="A44" s="929" t="s">
        <v>347</v>
      </c>
      <c r="B44" s="929"/>
      <c r="C44" s="929"/>
      <c r="D44" s="929"/>
      <c r="E44" s="929"/>
      <c r="F44" s="929"/>
      <c r="G44" s="929"/>
      <c r="H44" s="929"/>
      <c r="I44" s="929"/>
      <c r="J44" s="929"/>
    </row>
    <row r="45" spans="1:10" s="105" customFormat="1" ht="13.5" thickBot="1" x14ac:dyDescent="0.25">
      <c r="A45" s="592" t="s">
        <v>2963</v>
      </c>
      <c r="B45" s="593">
        <v>10</v>
      </c>
      <c r="C45" s="593">
        <v>45</v>
      </c>
      <c r="D45" s="915" t="s">
        <v>375</v>
      </c>
      <c r="E45" s="915"/>
      <c r="F45" s="915"/>
      <c r="G45" s="20">
        <v>84999</v>
      </c>
      <c r="H45" s="14">
        <f t="shared" ref="H45" si="2">G45/380</f>
        <v>223.68157894736842</v>
      </c>
      <c r="I45" s="26">
        <f t="shared" ref="I45" si="3">H45*$I$1</f>
        <v>84999</v>
      </c>
      <c r="J45" s="49">
        <v>185000</v>
      </c>
    </row>
    <row r="46" spans="1:10" s="105" customFormat="1" ht="13.5" thickBot="1" x14ac:dyDescent="0.25">
      <c r="A46" s="494" t="s">
        <v>348</v>
      </c>
      <c r="B46" s="500">
        <v>12.5</v>
      </c>
      <c r="C46" s="500">
        <v>20</v>
      </c>
      <c r="D46" s="915" t="s">
        <v>304</v>
      </c>
      <c r="E46" s="915"/>
      <c r="F46" s="915"/>
      <c r="G46" s="20">
        <v>85000</v>
      </c>
      <c r="H46" s="14">
        <f t="shared" si="0"/>
        <v>223.68421052631578</v>
      </c>
      <c r="I46" s="26">
        <f t="shared" si="1"/>
        <v>85000</v>
      </c>
      <c r="J46" s="49">
        <v>127000</v>
      </c>
    </row>
    <row r="47" spans="1:10" s="105" customFormat="1" ht="13.5" thickBot="1" x14ac:dyDescent="0.25">
      <c r="A47" s="494" t="s">
        <v>349</v>
      </c>
      <c r="B47" s="500">
        <v>10</v>
      </c>
      <c r="C47" s="500">
        <v>16</v>
      </c>
      <c r="D47" s="915" t="s">
        <v>303</v>
      </c>
      <c r="E47" s="915"/>
      <c r="F47" s="915"/>
      <c r="G47" s="20">
        <v>83000</v>
      </c>
      <c r="H47" s="14">
        <f t="shared" si="0"/>
        <v>218.42105263157896</v>
      </c>
      <c r="I47" s="26">
        <f t="shared" si="1"/>
        <v>83000</v>
      </c>
      <c r="J47" s="49">
        <v>126000</v>
      </c>
    </row>
    <row r="48" spans="1:10" s="105" customFormat="1" ht="13.5" thickBot="1" x14ac:dyDescent="0.25">
      <c r="A48" s="153" t="s">
        <v>350</v>
      </c>
      <c r="B48" s="495">
        <v>25</v>
      </c>
      <c r="C48" s="495">
        <v>20</v>
      </c>
      <c r="D48" s="907" t="s">
        <v>306</v>
      </c>
      <c r="E48" s="907"/>
      <c r="F48" s="907"/>
      <c r="G48" s="70">
        <v>105000</v>
      </c>
      <c r="H48" s="14">
        <f t="shared" si="0"/>
        <v>276.31578947368422</v>
      </c>
      <c r="I48" s="26">
        <f t="shared" si="1"/>
        <v>105000</v>
      </c>
      <c r="J48" s="49">
        <v>157500</v>
      </c>
    </row>
    <row r="49" spans="1:10" s="105" customFormat="1" ht="13.5" thickBot="1" x14ac:dyDescent="0.25">
      <c r="A49" s="153" t="s">
        <v>351</v>
      </c>
      <c r="B49" s="495">
        <v>25</v>
      </c>
      <c r="C49" s="495">
        <v>32</v>
      </c>
      <c r="D49" s="907" t="s">
        <v>307</v>
      </c>
      <c r="E49" s="907"/>
      <c r="F49" s="907"/>
      <c r="G49" s="70">
        <v>115000</v>
      </c>
      <c r="H49" s="14">
        <f t="shared" si="0"/>
        <v>302.63157894736844</v>
      </c>
      <c r="I49" s="26">
        <f t="shared" si="1"/>
        <v>115000</v>
      </c>
      <c r="J49" s="49">
        <v>168500</v>
      </c>
    </row>
    <row r="50" spans="1:10" s="105" customFormat="1" ht="13.5" thickBot="1" x14ac:dyDescent="0.25">
      <c r="A50" s="153" t="s">
        <v>352</v>
      </c>
      <c r="B50" s="495">
        <v>50</v>
      </c>
      <c r="C50" s="495">
        <v>50</v>
      </c>
      <c r="D50" s="907" t="s">
        <v>318</v>
      </c>
      <c r="E50" s="907"/>
      <c r="F50" s="907"/>
      <c r="G50" s="70">
        <v>207300</v>
      </c>
      <c r="H50" s="14">
        <f t="shared" si="0"/>
        <v>545.52631578947364</v>
      </c>
      <c r="I50" s="26">
        <f t="shared" si="1"/>
        <v>207299.99999999997</v>
      </c>
      <c r="J50" s="49">
        <v>298500</v>
      </c>
    </row>
    <row r="51" spans="1:10" s="105" customFormat="1" ht="13.5" thickBot="1" x14ac:dyDescent="0.25">
      <c r="A51" s="153" t="s">
        <v>353</v>
      </c>
      <c r="B51" s="495">
        <v>50</v>
      </c>
      <c r="C51" s="495">
        <v>32</v>
      </c>
      <c r="D51" s="907" t="s">
        <v>309</v>
      </c>
      <c r="E51" s="907"/>
      <c r="F51" s="907"/>
      <c r="G51" s="70">
        <v>135500</v>
      </c>
      <c r="H51" s="14">
        <f t="shared" si="0"/>
        <v>356.57894736842104</v>
      </c>
      <c r="I51" s="26">
        <f t="shared" si="1"/>
        <v>135500</v>
      </c>
      <c r="J51" s="49">
        <v>198500</v>
      </c>
    </row>
    <row r="52" spans="1:10" s="105" customFormat="1" ht="13.5" thickBot="1" x14ac:dyDescent="0.25">
      <c r="A52" s="153" t="s">
        <v>354</v>
      </c>
      <c r="B52" s="495">
        <v>100</v>
      </c>
      <c r="C52" s="495">
        <v>50</v>
      </c>
      <c r="D52" s="907" t="s">
        <v>325</v>
      </c>
      <c r="E52" s="907"/>
      <c r="F52" s="907"/>
      <c r="G52" s="70">
        <v>305000</v>
      </c>
      <c r="H52" s="14">
        <f t="shared" si="0"/>
        <v>802.63157894736844</v>
      </c>
      <c r="I52" s="26">
        <f t="shared" si="1"/>
        <v>305000</v>
      </c>
      <c r="J52" s="49">
        <v>429000</v>
      </c>
    </row>
    <row r="53" spans="1:10" s="105" customFormat="1" ht="13.5" thickBot="1" x14ac:dyDescent="0.25">
      <c r="A53" s="153" t="s">
        <v>355</v>
      </c>
      <c r="B53" s="495">
        <v>100</v>
      </c>
      <c r="C53" s="495">
        <v>32</v>
      </c>
      <c r="D53" s="907" t="s">
        <v>318</v>
      </c>
      <c r="E53" s="907"/>
      <c r="F53" s="907"/>
      <c r="G53" s="70">
        <v>233000</v>
      </c>
      <c r="H53" s="14">
        <f t="shared" si="0"/>
        <v>613.15789473684208</v>
      </c>
      <c r="I53" s="26">
        <f t="shared" si="1"/>
        <v>233000</v>
      </c>
      <c r="J53" s="49">
        <v>337500</v>
      </c>
    </row>
    <row r="54" spans="1:10" s="105" customFormat="1" ht="13.5" thickBot="1" x14ac:dyDescent="0.25">
      <c r="A54" s="153" t="s">
        <v>356</v>
      </c>
      <c r="B54" s="495">
        <v>100</v>
      </c>
      <c r="C54" s="495">
        <v>80</v>
      </c>
      <c r="D54" s="907" t="s">
        <v>357</v>
      </c>
      <c r="E54" s="907"/>
      <c r="F54" s="907"/>
      <c r="G54" s="19" t="s">
        <v>333</v>
      </c>
      <c r="H54" s="14"/>
      <c r="I54" s="26"/>
      <c r="J54" s="49">
        <v>670000</v>
      </c>
    </row>
    <row r="55" spans="1:10" s="105" customFormat="1" ht="13.5" thickBot="1" x14ac:dyDescent="0.25">
      <c r="A55" s="153" t="s">
        <v>358</v>
      </c>
      <c r="B55" s="495">
        <v>200</v>
      </c>
      <c r="C55" s="495">
        <v>20</v>
      </c>
      <c r="D55" s="907" t="s">
        <v>322</v>
      </c>
      <c r="E55" s="907"/>
      <c r="F55" s="907"/>
      <c r="G55" s="70">
        <v>405000</v>
      </c>
      <c r="H55" s="14">
        <f t="shared" si="0"/>
        <v>1065.7894736842106</v>
      </c>
      <c r="I55" s="26">
        <f t="shared" si="1"/>
        <v>405000.00000000006</v>
      </c>
      <c r="J55" s="52">
        <v>595500</v>
      </c>
    </row>
    <row r="56" spans="1:10" s="105" customFormat="1" ht="13.5" thickBot="1" x14ac:dyDescent="0.25">
      <c r="A56" s="153" t="s">
        <v>359</v>
      </c>
      <c r="B56" s="495">
        <v>160</v>
      </c>
      <c r="C56" s="495">
        <v>80</v>
      </c>
      <c r="D56" s="907" t="s">
        <v>360</v>
      </c>
      <c r="E56" s="907"/>
      <c r="F56" s="907"/>
      <c r="G56" s="19" t="s">
        <v>333</v>
      </c>
      <c r="H56" s="14"/>
      <c r="I56" s="26"/>
      <c r="J56" s="51" t="s">
        <v>333</v>
      </c>
    </row>
    <row r="57" spans="1:10" ht="16.5" customHeight="1" thickBot="1" x14ac:dyDescent="0.35">
      <c r="A57" s="912" t="s">
        <v>1649</v>
      </c>
      <c r="B57" s="912"/>
      <c r="C57" s="912"/>
      <c r="D57" s="912"/>
      <c r="E57" s="912"/>
      <c r="F57" s="912"/>
      <c r="G57" s="912"/>
      <c r="H57" s="912"/>
      <c r="I57" s="912"/>
      <c r="J57" s="912"/>
    </row>
    <row r="58" spans="1:10" s="105" customFormat="1" ht="13.5" thickBot="1" x14ac:dyDescent="0.25">
      <c r="A58" s="153" t="s">
        <v>1650</v>
      </c>
      <c r="B58" s="495">
        <v>25</v>
      </c>
      <c r="C58" s="495">
        <v>32</v>
      </c>
      <c r="D58" s="907" t="s">
        <v>307</v>
      </c>
      <c r="E58" s="907"/>
      <c r="F58" s="907"/>
      <c r="G58" s="19"/>
      <c r="H58" s="14"/>
      <c r="I58" s="26"/>
      <c r="J58" s="52">
        <v>226600</v>
      </c>
    </row>
    <row r="59" spans="1:10" s="105" customFormat="1" ht="13.5" thickBot="1" x14ac:dyDescent="0.25">
      <c r="A59" s="153" t="s">
        <v>1651</v>
      </c>
      <c r="B59" s="495">
        <v>45</v>
      </c>
      <c r="C59" s="495">
        <v>28</v>
      </c>
      <c r="D59" s="907" t="s">
        <v>309</v>
      </c>
      <c r="E59" s="907"/>
      <c r="F59" s="907"/>
      <c r="G59" s="19"/>
      <c r="H59" s="14"/>
      <c r="I59" s="26"/>
      <c r="J59" s="52">
        <v>286500</v>
      </c>
    </row>
    <row r="60" spans="1:10" ht="17.25" thickBot="1" x14ac:dyDescent="0.35">
      <c r="A60" s="928" t="s">
        <v>361</v>
      </c>
      <c r="B60" s="928"/>
      <c r="C60" s="928"/>
      <c r="D60" s="928"/>
      <c r="E60" s="928"/>
      <c r="F60" s="928"/>
      <c r="G60" s="928"/>
      <c r="H60" s="928"/>
      <c r="I60" s="928"/>
      <c r="J60" s="928"/>
    </row>
    <row r="61" spans="1:10" s="105" customFormat="1" ht="13.5" thickBot="1" x14ac:dyDescent="0.25">
      <c r="A61" s="153" t="s">
        <v>362</v>
      </c>
      <c r="B61" s="495">
        <v>6</v>
      </c>
      <c r="C61" s="495">
        <v>10</v>
      </c>
      <c r="D61" s="907" t="s">
        <v>363</v>
      </c>
      <c r="E61" s="907"/>
      <c r="F61" s="907"/>
      <c r="G61" s="157">
        <v>43000</v>
      </c>
      <c r="H61" s="14">
        <f t="shared" si="0"/>
        <v>113.15789473684211</v>
      </c>
      <c r="I61" s="26">
        <f t="shared" si="1"/>
        <v>43000</v>
      </c>
      <c r="J61" s="49">
        <v>63200</v>
      </c>
    </row>
    <row r="62" spans="1:10" s="105" customFormat="1" ht="13.5" thickBot="1" x14ac:dyDescent="0.25">
      <c r="A62" s="153" t="s">
        <v>364</v>
      </c>
      <c r="B62" s="495">
        <v>6</v>
      </c>
      <c r="C62" s="495">
        <v>10</v>
      </c>
      <c r="D62" s="907" t="s">
        <v>363</v>
      </c>
      <c r="E62" s="907"/>
      <c r="F62" s="907"/>
      <c r="G62" s="157">
        <v>45500</v>
      </c>
      <c r="H62" s="14">
        <f t="shared" si="0"/>
        <v>119.73684210526316</v>
      </c>
      <c r="I62" s="26">
        <f t="shared" si="1"/>
        <v>45500</v>
      </c>
      <c r="J62" s="49">
        <v>68200</v>
      </c>
    </row>
    <row r="63" spans="1:10" s="105" customFormat="1" ht="13.5" thickBot="1" x14ac:dyDescent="0.25">
      <c r="A63" s="153" t="s">
        <v>365</v>
      </c>
      <c r="B63" s="495">
        <v>10</v>
      </c>
      <c r="C63" s="495">
        <v>6</v>
      </c>
      <c r="D63" s="907" t="s">
        <v>363</v>
      </c>
      <c r="E63" s="907"/>
      <c r="F63" s="907"/>
      <c r="G63" s="157">
        <v>50500</v>
      </c>
      <c r="H63" s="14">
        <f t="shared" si="0"/>
        <v>132.89473684210526</v>
      </c>
      <c r="I63" s="26">
        <f t="shared" si="1"/>
        <v>50500</v>
      </c>
      <c r="J63" s="49">
        <v>76000</v>
      </c>
    </row>
    <row r="64" spans="1:10" s="105" customFormat="1" ht="13.5" thickBot="1" x14ac:dyDescent="0.25">
      <c r="A64" s="153" t="s">
        <v>366</v>
      </c>
      <c r="B64" s="495">
        <v>10</v>
      </c>
      <c r="C64" s="495">
        <v>6</v>
      </c>
      <c r="D64" s="907" t="s">
        <v>363</v>
      </c>
      <c r="E64" s="907"/>
      <c r="F64" s="907"/>
      <c r="G64" s="157">
        <v>53000</v>
      </c>
      <c r="H64" s="14">
        <f t="shared" si="0"/>
        <v>139.47368421052633</v>
      </c>
      <c r="I64" s="26">
        <f t="shared" si="1"/>
        <v>53000.000000000007</v>
      </c>
      <c r="J64" s="49">
        <v>79800</v>
      </c>
    </row>
    <row r="65" spans="1:10" s="105" customFormat="1" ht="13.5" thickBot="1" x14ac:dyDescent="0.25">
      <c r="A65" s="153" t="s">
        <v>367</v>
      </c>
      <c r="B65" s="495">
        <v>10</v>
      </c>
      <c r="C65" s="495">
        <v>10</v>
      </c>
      <c r="D65" s="907" t="s">
        <v>368</v>
      </c>
      <c r="E65" s="907"/>
      <c r="F65" s="907"/>
      <c r="G65" s="158">
        <v>51000</v>
      </c>
      <c r="H65" s="14">
        <f t="shared" si="0"/>
        <v>134.21052631578948</v>
      </c>
      <c r="I65" s="26">
        <f t="shared" si="1"/>
        <v>51000</v>
      </c>
      <c r="J65" s="49">
        <v>76400</v>
      </c>
    </row>
    <row r="66" spans="1:10" s="105" customFormat="1" ht="13.5" thickBot="1" x14ac:dyDescent="0.25">
      <c r="A66" s="153" t="s">
        <v>369</v>
      </c>
      <c r="B66" s="495">
        <v>10</v>
      </c>
      <c r="C66" s="495">
        <v>10</v>
      </c>
      <c r="D66" s="907" t="s">
        <v>368</v>
      </c>
      <c r="E66" s="907"/>
      <c r="F66" s="907"/>
      <c r="G66" s="158">
        <v>49000</v>
      </c>
      <c r="H66" s="14">
        <f t="shared" si="0"/>
        <v>128.94736842105263</v>
      </c>
      <c r="I66" s="26">
        <f t="shared" si="1"/>
        <v>49000</v>
      </c>
      <c r="J66" s="49">
        <v>67800</v>
      </c>
    </row>
    <row r="67" spans="1:10" s="105" customFormat="1" ht="13.5" thickBot="1" x14ac:dyDescent="0.25">
      <c r="A67" s="153" t="s">
        <v>370</v>
      </c>
      <c r="B67" s="495">
        <v>10</v>
      </c>
      <c r="C67" s="495">
        <v>10</v>
      </c>
      <c r="D67" s="907" t="s">
        <v>368</v>
      </c>
      <c r="E67" s="907"/>
      <c r="F67" s="907"/>
      <c r="G67" s="158">
        <v>53000</v>
      </c>
      <c r="H67" s="14">
        <f t="shared" si="0"/>
        <v>139.47368421052633</v>
      </c>
      <c r="I67" s="26">
        <f t="shared" si="1"/>
        <v>53000.000000000007</v>
      </c>
      <c r="J67" s="49">
        <v>83900</v>
      </c>
    </row>
    <row r="68" spans="1:10" s="105" customFormat="1" ht="13.5" thickBot="1" x14ac:dyDescent="0.25">
      <c r="A68" s="153" t="s">
        <v>371</v>
      </c>
      <c r="B68" s="495">
        <v>16</v>
      </c>
      <c r="C68" s="495">
        <v>16</v>
      </c>
      <c r="D68" s="907" t="s">
        <v>304</v>
      </c>
      <c r="E68" s="907"/>
      <c r="F68" s="907"/>
      <c r="G68" s="158">
        <v>57000</v>
      </c>
      <c r="H68" s="14">
        <f t="shared" si="0"/>
        <v>150</v>
      </c>
      <c r="I68" s="26">
        <f t="shared" si="1"/>
        <v>57000</v>
      </c>
      <c r="J68" s="49">
        <v>90200</v>
      </c>
    </row>
    <row r="69" spans="1:10" s="105" customFormat="1" ht="13.5" thickBot="1" x14ac:dyDescent="0.25">
      <c r="A69" s="153" t="s">
        <v>372</v>
      </c>
      <c r="B69" s="495">
        <v>16</v>
      </c>
      <c r="C69" s="495">
        <v>16</v>
      </c>
      <c r="D69" s="907" t="s">
        <v>304</v>
      </c>
      <c r="E69" s="907"/>
      <c r="F69" s="907"/>
      <c r="G69" s="158">
        <v>58000</v>
      </c>
      <c r="H69" s="14">
        <f t="shared" si="0"/>
        <v>152.63157894736841</v>
      </c>
      <c r="I69" s="26">
        <f t="shared" si="1"/>
        <v>57999.999999999993</v>
      </c>
      <c r="J69" s="49">
        <v>95200</v>
      </c>
    </row>
    <row r="70" spans="1:10" s="105" customFormat="1" ht="13.5" thickBot="1" x14ac:dyDescent="0.25">
      <c r="A70" s="153" t="s">
        <v>373</v>
      </c>
      <c r="B70" s="495">
        <v>16</v>
      </c>
      <c r="C70" s="495">
        <v>16</v>
      </c>
      <c r="D70" s="907" t="s">
        <v>304</v>
      </c>
      <c r="E70" s="907"/>
      <c r="F70" s="907"/>
      <c r="G70" s="158">
        <v>55000</v>
      </c>
      <c r="H70" s="14">
        <f t="shared" si="0"/>
        <v>144.73684210526315</v>
      </c>
      <c r="I70" s="26">
        <f t="shared" si="1"/>
        <v>55000</v>
      </c>
      <c r="J70" s="49">
        <v>76100</v>
      </c>
    </row>
    <row r="71" spans="1:10" s="105" customFormat="1" ht="13.5" thickBot="1" x14ac:dyDescent="0.25">
      <c r="A71" s="153" t="s">
        <v>374</v>
      </c>
      <c r="B71" s="495">
        <v>25</v>
      </c>
      <c r="C71" s="495">
        <v>20</v>
      </c>
      <c r="D71" s="907" t="s">
        <v>375</v>
      </c>
      <c r="E71" s="907"/>
      <c r="F71" s="907"/>
      <c r="G71" s="157">
        <v>88500</v>
      </c>
      <c r="H71" s="14">
        <f t="shared" si="0"/>
        <v>232.89473684210526</v>
      </c>
      <c r="I71" s="26">
        <f t="shared" si="1"/>
        <v>88500</v>
      </c>
      <c r="J71" s="49">
        <v>122000</v>
      </c>
    </row>
    <row r="72" spans="1:10" s="105" customFormat="1" ht="13.5" thickBot="1" x14ac:dyDescent="0.25">
      <c r="A72" s="153" t="s">
        <v>376</v>
      </c>
      <c r="B72" s="495">
        <v>40</v>
      </c>
      <c r="C72" s="495">
        <v>25</v>
      </c>
      <c r="D72" s="907" t="s">
        <v>307</v>
      </c>
      <c r="E72" s="907"/>
      <c r="F72" s="907"/>
      <c r="G72" s="157">
        <v>141000</v>
      </c>
      <c r="H72" s="14">
        <f t="shared" si="0"/>
        <v>371.05263157894734</v>
      </c>
      <c r="I72" s="26">
        <f t="shared" si="1"/>
        <v>141000</v>
      </c>
      <c r="J72" s="49">
        <v>192600</v>
      </c>
    </row>
    <row r="73" spans="1:10" s="105" customFormat="1" ht="13.5" thickBot="1" x14ac:dyDescent="0.25">
      <c r="A73" s="153" t="s">
        <v>377</v>
      </c>
      <c r="B73" s="495">
        <v>50</v>
      </c>
      <c r="C73" s="495">
        <v>25</v>
      </c>
      <c r="D73" s="908" t="s">
        <v>309</v>
      </c>
      <c r="E73" s="907"/>
      <c r="F73" s="907"/>
      <c r="G73" s="70">
        <v>169000</v>
      </c>
      <c r="H73" s="14">
        <f t="shared" si="0"/>
        <v>444.73684210526318</v>
      </c>
      <c r="I73" s="26">
        <f t="shared" si="1"/>
        <v>169000</v>
      </c>
      <c r="J73" s="49">
        <v>257400</v>
      </c>
    </row>
    <row r="74" spans="1:10" s="105" customFormat="1" ht="13.5" thickBot="1" x14ac:dyDescent="0.25">
      <c r="A74" s="153" t="s">
        <v>378</v>
      </c>
      <c r="B74" s="495">
        <v>50</v>
      </c>
      <c r="C74" s="495">
        <v>50</v>
      </c>
      <c r="D74" s="907" t="s">
        <v>320</v>
      </c>
      <c r="E74" s="907"/>
      <c r="F74" s="907"/>
      <c r="G74" s="70">
        <v>370000</v>
      </c>
      <c r="H74" s="14">
        <f t="shared" si="0"/>
        <v>973.68421052631584</v>
      </c>
      <c r="I74" s="26">
        <f t="shared" si="1"/>
        <v>370000</v>
      </c>
      <c r="J74" s="49">
        <v>540000</v>
      </c>
    </row>
    <row r="75" spans="1:10" s="105" customFormat="1" ht="13.5" thickBot="1" x14ac:dyDescent="0.25">
      <c r="A75" s="153" t="s">
        <v>379</v>
      </c>
      <c r="B75" s="495">
        <v>53</v>
      </c>
      <c r="C75" s="495">
        <v>10</v>
      </c>
      <c r="D75" s="907" t="s">
        <v>306</v>
      </c>
      <c r="E75" s="907"/>
      <c r="F75" s="907"/>
      <c r="G75" s="157">
        <v>141000</v>
      </c>
      <c r="H75" s="14">
        <f t="shared" si="0"/>
        <v>371.05263157894734</v>
      </c>
      <c r="I75" s="26">
        <f t="shared" si="1"/>
        <v>141000</v>
      </c>
      <c r="J75" s="49">
        <v>207000</v>
      </c>
    </row>
    <row r="76" spans="1:10" s="105" customFormat="1" ht="13.5" thickBot="1" x14ac:dyDescent="0.25">
      <c r="A76" s="153" t="s">
        <v>380</v>
      </c>
      <c r="B76" s="495">
        <v>100</v>
      </c>
      <c r="C76" s="495">
        <v>25</v>
      </c>
      <c r="D76" s="907" t="s">
        <v>320</v>
      </c>
      <c r="E76" s="907"/>
      <c r="F76" s="907"/>
      <c r="G76" s="157">
        <v>256000</v>
      </c>
      <c r="H76" s="14">
        <f t="shared" si="0"/>
        <v>673.68421052631584</v>
      </c>
      <c r="I76" s="26">
        <f t="shared" si="1"/>
        <v>256000.00000000003</v>
      </c>
      <c r="J76" s="49">
        <v>350000</v>
      </c>
    </row>
    <row r="77" spans="1:10" s="105" customFormat="1" ht="13.5" thickBot="1" x14ac:dyDescent="0.25">
      <c r="A77" s="153" t="s">
        <v>381</v>
      </c>
      <c r="B77" s="495">
        <v>16</v>
      </c>
      <c r="C77" s="495">
        <v>27</v>
      </c>
      <c r="D77" s="907" t="s">
        <v>382</v>
      </c>
      <c r="E77" s="907"/>
      <c r="F77" s="907"/>
      <c r="G77" s="157">
        <v>150000</v>
      </c>
      <c r="H77" s="14">
        <f t="shared" si="0"/>
        <v>394.73684210526318</v>
      </c>
      <c r="I77" s="26">
        <f t="shared" si="1"/>
        <v>150000</v>
      </c>
      <c r="J77" s="49">
        <v>232000</v>
      </c>
    </row>
    <row r="78" spans="1:10" s="105" customFormat="1" ht="13.5" thickBot="1" x14ac:dyDescent="0.25">
      <c r="A78" s="153" t="s">
        <v>383</v>
      </c>
      <c r="B78" s="495">
        <v>16</v>
      </c>
      <c r="C78" s="495">
        <v>27</v>
      </c>
      <c r="D78" s="907" t="s">
        <v>382</v>
      </c>
      <c r="E78" s="907"/>
      <c r="F78" s="907"/>
      <c r="G78" s="157">
        <v>219500</v>
      </c>
      <c r="H78" s="14">
        <f t="shared" si="0"/>
        <v>577.63157894736844</v>
      </c>
      <c r="I78" s="26">
        <f t="shared" si="1"/>
        <v>219500</v>
      </c>
      <c r="J78" s="49">
        <v>350000</v>
      </c>
    </row>
    <row r="79" spans="1:10" s="105" customFormat="1" ht="13.5" thickBot="1" x14ac:dyDescent="0.25">
      <c r="A79" s="153" t="s">
        <v>1776</v>
      </c>
      <c r="B79" s="495">
        <v>25</v>
      </c>
      <c r="C79" s="495">
        <v>20</v>
      </c>
      <c r="D79" s="907" t="s">
        <v>1777</v>
      </c>
      <c r="E79" s="907"/>
      <c r="F79" s="907"/>
      <c r="G79" s="157">
        <v>219501</v>
      </c>
      <c r="H79" s="14">
        <f t="shared" si="0"/>
        <v>577.63421052631577</v>
      </c>
      <c r="I79" s="26">
        <f t="shared" si="1"/>
        <v>219501</v>
      </c>
      <c r="J79" s="49">
        <v>325000</v>
      </c>
    </row>
    <row r="80" spans="1:10" s="105" customFormat="1" ht="13.5" thickBot="1" x14ac:dyDescent="0.25">
      <c r="A80" s="153" t="s">
        <v>384</v>
      </c>
      <c r="B80" s="495">
        <v>40</v>
      </c>
      <c r="C80" s="495">
        <v>25</v>
      </c>
      <c r="D80" s="907" t="s">
        <v>385</v>
      </c>
      <c r="E80" s="907"/>
      <c r="F80" s="907"/>
      <c r="G80" s="157">
        <v>290000</v>
      </c>
      <c r="H80" s="14">
        <f t="shared" si="0"/>
        <v>763.15789473684208</v>
      </c>
      <c r="I80" s="26">
        <f t="shared" si="1"/>
        <v>290000</v>
      </c>
      <c r="J80" s="49">
        <v>375000</v>
      </c>
    </row>
    <row r="81" spans="1:10" s="105" customFormat="1" ht="13.5" thickBot="1" x14ac:dyDescent="0.25">
      <c r="A81" s="153" t="s">
        <v>386</v>
      </c>
      <c r="B81" s="495">
        <v>40</v>
      </c>
      <c r="C81" s="495">
        <v>25</v>
      </c>
      <c r="D81" s="908" t="s">
        <v>385</v>
      </c>
      <c r="E81" s="907"/>
      <c r="F81" s="907"/>
      <c r="G81" s="157">
        <v>330000</v>
      </c>
      <c r="H81" s="14">
        <f t="shared" si="0"/>
        <v>868.42105263157896</v>
      </c>
      <c r="I81" s="26">
        <f t="shared" si="1"/>
        <v>330000</v>
      </c>
      <c r="J81" s="49">
        <v>485000</v>
      </c>
    </row>
    <row r="82" spans="1:10" s="105" customFormat="1" ht="13.5" thickBot="1" x14ac:dyDescent="0.25">
      <c r="A82" s="153" t="s">
        <v>387</v>
      </c>
      <c r="B82" s="495">
        <v>50</v>
      </c>
      <c r="C82" s="495">
        <v>10</v>
      </c>
      <c r="D82" s="908" t="s">
        <v>388</v>
      </c>
      <c r="E82" s="911"/>
      <c r="F82" s="911"/>
      <c r="G82" s="157">
        <v>152800</v>
      </c>
      <c r="H82" s="14">
        <f t="shared" ref="H82:H100" si="4">G82/380</f>
        <v>402.10526315789474</v>
      </c>
      <c r="I82" s="26">
        <f t="shared" ref="I82:I100" si="5">H82*$I$1</f>
        <v>152800</v>
      </c>
      <c r="J82" s="49">
        <v>235000</v>
      </c>
    </row>
    <row r="83" spans="1:10" ht="17.25" thickBot="1" x14ac:dyDescent="0.35">
      <c r="A83" s="929" t="s">
        <v>389</v>
      </c>
      <c r="B83" s="929"/>
      <c r="C83" s="929"/>
      <c r="D83" s="929"/>
      <c r="E83" s="929"/>
      <c r="F83" s="929"/>
      <c r="G83" s="929"/>
      <c r="H83" s="929"/>
      <c r="I83" s="929"/>
      <c r="J83" s="929"/>
    </row>
    <row r="84" spans="1:10" ht="14.25" customHeight="1" thickBot="1" x14ac:dyDescent="0.35">
      <c r="A84" s="499" t="s">
        <v>294</v>
      </c>
      <c r="B84" s="499" t="s">
        <v>390</v>
      </c>
      <c r="C84" s="499" t="s">
        <v>391</v>
      </c>
      <c r="D84" s="914" t="s">
        <v>392</v>
      </c>
      <c r="E84" s="914"/>
      <c r="F84" s="914"/>
      <c r="G84" s="499" t="s">
        <v>298</v>
      </c>
      <c r="H84" s="452" t="s">
        <v>1532</v>
      </c>
      <c r="I84" s="497" t="s">
        <v>1531</v>
      </c>
      <c r="J84" s="497" t="s">
        <v>1652</v>
      </c>
    </row>
    <row r="85" spans="1:10" s="105" customFormat="1" ht="13.5" thickBot="1" x14ac:dyDescent="0.25">
      <c r="A85" s="153" t="s">
        <v>393</v>
      </c>
      <c r="B85" s="495">
        <v>0.75</v>
      </c>
      <c r="C85" s="495" t="s">
        <v>394</v>
      </c>
      <c r="D85" s="907" t="s">
        <v>395</v>
      </c>
      <c r="E85" s="907"/>
      <c r="F85" s="907"/>
      <c r="G85" s="157">
        <v>128000</v>
      </c>
      <c r="H85" s="14">
        <f t="shared" si="4"/>
        <v>336.84210526315792</v>
      </c>
      <c r="I85" s="26">
        <f t="shared" si="5"/>
        <v>128000.00000000001</v>
      </c>
      <c r="J85" s="52">
        <v>182550</v>
      </c>
    </row>
    <row r="86" spans="1:10" s="105" customFormat="1" ht="13.5" thickBot="1" x14ac:dyDescent="0.25">
      <c r="A86" s="153" t="s">
        <v>396</v>
      </c>
      <c r="B86" s="495">
        <v>0.8</v>
      </c>
      <c r="C86" s="495" t="s">
        <v>394</v>
      </c>
      <c r="D86" s="907" t="s">
        <v>304</v>
      </c>
      <c r="E86" s="911"/>
      <c r="F86" s="911"/>
      <c r="G86" s="157">
        <v>122000</v>
      </c>
      <c r="H86" s="14">
        <f t="shared" si="4"/>
        <v>321.05263157894734</v>
      </c>
      <c r="I86" s="26">
        <f t="shared" si="5"/>
        <v>121999.99999999999</v>
      </c>
      <c r="J86" s="52">
        <v>175500</v>
      </c>
    </row>
    <row r="87" spans="1:10" s="105" customFormat="1" ht="15.75" thickBot="1" x14ac:dyDescent="0.3">
      <c r="A87" s="153" t="s">
        <v>1779</v>
      </c>
      <c r="B87" s="495">
        <v>1.5</v>
      </c>
      <c r="C87" s="495" t="s">
        <v>394</v>
      </c>
      <c r="D87" s="919" t="s">
        <v>398</v>
      </c>
      <c r="E87" s="938"/>
      <c r="F87" s="939"/>
      <c r="G87" s="157">
        <v>230000</v>
      </c>
      <c r="H87" s="14">
        <v>605.26315789473688</v>
      </c>
      <c r="I87" s="26">
        <v>230000</v>
      </c>
      <c r="J87" s="52">
        <v>345000</v>
      </c>
    </row>
    <row r="88" spans="1:10" s="105" customFormat="1" ht="13.5" thickBot="1" x14ac:dyDescent="0.25">
      <c r="A88" s="153" t="s">
        <v>1778</v>
      </c>
      <c r="B88" s="495">
        <v>3</v>
      </c>
      <c r="C88" s="495" t="s">
        <v>394</v>
      </c>
      <c r="D88" s="907" t="s">
        <v>397</v>
      </c>
      <c r="E88" s="907"/>
      <c r="F88" s="907"/>
      <c r="G88" s="158">
        <v>384000</v>
      </c>
      <c r="H88" s="14">
        <f t="shared" si="4"/>
        <v>1010.5263157894736</v>
      </c>
      <c r="I88" s="26">
        <f t="shared" si="5"/>
        <v>384000</v>
      </c>
      <c r="J88" s="52">
        <v>520000</v>
      </c>
    </row>
    <row r="89" spans="1:10" s="105" customFormat="1" ht="13.5" thickBot="1" x14ac:dyDescent="0.25">
      <c r="A89" s="153" t="s">
        <v>399</v>
      </c>
      <c r="B89" s="495">
        <v>6</v>
      </c>
      <c r="C89" s="495" t="s">
        <v>394</v>
      </c>
      <c r="D89" s="907" t="s">
        <v>335</v>
      </c>
      <c r="E89" s="907"/>
      <c r="F89" s="907"/>
      <c r="G89" s="19" t="s">
        <v>333</v>
      </c>
      <c r="H89" s="14"/>
      <c r="I89" s="68"/>
      <c r="J89" s="52" t="s">
        <v>333</v>
      </c>
    </row>
    <row r="90" spans="1:10" s="105" customFormat="1" ht="13.5" thickBot="1" x14ac:dyDescent="0.25">
      <c r="A90" s="153" t="s">
        <v>400</v>
      </c>
      <c r="B90" s="495">
        <v>12</v>
      </c>
      <c r="C90" s="495" t="s">
        <v>394</v>
      </c>
      <c r="D90" s="907" t="s">
        <v>401</v>
      </c>
      <c r="E90" s="907"/>
      <c r="F90" s="907"/>
      <c r="G90" s="19" t="s">
        <v>333</v>
      </c>
      <c r="H90" s="14"/>
      <c r="I90" s="68"/>
      <c r="J90" s="51" t="s">
        <v>333</v>
      </c>
    </row>
    <row r="91" spans="1:10" ht="17.25" thickBot="1" x14ac:dyDescent="0.35">
      <c r="A91" s="913" t="s">
        <v>402</v>
      </c>
      <c r="B91" s="913"/>
      <c r="C91" s="913"/>
      <c r="D91" s="913"/>
      <c r="E91" s="913"/>
      <c r="F91" s="913"/>
      <c r="G91" s="913"/>
      <c r="H91" s="913"/>
      <c r="I91" s="913"/>
      <c r="J91" s="913"/>
    </row>
    <row r="92" spans="1:10" ht="12.75" customHeight="1" thickBot="1" x14ac:dyDescent="0.35">
      <c r="A92" s="499" t="s">
        <v>294</v>
      </c>
      <c r="B92" s="499" t="s">
        <v>390</v>
      </c>
      <c r="C92" s="53" t="s">
        <v>403</v>
      </c>
      <c r="D92" s="914" t="s">
        <v>404</v>
      </c>
      <c r="E92" s="914"/>
      <c r="F92" s="914"/>
      <c r="G92" s="499" t="s">
        <v>298</v>
      </c>
      <c r="H92" s="452" t="s">
        <v>1532</v>
      </c>
      <c r="I92" s="497" t="s">
        <v>1531</v>
      </c>
      <c r="J92" s="497" t="s">
        <v>298</v>
      </c>
    </row>
    <row r="93" spans="1:10" s="105" customFormat="1" ht="13.5" thickBot="1" x14ac:dyDescent="0.25">
      <c r="A93" s="494" t="s">
        <v>405</v>
      </c>
      <c r="B93" s="500">
        <v>1.6</v>
      </c>
      <c r="C93" s="500">
        <v>16</v>
      </c>
      <c r="D93" s="915" t="s">
        <v>406</v>
      </c>
      <c r="E93" s="915"/>
      <c r="F93" s="915"/>
      <c r="G93" s="20">
        <v>218000</v>
      </c>
      <c r="H93" s="14">
        <f t="shared" si="4"/>
        <v>573.68421052631584</v>
      </c>
      <c r="I93" s="26">
        <f t="shared" si="5"/>
        <v>218000.00000000003</v>
      </c>
      <c r="J93" s="52">
        <v>365000</v>
      </c>
    </row>
    <row r="94" spans="1:10" s="105" customFormat="1" ht="13.5" thickBot="1" x14ac:dyDescent="0.25">
      <c r="A94" s="494" t="s">
        <v>405</v>
      </c>
      <c r="B94" s="500">
        <v>1.6</v>
      </c>
      <c r="C94" s="500">
        <v>16</v>
      </c>
      <c r="D94" s="915" t="s">
        <v>395</v>
      </c>
      <c r="E94" s="915"/>
      <c r="F94" s="915"/>
      <c r="G94" s="20">
        <v>230000</v>
      </c>
      <c r="H94" s="14">
        <f t="shared" si="4"/>
        <v>605.26315789473688</v>
      </c>
      <c r="I94" s="26">
        <f t="shared" si="5"/>
        <v>230000</v>
      </c>
      <c r="J94" s="52">
        <v>378000</v>
      </c>
    </row>
    <row r="95" spans="1:10" s="105" customFormat="1" ht="13.5" thickBot="1" x14ac:dyDescent="0.25">
      <c r="A95" s="159" t="s">
        <v>407</v>
      </c>
      <c r="B95" s="498">
        <v>2.5</v>
      </c>
      <c r="C95" s="498">
        <v>6</v>
      </c>
      <c r="D95" s="910" t="s">
        <v>408</v>
      </c>
      <c r="E95" s="910"/>
      <c r="F95" s="910"/>
      <c r="G95" s="157">
        <v>240000</v>
      </c>
      <c r="H95" s="14">
        <f t="shared" si="4"/>
        <v>631.57894736842104</v>
      </c>
      <c r="I95" s="26">
        <f t="shared" si="5"/>
        <v>240000</v>
      </c>
      <c r="J95" s="52">
        <v>313450</v>
      </c>
    </row>
    <row r="96" spans="1:10" s="105" customFormat="1" ht="13.5" thickBot="1" x14ac:dyDescent="0.25">
      <c r="A96" s="159" t="s">
        <v>407</v>
      </c>
      <c r="B96" s="498">
        <v>4</v>
      </c>
      <c r="C96" s="498">
        <v>4</v>
      </c>
      <c r="D96" s="925" t="s">
        <v>406</v>
      </c>
      <c r="E96" s="910"/>
      <c r="F96" s="910"/>
      <c r="G96" s="70">
        <v>200000</v>
      </c>
      <c r="H96" s="14">
        <f t="shared" si="4"/>
        <v>526.31578947368416</v>
      </c>
      <c r="I96" s="26">
        <f t="shared" si="5"/>
        <v>199999.99999999997</v>
      </c>
      <c r="J96" s="52">
        <v>298200</v>
      </c>
    </row>
    <row r="97" spans="1:10" s="105" customFormat="1" ht="13.5" thickBot="1" x14ac:dyDescent="0.25">
      <c r="A97" s="159" t="s">
        <v>407</v>
      </c>
      <c r="B97" s="498">
        <v>4</v>
      </c>
      <c r="C97" s="498">
        <v>25</v>
      </c>
      <c r="D97" s="910" t="s">
        <v>398</v>
      </c>
      <c r="E97" s="910"/>
      <c r="F97" s="910"/>
      <c r="G97" s="157">
        <v>325000</v>
      </c>
      <c r="H97" s="14">
        <f t="shared" si="4"/>
        <v>855.26315789473688</v>
      </c>
      <c r="I97" s="26">
        <f t="shared" si="5"/>
        <v>325000</v>
      </c>
      <c r="J97" s="52">
        <v>420000</v>
      </c>
    </row>
    <row r="98" spans="1:10" s="105" customFormat="1" ht="13.5" thickBot="1" x14ac:dyDescent="0.25">
      <c r="A98" s="159" t="s">
        <v>409</v>
      </c>
      <c r="B98" s="498">
        <v>6.3</v>
      </c>
      <c r="C98" s="498">
        <v>25</v>
      </c>
      <c r="D98" s="910" t="s">
        <v>406</v>
      </c>
      <c r="E98" s="910"/>
      <c r="F98" s="910"/>
      <c r="G98" s="70">
        <v>220000</v>
      </c>
      <c r="H98" s="14">
        <f t="shared" si="4"/>
        <v>578.9473684210526</v>
      </c>
      <c r="I98" s="26">
        <f t="shared" si="5"/>
        <v>220000</v>
      </c>
      <c r="J98" s="52">
        <v>308300</v>
      </c>
    </row>
    <row r="99" spans="1:10" s="105" customFormat="1" ht="13.5" thickBot="1" x14ac:dyDescent="0.25">
      <c r="A99" s="159" t="s">
        <v>409</v>
      </c>
      <c r="B99" s="498">
        <v>6.3</v>
      </c>
      <c r="C99" s="498">
        <v>10</v>
      </c>
      <c r="D99" s="910" t="s">
        <v>410</v>
      </c>
      <c r="E99" s="910"/>
      <c r="F99" s="910"/>
      <c r="G99" s="70">
        <v>326000</v>
      </c>
      <c r="H99" s="14">
        <f t="shared" si="4"/>
        <v>857.89473684210532</v>
      </c>
      <c r="I99" s="26">
        <f t="shared" si="5"/>
        <v>326000</v>
      </c>
      <c r="J99" s="52">
        <v>429000</v>
      </c>
    </row>
    <row r="100" spans="1:10" s="105" customFormat="1" ht="13.5" thickBot="1" x14ac:dyDescent="0.25">
      <c r="A100" s="159" t="s">
        <v>409</v>
      </c>
      <c r="B100" s="498">
        <v>6.3</v>
      </c>
      <c r="C100" s="498">
        <v>25</v>
      </c>
      <c r="D100" s="910" t="s">
        <v>397</v>
      </c>
      <c r="E100" s="910"/>
      <c r="F100" s="910"/>
      <c r="G100" s="157">
        <v>360000</v>
      </c>
      <c r="H100" s="14">
        <f t="shared" si="4"/>
        <v>947.36842105263156</v>
      </c>
      <c r="I100" s="26">
        <f t="shared" si="5"/>
        <v>360000</v>
      </c>
      <c r="J100" s="52">
        <v>486600</v>
      </c>
    </row>
    <row r="101" spans="1:10" s="105" customFormat="1" ht="13.5" thickBot="1" x14ac:dyDescent="0.25">
      <c r="A101" s="160" t="s">
        <v>411</v>
      </c>
      <c r="B101" s="498">
        <v>18</v>
      </c>
      <c r="C101" s="498">
        <v>6</v>
      </c>
      <c r="D101" s="910" t="s">
        <v>412</v>
      </c>
      <c r="E101" s="911"/>
      <c r="F101" s="911"/>
      <c r="G101" s="20" t="s">
        <v>333</v>
      </c>
      <c r="H101" s="14"/>
      <c r="I101" s="26"/>
      <c r="J101" s="52">
        <v>810200</v>
      </c>
    </row>
    <row r="102" spans="1:10" ht="17.25" thickBot="1" x14ac:dyDescent="0.35">
      <c r="A102" s="913" t="s">
        <v>413</v>
      </c>
      <c r="B102" s="913"/>
      <c r="C102" s="913"/>
      <c r="D102" s="913"/>
      <c r="E102" s="913"/>
      <c r="F102" s="913"/>
      <c r="G102" s="913"/>
      <c r="H102" s="913"/>
      <c r="I102" s="913"/>
      <c r="J102" s="913"/>
    </row>
    <row r="103" spans="1:10" s="149" customFormat="1" ht="13.5" thickBot="1" x14ac:dyDescent="0.3">
      <c r="A103" s="499" t="s">
        <v>294</v>
      </c>
      <c r="B103" s="499" t="s">
        <v>390</v>
      </c>
      <c r="C103" s="499" t="s">
        <v>2521</v>
      </c>
      <c r="D103" s="914" t="s">
        <v>404</v>
      </c>
      <c r="E103" s="914"/>
      <c r="F103" s="914"/>
      <c r="G103" s="499" t="s">
        <v>298</v>
      </c>
      <c r="H103" s="452" t="s">
        <v>1532</v>
      </c>
      <c r="I103" s="497" t="s">
        <v>1531</v>
      </c>
      <c r="J103" s="497" t="s">
        <v>298</v>
      </c>
    </row>
    <row r="104" spans="1:10" s="105" customFormat="1" ht="13.5" thickBot="1" x14ac:dyDescent="0.25">
      <c r="A104" s="159" t="s">
        <v>414</v>
      </c>
      <c r="B104" s="502">
        <v>30</v>
      </c>
      <c r="C104" s="502">
        <v>18</v>
      </c>
      <c r="D104" s="910" t="s">
        <v>307</v>
      </c>
      <c r="E104" s="910"/>
      <c r="F104" s="910"/>
      <c r="G104" s="70">
        <v>160000</v>
      </c>
      <c r="H104" s="445">
        <f>G104/380</f>
        <v>421.05263157894734</v>
      </c>
      <c r="I104" s="2">
        <f>H104*$I$1</f>
        <v>160000</v>
      </c>
      <c r="J104" s="49">
        <v>250000</v>
      </c>
    </row>
    <row r="105" spans="1:10" s="105" customFormat="1" ht="13.5" thickBot="1" x14ac:dyDescent="0.25">
      <c r="A105" s="159" t="s">
        <v>415</v>
      </c>
      <c r="B105" s="502">
        <v>130</v>
      </c>
      <c r="C105" s="502">
        <v>12</v>
      </c>
      <c r="D105" s="910" t="s">
        <v>309</v>
      </c>
      <c r="E105" s="910"/>
      <c r="F105" s="910"/>
      <c r="G105" s="70">
        <v>220000</v>
      </c>
      <c r="H105" s="445">
        <f>G105/380</f>
        <v>578.9473684210526</v>
      </c>
      <c r="I105" s="2">
        <f>H105*$I$1</f>
        <v>220000</v>
      </c>
      <c r="J105" s="49">
        <v>270000</v>
      </c>
    </row>
    <row r="106" spans="1:10" ht="17.25" thickBot="1" x14ac:dyDescent="0.35">
      <c r="A106" s="912" t="s">
        <v>416</v>
      </c>
      <c r="B106" s="912"/>
      <c r="C106" s="912"/>
      <c r="D106" s="912"/>
      <c r="E106" s="912"/>
      <c r="F106" s="912"/>
      <c r="G106" s="912"/>
      <c r="H106" s="912"/>
      <c r="I106" s="912"/>
      <c r="J106" s="912"/>
    </row>
    <row r="107" spans="1:10" ht="12.75" customHeight="1" thickBot="1" x14ac:dyDescent="0.35">
      <c r="A107" s="490" t="s">
        <v>294</v>
      </c>
      <c r="B107" s="490" t="s">
        <v>390</v>
      </c>
      <c r="C107" s="448" t="s">
        <v>403</v>
      </c>
      <c r="D107" s="909" t="s">
        <v>404</v>
      </c>
      <c r="E107" s="909"/>
      <c r="F107" s="909"/>
      <c r="G107" s="501"/>
      <c r="H107" s="501"/>
      <c r="I107" s="501"/>
      <c r="J107" s="449" t="s">
        <v>298</v>
      </c>
    </row>
    <row r="108" spans="1:10" s="105" customFormat="1" ht="13.5" thickBot="1" x14ac:dyDescent="0.25">
      <c r="A108" s="159" t="s">
        <v>417</v>
      </c>
      <c r="B108" s="488">
        <v>20</v>
      </c>
      <c r="C108" s="488">
        <v>7.8</v>
      </c>
      <c r="D108" s="910" t="s">
        <v>418</v>
      </c>
      <c r="E108" s="910"/>
      <c r="F108" s="910"/>
      <c r="G108" s="19" t="s">
        <v>333</v>
      </c>
      <c r="H108" s="445"/>
      <c r="I108" s="2"/>
      <c r="J108" s="52" t="s">
        <v>333</v>
      </c>
    </row>
    <row r="109" spans="1:10" s="105" customFormat="1" ht="13.5" thickBot="1" x14ac:dyDescent="0.25">
      <c r="A109" s="159" t="s">
        <v>419</v>
      </c>
      <c r="B109" s="488">
        <v>22</v>
      </c>
      <c r="C109" s="488">
        <v>9</v>
      </c>
      <c r="D109" s="910" t="s">
        <v>418</v>
      </c>
      <c r="E109" s="910"/>
      <c r="F109" s="910"/>
      <c r="G109" s="19" t="s">
        <v>333</v>
      </c>
      <c r="H109" s="14"/>
      <c r="I109" s="68"/>
      <c r="J109" s="52" t="s">
        <v>333</v>
      </c>
    </row>
    <row r="110" spans="1:10" s="105" customFormat="1" ht="13.5" thickBot="1" x14ac:dyDescent="0.25">
      <c r="A110" s="159" t="s">
        <v>420</v>
      </c>
      <c r="B110" s="488">
        <v>25</v>
      </c>
      <c r="C110" s="488">
        <v>13</v>
      </c>
      <c r="D110" s="910" t="s">
        <v>410</v>
      </c>
      <c r="E110" s="910"/>
      <c r="F110" s="910"/>
      <c r="G110" s="19" t="s">
        <v>333</v>
      </c>
      <c r="H110" s="14"/>
      <c r="I110" s="68"/>
      <c r="J110" s="54" t="s">
        <v>333</v>
      </c>
    </row>
    <row r="111" spans="1:10" s="105" customFormat="1" ht="13.5" thickBot="1" x14ac:dyDescent="0.25">
      <c r="A111" s="159" t="s">
        <v>421</v>
      </c>
      <c r="B111" s="488">
        <v>25</v>
      </c>
      <c r="C111" s="488">
        <v>32</v>
      </c>
      <c r="D111" s="910" t="s">
        <v>320</v>
      </c>
      <c r="E111" s="910"/>
      <c r="F111" s="910"/>
      <c r="G111" s="19" t="s">
        <v>333</v>
      </c>
      <c r="H111" s="14"/>
      <c r="I111" s="68"/>
      <c r="J111" s="54" t="s">
        <v>333</v>
      </c>
    </row>
    <row r="112" spans="1:10" s="105" customFormat="1" ht="13.5" thickBot="1" x14ac:dyDescent="0.25">
      <c r="A112" s="159" t="s">
        <v>422</v>
      </c>
      <c r="B112" s="488">
        <v>45</v>
      </c>
      <c r="C112" s="488">
        <v>42</v>
      </c>
      <c r="D112" s="910" t="s">
        <v>320</v>
      </c>
      <c r="E112" s="910"/>
      <c r="F112" s="910"/>
      <c r="G112" s="19" t="s">
        <v>333</v>
      </c>
      <c r="H112" s="14"/>
      <c r="I112" s="68"/>
      <c r="J112" s="54" t="s">
        <v>333</v>
      </c>
    </row>
    <row r="113" spans="1:10" s="105" customFormat="1" ht="13.5" thickBot="1" x14ac:dyDescent="0.25">
      <c r="A113" s="159" t="s">
        <v>423</v>
      </c>
      <c r="B113" s="488">
        <v>50</v>
      </c>
      <c r="C113" s="488">
        <v>50</v>
      </c>
      <c r="D113" s="910" t="s">
        <v>318</v>
      </c>
      <c r="E113" s="910"/>
      <c r="F113" s="910"/>
      <c r="G113" s="158">
        <v>252000</v>
      </c>
      <c r="H113" s="14">
        <f t="shared" ref="H113:H131" si="6">G113/380</f>
        <v>663.15789473684208</v>
      </c>
      <c r="I113" s="26">
        <f t="shared" ref="I113:I131" si="7">H113*$I$1</f>
        <v>252000</v>
      </c>
      <c r="J113" s="54" t="s">
        <v>333</v>
      </c>
    </row>
    <row r="114" spans="1:10" s="105" customFormat="1" ht="13.5" thickBot="1" x14ac:dyDescent="0.25">
      <c r="A114" s="159" t="s">
        <v>424</v>
      </c>
      <c r="B114" s="488">
        <v>40</v>
      </c>
      <c r="C114" s="488">
        <v>8</v>
      </c>
      <c r="D114" s="910" t="s">
        <v>418</v>
      </c>
      <c r="E114" s="910"/>
      <c r="F114" s="910"/>
      <c r="G114" s="19" t="s">
        <v>333</v>
      </c>
      <c r="H114" s="14"/>
      <c r="I114" s="68"/>
      <c r="J114" s="54" t="s">
        <v>333</v>
      </c>
    </row>
    <row r="115" spans="1:10" s="105" customFormat="1" ht="13.5" thickBot="1" x14ac:dyDescent="0.25">
      <c r="A115" s="159" t="s">
        <v>425</v>
      </c>
      <c r="B115" s="488">
        <v>45</v>
      </c>
      <c r="C115" s="488">
        <v>9</v>
      </c>
      <c r="D115" s="910" t="s">
        <v>410</v>
      </c>
      <c r="E115" s="910"/>
      <c r="F115" s="910"/>
      <c r="G115" s="19" t="s">
        <v>333</v>
      </c>
      <c r="H115" s="14"/>
      <c r="I115" s="68"/>
      <c r="J115" s="54" t="s">
        <v>333</v>
      </c>
    </row>
    <row r="116" spans="1:10" s="105" customFormat="1" ht="13.5" thickBot="1" x14ac:dyDescent="0.25">
      <c r="A116" s="159" t="s">
        <v>426</v>
      </c>
      <c r="B116" s="488">
        <v>50</v>
      </c>
      <c r="C116" s="488">
        <v>13</v>
      </c>
      <c r="D116" s="910" t="s">
        <v>398</v>
      </c>
      <c r="E116" s="910"/>
      <c r="F116" s="910"/>
      <c r="G116" s="19" t="s">
        <v>333</v>
      </c>
      <c r="H116" s="14"/>
      <c r="I116" s="68"/>
      <c r="J116" s="54" t="s">
        <v>333</v>
      </c>
    </row>
    <row r="117" spans="1:10" s="105" customFormat="1" ht="13.5" thickBot="1" x14ac:dyDescent="0.25">
      <c r="A117" s="159" t="s">
        <v>427</v>
      </c>
      <c r="B117" s="488">
        <v>80</v>
      </c>
      <c r="C117" s="488">
        <v>32</v>
      </c>
      <c r="D117" s="910" t="s">
        <v>322</v>
      </c>
      <c r="E117" s="910"/>
      <c r="F117" s="910"/>
      <c r="G117" s="19" t="s">
        <v>333</v>
      </c>
      <c r="H117" s="14"/>
      <c r="I117" s="68"/>
      <c r="J117" s="54" t="s">
        <v>333</v>
      </c>
    </row>
    <row r="118" spans="1:10" s="105" customFormat="1" ht="13.5" thickBot="1" x14ac:dyDescent="0.25">
      <c r="A118" s="159" t="s">
        <v>428</v>
      </c>
      <c r="B118" s="488">
        <v>100</v>
      </c>
      <c r="C118" s="488">
        <v>32</v>
      </c>
      <c r="D118" s="910" t="s">
        <v>324</v>
      </c>
      <c r="E118" s="910"/>
      <c r="F118" s="910"/>
      <c r="G118" s="19" t="s">
        <v>333</v>
      </c>
      <c r="H118" s="14"/>
      <c r="I118" s="68"/>
      <c r="J118" s="54" t="s">
        <v>333</v>
      </c>
    </row>
    <row r="119" spans="1:10" s="105" customFormat="1" ht="13.5" thickBot="1" x14ac:dyDescent="0.25">
      <c r="A119" s="159" t="s">
        <v>429</v>
      </c>
      <c r="B119" s="488">
        <v>100</v>
      </c>
      <c r="C119" s="488">
        <v>50</v>
      </c>
      <c r="D119" s="910" t="s">
        <v>330</v>
      </c>
      <c r="E119" s="910"/>
      <c r="F119" s="910"/>
      <c r="G119" s="19" t="s">
        <v>333</v>
      </c>
      <c r="H119" s="14"/>
      <c r="I119" s="68"/>
      <c r="J119" s="54" t="s">
        <v>333</v>
      </c>
    </row>
    <row r="120" spans="1:10" s="105" customFormat="1" ht="13.5" thickBot="1" x14ac:dyDescent="0.25">
      <c r="A120" s="159" t="s">
        <v>430</v>
      </c>
      <c r="B120" s="488">
        <v>40</v>
      </c>
      <c r="C120" s="488">
        <v>14</v>
      </c>
      <c r="D120" s="910" t="s">
        <v>410</v>
      </c>
      <c r="E120" s="910"/>
      <c r="F120" s="910"/>
      <c r="G120" s="19" t="s">
        <v>333</v>
      </c>
      <c r="H120" s="14"/>
      <c r="I120" s="68"/>
      <c r="J120" s="54" t="s">
        <v>333</v>
      </c>
    </row>
    <row r="121" spans="1:10" s="105" customFormat="1" ht="13.5" thickBot="1" x14ac:dyDescent="0.25">
      <c r="A121" s="159" t="s">
        <v>431</v>
      </c>
      <c r="B121" s="488">
        <v>45</v>
      </c>
      <c r="C121" s="488">
        <v>16</v>
      </c>
      <c r="D121" s="910" t="s">
        <v>398</v>
      </c>
      <c r="E121" s="910"/>
      <c r="F121" s="910"/>
      <c r="G121" s="19" t="s">
        <v>333</v>
      </c>
      <c r="H121" s="14"/>
      <c r="I121" s="68"/>
      <c r="J121" s="54" t="s">
        <v>333</v>
      </c>
    </row>
    <row r="122" spans="1:10" s="105" customFormat="1" ht="13.5" thickBot="1" x14ac:dyDescent="0.25">
      <c r="A122" s="159" t="s">
        <v>432</v>
      </c>
      <c r="B122" s="488">
        <v>50</v>
      </c>
      <c r="C122" s="488">
        <v>20</v>
      </c>
      <c r="D122" s="910" t="s">
        <v>397</v>
      </c>
      <c r="E122" s="910"/>
      <c r="F122" s="910"/>
      <c r="G122" s="19" t="s">
        <v>333</v>
      </c>
      <c r="H122" s="14"/>
      <c r="I122" s="68"/>
      <c r="J122" s="54" t="s">
        <v>333</v>
      </c>
    </row>
    <row r="123" spans="1:10" s="105" customFormat="1" ht="13.5" thickBot="1" x14ac:dyDescent="0.25">
      <c r="A123" s="159" t="s">
        <v>433</v>
      </c>
      <c r="B123" s="488">
        <v>100</v>
      </c>
      <c r="C123" s="488">
        <v>80</v>
      </c>
      <c r="D123" s="910" t="s">
        <v>357</v>
      </c>
      <c r="E123" s="910"/>
      <c r="F123" s="910"/>
      <c r="G123" s="19" t="s">
        <v>333</v>
      </c>
      <c r="H123" s="14"/>
      <c r="I123" s="68"/>
      <c r="J123" s="54" t="s">
        <v>333</v>
      </c>
    </row>
    <row r="124" spans="1:10" s="105" customFormat="1" ht="13.5" thickBot="1" x14ac:dyDescent="0.25">
      <c r="A124" s="159" t="s">
        <v>434</v>
      </c>
      <c r="B124" s="488">
        <v>90</v>
      </c>
      <c r="C124" s="488">
        <v>70</v>
      </c>
      <c r="D124" s="910" t="s">
        <v>330</v>
      </c>
      <c r="E124" s="910"/>
      <c r="F124" s="910"/>
      <c r="G124" s="19" t="s">
        <v>333</v>
      </c>
      <c r="H124" s="14"/>
      <c r="I124" s="68"/>
      <c r="J124" s="54" t="s">
        <v>333</v>
      </c>
    </row>
    <row r="125" spans="1:10" s="105" customFormat="1" ht="13.5" thickBot="1" x14ac:dyDescent="0.25">
      <c r="A125" s="159" t="s">
        <v>435</v>
      </c>
      <c r="B125" s="488">
        <v>80</v>
      </c>
      <c r="C125" s="488">
        <v>60</v>
      </c>
      <c r="D125" s="910" t="s">
        <v>325</v>
      </c>
      <c r="E125" s="910"/>
      <c r="F125" s="910"/>
      <c r="G125" s="19" t="s">
        <v>333</v>
      </c>
      <c r="H125" s="14"/>
      <c r="I125" s="68"/>
      <c r="J125" s="54" t="s">
        <v>333</v>
      </c>
    </row>
    <row r="126" spans="1:10" s="105" customFormat="1" ht="13.5" thickBot="1" x14ac:dyDescent="0.25">
      <c r="A126" s="159" t="s">
        <v>436</v>
      </c>
      <c r="B126" s="488">
        <v>80</v>
      </c>
      <c r="C126" s="488">
        <v>32</v>
      </c>
      <c r="D126" s="910" t="s">
        <v>332</v>
      </c>
      <c r="E126" s="910"/>
      <c r="F126" s="910"/>
      <c r="G126" s="19" t="s">
        <v>333</v>
      </c>
      <c r="H126" s="14"/>
      <c r="I126" s="68"/>
      <c r="J126" s="54" t="s">
        <v>333</v>
      </c>
    </row>
    <row r="127" spans="1:10" s="105" customFormat="1" ht="13.5" thickBot="1" x14ac:dyDescent="0.25">
      <c r="A127" s="159" t="s">
        <v>437</v>
      </c>
      <c r="B127" s="488">
        <v>72</v>
      </c>
      <c r="C127" s="488">
        <v>26</v>
      </c>
      <c r="D127" s="910" t="s">
        <v>332</v>
      </c>
      <c r="E127" s="910"/>
      <c r="F127" s="910"/>
      <c r="G127" s="19" t="s">
        <v>333</v>
      </c>
      <c r="H127" s="14"/>
      <c r="I127" s="68"/>
      <c r="J127" s="54" t="s">
        <v>333</v>
      </c>
    </row>
    <row r="128" spans="1:10" s="105" customFormat="1" ht="13.5" thickBot="1" x14ac:dyDescent="0.25">
      <c r="A128" s="159" t="s">
        <v>438</v>
      </c>
      <c r="B128" s="488">
        <v>65</v>
      </c>
      <c r="C128" s="488">
        <v>20</v>
      </c>
      <c r="D128" s="910" t="s">
        <v>335</v>
      </c>
      <c r="E128" s="910"/>
      <c r="F128" s="910"/>
      <c r="G128" s="19" t="s">
        <v>333</v>
      </c>
      <c r="H128" s="14"/>
      <c r="I128" s="68"/>
      <c r="J128" s="54" t="s">
        <v>333</v>
      </c>
    </row>
    <row r="129" spans="1:10" s="105" customFormat="1" ht="13.5" thickBot="1" x14ac:dyDescent="0.25">
      <c r="A129" s="159" t="s">
        <v>439</v>
      </c>
      <c r="B129" s="488">
        <v>100</v>
      </c>
      <c r="C129" s="488">
        <v>20</v>
      </c>
      <c r="D129" s="910" t="s">
        <v>335</v>
      </c>
      <c r="E129" s="910"/>
      <c r="F129" s="910"/>
      <c r="G129" s="19" t="s">
        <v>333</v>
      </c>
      <c r="H129" s="14"/>
      <c r="I129" s="68"/>
      <c r="J129" s="54" t="s">
        <v>333</v>
      </c>
    </row>
    <row r="130" spans="1:10" s="105" customFormat="1" ht="13.5" thickBot="1" x14ac:dyDescent="0.25">
      <c r="A130" s="159" t="s">
        <v>440</v>
      </c>
      <c r="B130" s="488">
        <v>100</v>
      </c>
      <c r="C130" s="488">
        <v>15</v>
      </c>
      <c r="D130" s="910" t="s">
        <v>441</v>
      </c>
      <c r="E130" s="910"/>
      <c r="F130" s="910"/>
      <c r="G130" s="19" t="s">
        <v>333</v>
      </c>
      <c r="H130" s="14"/>
      <c r="I130" s="68"/>
      <c r="J130" s="54" t="s">
        <v>333</v>
      </c>
    </row>
    <row r="131" spans="1:10" s="105" customFormat="1" ht="13.5" thickBot="1" x14ac:dyDescent="0.25">
      <c r="A131" s="159" t="s">
        <v>442</v>
      </c>
      <c r="B131" s="488">
        <v>80</v>
      </c>
      <c r="C131" s="488">
        <v>14</v>
      </c>
      <c r="D131" s="910" t="s">
        <v>397</v>
      </c>
      <c r="E131" s="910"/>
      <c r="F131" s="910"/>
      <c r="G131" s="158">
        <v>303500</v>
      </c>
      <c r="H131" s="14">
        <f t="shared" si="6"/>
        <v>798.68421052631584</v>
      </c>
      <c r="I131" s="26">
        <f t="shared" si="7"/>
        <v>303500</v>
      </c>
      <c r="J131" s="54" t="s">
        <v>333</v>
      </c>
    </row>
    <row r="132" spans="1:10" s="105" customFormat="1" ht="13.5" thickBot="1" x14ac:dyDescent="0.25">
      <c r="A132" s="159" t="s">
        <v>443</v>
      </c>
      <c r="B132" s="488">
        <v>92</v>
      </c>
      <c r="C132" s="488">
        <v>10</v>
      </c>
      <c r="D132" s="910" t="s">
        <v>444</v>
      </c>
      <c r="E132" s="910"/>
      <c r="F132" s="910"/>
      <c r="G132" s="19" t="s">
        <v>333</v>
      </c>
      <c r="H132" s="14"/>
      <c r="I132" s="68"/>
      <c r="J132" s="54" t="s">
        <v>333</v>
      </c>
    </row>
    <row r="133" spans="1:10" s="105" customFormat="1" ht="13.5" thickBot="1" x14ac:dyDescent="0.25">
      <c r="A133" s="159" t="s">
        <v>445</v>
      </c>
      <c r="B133" s="488">
        <v>100</v>
      </c>
      <c r="C133" s="488">
        <v>13</v>
      </c>
      <c r="D133" s="910" t="s">
        <v>446</v>
      </c>
      <c r="E133" s="910"/>
      <c r="F133" s="910"/>
      <c r="G133" s="19" t="s">
        <v>333</v>
      </c>
      <c r="H133" s="14"/>
      <c r="I133" s="68"/>
      <c r="J133" s="54" t="s">
        <v>333</v>
      </c>
    </row>
    <row r="134" spans="1:10" s="105" customFormat="1" ht="13.5" thickBot="1" x14ac:dyDescent="0.25">
      <c r="A134" s="159" t="s">
        <v>447</v>
      </c>
      <c r="B134" s="488">
        <v>100</v>
      </c>
      <c r="C134" s="488">
        <v>15</v>
      </c>
      <c r="D134" s="910" t="s">
        <v>446</v>
      </c>
      <c r="E134" s="910"/>
      <c r="F134" s="910"/>
      <c r="G134" s="19" t="s">
        <v>333</v>
      </c>
      <c r="H134" s="14"/>
      <c r="I134" s="68"/>
      <c r="J134" s="54" t="s">
        <v>333</v>
      </c>
    </row>
    <row r="135" spans="1:10" s="105" customFormat="1" ht="13.5" thickBot="1" x14ac:dyDescent="0.25">
      <c r="A135" s="159" t="s">
        <v>448</v>
      </c>
      <c r="B135" s="488">
        <v>160</v>
      </c>
      <c r="C135" s="488">
        <v>23</v>
      </c>
      <c r="D135" s="910" t="s">
        <v>339</v>
      </c>
      <c r="E135" s="910"/>
      <c r="F135" s="910"/>
      <c r="G135" s="19" t="s">
        <v>333</v>
      </c>
      <c r="H135" s="14"/>
      <c r="I135" s="68"/>
      <c r="J135" s="54" t="s">
        <v>333</v>
      </c>
    </row>
    <row r="136" spans="1:10" s="105" customFormat="1" ht="13.5" thickBot="1" x14ac:dyDescent="0.25">
      <c r="A136" s="159" t="s">
        <v>449</v>
      </c>
      <c r="B136" s="488">
        <v>180</v>
      </c>
      <c r="C136" s="488">
        <v>28</v>
      </c>
      <c r="D136" s="910" t="s">
        <v>337</v>
      </c>
      <c r="E136" s="910"/>
      <c r="F136" s="910"/>
      <c r="G136" s="19" t="s">
        <v>333</v>
      </c>
      <c r="H136" s="14"/>
      <c r="I136" s="68"/>
      <c r="J136" s="54" t="s">
        <v>333</v>
      </c>
    </row>
    <row r="137" spans="1:10" s="105" customFormat="1" ht="13.5" thickBot="1" x14ac:dyDescent="0.25">
      <c r="A137" s="159" t="s">
        <v>450</v>
      </c>
      <c r="B137" s="488">
        <v>200</v>
      </c>
      <c r="C137" s="488">
        <v>32</v>
      </c>
      <c r="D137" s="910" t="s">
        <v>342</v>
      </c>
      <c r="E137" s="910"/>
      <c r="F137" s="910"/>
      <c r="G137" s="19" t="s">
        <v>333</v>
      </c>
      <c r="H137" s="14"/>
      <c r="I137" s="68"/>
      <c r="J137" s="54" t="s">
        <v>333</v>
      </c>
    </row>
    <row r="138" spans="1:10" s="105" customFormat="1" ht="13.5" thickBot="1" x14ac:dyDescent="0.25">
      <c r="A138" s="159" t="s">
        <v>451</v>
      </c>
      <c r="B138" s="488">
        <v>125</v>
      </c>
      <c r="C138" s="488">
        <v>14</v>
      </c>
      <c r="D138" s="910" t="s">
        <v>446</v>
      </c>
      <c r="E138" s="910"/>
      <c r="F138" s="910"/>
      <c r="G138" s="19" t="s">
        <v>333</v>
      </c>
      <c r="H138" s="14"/>
      <c r="I138" s="68"/>
      <c r="J138" s="54" t="s">
        <v>333</v>
      </c>
    </row>
    <row r="139" spans="1:10" s="105" customFormat="1" ht="13.5" thickBot="1" x14ac:dyDescent="0.25">
      <c r="A139" s="159" t="s">
        <v>451</v>
      </c>
      <c r="B139" s="488">
        <v>125</v>
      </c>
      <c r="C139" s="488">
        <v>18</v>
      </c>
      <c r="D139" s="910" t="s">
        <v>452</v>
      </c>
      <c r="E139" s="910"/>
      <c r="F139" s="910"/>
      <c r="G139" s="19" t="s">
        <v>333</v>
      </c>
      <c r="H139" s="14"/>
      <c r="I139" s="68"/>
      <c r="J139" s="54" t="s">
        <v>333</v>
      </c>
    </row>
    <row r="140" spans="1:10" s="105" customFormat="1" ht="13.5" thickBot="1" x14ac:dyDescent="0.25">
      <c r="A140" s="159" t="s">
        <v>453</v>
      </c>
      <c r="B140" s="488">
        <v>125</v>
      </c>
      <c r="C140" s="488">
        <v>22</v>
      </c>
      <c r="D140" s="910" t="s">
        <v>454</v>
      </c>
      <c r="E140" s="910"/>
      <c r="F140" s="910"/>
      <c r="G140" s="19" t="s">
        <v>333</v>
      </c>
      <c r="H140" s="14"/>
      <c r="I140" s="68"/>
      <c r="J140" s="54" t="s">
        <v>333</v>
      </c>
    </row>
    <row r="141" spans="1:10" s="105" customFormat="1" ht="13.5" thickBot="1" x14ac:dyDescent="0.25">
      <c r="A141" s="159" t="s">
        <v>455</v>
      </c>
      <c r="B141" s="488">
        <v>200</v>
      </c>
      <c r="C141" s="488">
        <v>32</v>
      </c>
      <c r="D141" s="910" t="s">
        <v>341</v>
      </c>
      <c r="E141" s="910"/>
      <c r="F141" s="910"/>
      <c r="G141" s="19" t="s">
        <v>333</v>
      </c>
      <c r="H141" s="14"/>
      <c r="I141" s="68"/>
      <c r="J141" s="54" t="s">
        <v>333</v>
      </c>
    </row>
    <row r="142" spans="1:10" s="105" customFormat="1" ht="13.5" thickBot="1" x14ac:dyDescent="0.25">
      <c r="A142" s="159" t="s">
        <v>456</v>
      </c>
      <c r="B142" s="488">
        <v>200</v>
      </c>
      <c r="C142" s="488">
        <v>40</v>
      </c>
      <c r="D142" s="910" t="s">
        <v>341</v>
      </c>
      <c r="E142" s="910"/>
      <c r="F142" s="910"/>
      <c r="G142" s="19" t="s">
        <v>333</v>
      </c>
      <c r="H142" s="14"/>
      <c r="I142" s="68"/>
      <c r="J142" s="54" t="s">
        <v>333</v>
      </c>
    </row>
    <row r="143" spans="1:10" s="105" customFormat="1" ht="13.5" thickBot="1" x14ac:dyDescent="0.25">
      <c r="A143" s="159" t="s">
        <v>457</v>
      </c>
      <c r="B143" s="488">
        <v>200</v>
      </c>
      <c r="C143" s="488">
        <v>50</v>
      </c>
      <c r="D143" s="910" t="s">
        <v>458</v>
      </c>
      <c r="E143" s="910"/>
      <c r="F143" s="910"/>
      <c r="G143" s="19" t="s">
        <v>333</v>
      </c>
      <c r="H143" s="14"/>
      <c r="I143" s="68"/>
      <c r="J143" s="54" t="s">
        <v>333</v>
      </c>
    </row>
    <row r="144" spans="1:10" s="105" customFormat="1" ht="13.5" thickBot="1" x14ac:dyDescent="0.25">
      <c r="A144" s="159" t="s">
        <v>459</v>
      </c>
      <c r="B144" s="488">
        <v>200</v>
      </c>
      <c r="C144" s="488">
        <v>9</v>
      </c>
      <c r="D144" s="910" t="s">
        <v>446</v>
      </c>
      <c r="E144" s="910"/>
      <c r="F144" s="910"/>
      <c r="G144" s="19" t="s">
        <v>333</v>
      </c>
      <c r="H144" s="14"/>
      <c r="I144" s="68"/>
      <c r="J144" s="54" t="s">
        <v>333</v>
      </c>
    </row>
    <row r="145" spans="1:10" s="105" customFormat="1" ht="13.5" thickBot="1" x14ac:dyDescent="0.25">
      <c r="A145" s="159" t="s">
        <v>460</v>
      </c>
      <c r="B145" s="488">
        <v>200</v>
      </c>
      <c r="C145" s="488">
        <v>11</v>
      </c>
      <c r="D145" s="910" t="s">
        <v>452</v>
      </c>
      <c r="E145" s="910"/>
      <c r="F145" s="910"/>
      <c r="G145" s="19" t="s">
        <v>333</v>
      </c>
      <c r="H145" s="14"/>
      <c r="I145" s="68"/>
      <c r="J145" s="54" t="s">
        <v>333</v>
      </c>
    </row>
    <row r="146" spans="1:10" s="105" customFormat="1" ht="13.5" thickBot="1" x14ac:dyDescent="0.25">
      <c r="A146" s="159" t="s">
        <v>461</v>
      </c>
      <c r="B146" s="488">
        <v>200</v>
      </c>
      <c r="C146" s="488">
        <v>14</v>
      </c>
      <c r="D146" s="910" t="s">
        <v>454</v>
      </c>
      <c r="E146" s="910"/>
      <c r="F146" s="910"/>
      <c r="G146" s="19" t="s">
        <v>333</v>
      </c>
      <c r="H146" s="14"/>
      <c r="I146" s="68"/>
      <c r="J146" s="54" t="s">
        <v>333</v>
      </c>
    </row>
    <row r="147" spans="1:10" s="105" customFormat="1" ht="13.5" thickBot="1" x14ac:dyDescent="0.25">
      <c r="A147" s="159" t="s">
        <v>462</v>
      </c>
      <c r="B147" s="488">
        <v>360</v>
      </c>
      <c r="C147" s="488">
        <v>20</v>
      </c>
      <c r="D147" s="910" t="s">
        <v>458</v>
      </c>
      <c r="E147" s="910"/>
      <c r="F147" s="910"/>
      <c r="G147" s="19" t="s">
        <v>333</v>
      </c>
      <c r="H147" s="14"/>
      <c r="I147" s="68"/>
      <c r="J147" s="54" t="s">
        <v>333</v>
      </c>
    </row>
    <row r="148" spans="1:10" s="105" customFormat="1" ht="13.5" thickBot="1" x14ac:dyDescent="0.25">
      <c r="A148" s="159" t="s">
        <v>463</v>
      </c>
      <c r="B148" s="488">
        <v>360</v>
      </c>
      <c r="C148" s="488">
        <v>26</v>
      </c>
      <c r="D148" s="910" t="s">
        <v>458</v>
      </c>
      <c r="E148" s="910"/>
      <c r="F148" s="910"/>
      <c r="G148" s="19" t="s">
        <v>333</v>
      </c>
      <c r="H148" s="14"/>
      <c r="I148" s="68"/>
      <c r="J148" s="54" t="s">
        <v>333</v>
      </c>
    </row>
    <row r="149" spans="1:10" s="105" customFormat="1" ht="13.5" thickBot="1" x14ac:dyDescent="0.25">
      <c r="A149" s="159" t="s">
        <v>464</v>
      </c>
      <c r="B149" s="488">
        <v>400</v>
      </c>
      <c r="C149" s="488">
        <v>32</v>
      </c>
      <c r="D149" s="910" t="s">
        <v>465</v>
      </c>
      <c r="E149" s="910"/>
      <c r="F149" s="910"/>
      <c r="G149" s="19" t="s">
        <v>333</v>
      </c>
      <c r="H149" s="14"/>
      <c r="I149" s="68"/>
      <c r="J149" s="54" t="s">
        <v>333</v>
      </c>
    </row>
    <row r="150" spans="1:10" s="105" customFormat="1" ht="13.5" thickBot="1" x14ac:dyDescent="0.25">
      <c r="A150" s="159" t="s">
        <v>466</v>
      </c>
      <c r="B150" s="488">
        <v>400</v>
      </c>
      <c r="C150" s="488">
        <v>50</v>
      </c>
      <c r="D150" s="910" t="s">
        <v>467</v>
      </c>
      <c r="E150" s="910"/>
      <c r="F150" s="910"/>
      <c r="G150" s="19" t="s">
        <v>333</v>
      </c>
      <c r="H150" s="14"/>
      <c r="I150" s="68"/>
      <c r="J150" s="54" t="s">
        <v>333</v>
      </c>
    </row>
    <row r="151" spans="1:10" s="105" customFormat="1" ht="13.5" thickBot="1" x14ac:dyDescent="0.25">
      <c r="A151" s="159" t="s">
        <v>468</v>
      </c>
      <c r="B151" s="488">
        <v>300</v>
      </c>
      <c r="C151" s="488">
        <v>40</v>
      </c>
      <c r="D151" s="910" t="s">
        <v>469</v>
      </c>
      <c r="E151" s="910"/>
      <c r="F151" s="910"/>
      <c r="G151" s="19" t="s">
        <v>333</v>
      </c>
      <c r="H151" s="14"/>
      <c r="I151" s="68"/>
      <c r="J151" s="54" t="s">
        <v>333</v>
      </c>
    </row>
    <row r="152" spans="1:10" s="105" customFormat="1" ht="13.5" thickBot="1" x14ac:dyDescent="0.25">
      <c r="A152" s="159" t="s">
        <v>470</v>
      </c>
      <c r="B152" s="488">
        <v>300</v>
      </c>
      <c r="C152" s="488">
        <v>32</v>
      </c>
      <c r="D152" s="910" t="s">
        <v>465</v>
      </c>
      <c r="E152" s="910"/>
      <c r="F152" s="910"/>
      <c r="G152" s="19" t="s">
        <v>333</v>
      </c>
      <c r="H152" s="14"/>
      <c r="I152" s="68"/>
      <c r="J152" s="54" t="s">
        <v>333</v>
      </c>
    </row>
    <row r="153" spans="1:10" s="105" customFormat="1" ht="13.5" thickBot="1" x14ac:dyDescent="0.25">
      <c r="A153" s="159" t="s">
        <v>471</v>
      </c>
      <c r="B153" s="488">
        <v>250</v>
      </c>
      <c r="C153" s="488">
        <v>23</v>
      </c>
      <c r="D153" s="910" t="s">
        <v>401</v>
      </c>
      <c r="E153" s="910"/>
      <c r="F153" s="910"/>
      <c r="G153" s="19" t="s">
        <v>333</v>
      </c>
      <c r="H153" s="14"/>
      <c r="I153" s="68"/>
      <c r="J153" s="54" t="s">
        <v>333</v>
      </c>
    </row>
    <row r="154" spans="1:10" s="105" customFormat="1" ht="13.5" thickBot="1" x14ac:dyDescent="0.25">
      <c r="A154" s="159" t="s">
        <v>472</v>
      </c>
      <c r="B154" s="488">
        <v>220</v>
      </c>
      <c r="C154" s="488">
        <v>17</v>
      </c>
      <c r="D154" s="910" t="s">
        <v>473</v>
      </c>
      <c r="E154" s="910"/>
      <c r="F154" s="910"/>
      <c r="G154" s="19" t="s">
        <v>333</v>
      </c>
      <c r="H154" s="14"/>
      <c r="I154" s="68"/>
      <c r="J154" s="54" t="s">
        <v>333</v>
      </c>
    </row>
    <row r="155" spans="1:10" s="105" customFormat="1" ht="13.5" thickBot="1" x14ac:dyDescent="0.25">
      <c r="A155" s="159" t="s">
        <v>474</v>
      </c>
      <c r="B155" s="488">
        <v>200</v>
      </c>
      <c r="C155" s="488">
        <v>14</v>
      </c>
      <c r="D155" s="910" t="s">
        <v>454</v>
      </c>
      <c r="E155" s="910"/>
      <c r="F155" s="910"/>
      <c r="G155" s="19" t="s">
        <v>333</v>
      </c>
      <c r="H155" s="14"/>
      <c r="I155" s="68"/>
      <c r="J155" s="54" t="s">
        <v>333</v>
      </c>
    </row>
    <row r="156" spans="1:10" ht="17.25" thickBot="1" x14ac:dyDescent="0.35">
      <c r="A156" s="913" t="s">
        <v>475</v>
      </c>
      <c r="B156" s="913"/>
      <c r="C156" s="913"/>
      <c r="D156" s="913"/>
      <c r="E156" s="913"/>
      <c r="F156" s="913"/>
      <c r="G156" s="913"/>
      <c r="H156" s="913"/>
      <c r="I156" s="913"/>
      <c r="J156" s="913"/>
    </row>
    <row r="157" spans="1:10" ht="14.25" customHeight="1" thickBot="1" x14ac:dyDescent="0.35">
      <c r="A157" s="485" t="s">
        <v>294</v>
      </c>
      <c r="B157" s="485" t="s">
        <v>390</v>
      </c>
      <c r="C157" s="485" t="s">
        <v>476</v>
      </c>
      <c r="D157" s="914" t="s">
        <v>404</v>
      </c>
      <c r="E157" s="914"/>
      <c r="F157" s="914"/>
      <c r="G157" s="485" t="s">
        <v>298</v>
      </c>
      <c r="H157" s="452" t="s">
        <v>1532</v>
      </c>
      <c r="I157" s="486" t="s">
        <v>1531</v>
      </c>
      <c r="J157" s="486" t="s">
        <v>1531</v>
      </c>
    </row>
    <row r="158" spans="1:10" s="105" customFormat="1" ht="13.5" thickBot="1" x14ac:dyDescent="0.25">
      <c r="A158" s="153" t="s">
        <v>477</v>
      </c>
      <c r="B158" s="484">
        <v>320</v>
      </c>
      <c r="C158" s="484">
        <v>50</v>
      </c>
      <c r="D158" s="908" t="s">
        <v>478</v>
      </c>
      <c r="E158" s="908"/>
      <c r="F158" s="908"/>
      <c r="G158" s="19" t="s">
        <v>333</v>
      </c>
      <c r="H158" s="14"/>
      <c r="I158" s="68"/>
      <c r="J158" s="78" t="s">
        <v>333</v>
      </c>
    </row>
    <row r="159" spans="1:10" s="105" customFormat="1" ht="13.5" thickBot="1" x14ac:dyDescent="0.25">
      <c r="A159" s="153" t="s">
        <v>480</v>
      </c>
      <c r="B159" s="484">
        <v>320</v>
      </c>
      <c r="C159" s="484">
        <v>71</v>
      </c>
      <c r="D159" s="907" t="s">
        <v>479</v>
      </c>
      <c r="E159" s="907"/>
      <c r="F159" s="907"/>
      <c r="G159" s="19" t="s">
        <v>333</v>
      </c>
      <c r="H159" s="14"/>
      <c r="I159" s="68"/>
      <c r="J159" s="78" t="s">
        <v>333</v>
      </c>
    </row>
    <row r="160" spans="1:10" s="105" customFormat="1" ht="13.5" thickBot="1" x14ac:dyDescent="0.25">
      <c r="A160" s="153" t="s">
        <v>481</v>
      </c>
      <c r="B160" s="484">
        <v>200</v>
      </c>
      <c r="C160" s="484">
        <v>90</v>
      </c>
      <c r="D160" s="907" t="s">
        <v>482</v>
      </c>
      <c r="E160" s="907"/>
      <c r="F160" s="907"/>
      <c r="G160" s="19" t="s">
        <v>333</v>
      </c>
      <c r="H160" s="14"/>
      <c r="I160" s="68"/>
      <c r="J160" s="78" t="s">
        <v>333</v>
      </c>
    </row>
    <row r="161" spans="1:10" s="105" customFormat="1" ht="13.5" thickBot="1" x14ac:dyDescent="0.25">
      <c r="A161" s="153" t="s">
        <v>483</v>
      </c>
      <c r="B161" s="484">
        <v>630</v>
      </c>
      <c r="C161" s="484">
        <v>90</v>
      </c>
      <c r="D161" s="907" t="s">
        <v>484</v>
      </c>
      <c r="E161" s="907"/>
      <c r="F161" s="907"/>
      <c r="G161" s="19" t="s">
        <v>333</v>
      </c>
      <c r="H161" s="14"/>
      <c r="I161" s="68"/>
      <c r="J161" s="78" t="s">
        <v>333</v>
      </c>
    </row>
    <row r="162" spans="1:10" s="105" customFormat="1" ht="13.5" thickBot="1" x14ac:dyDescent="0.25">
      <c r="A162" s="153" t="s">
        <v>485</v>
      </c>
      <c r="B162" s="484">
        <v>800</v>
      </c>
      <c r="C162" s="484">
        <v>56</v>
      </c>
      <c r="D162" s="907" t="s">
        <v>486</v>
      </c>
      <c r="E162" s="907"/>
      <c r="F162" s="907"/>
      <c r="G162" s="19" t="s">
        <v>333</v>
      </c>
      <c r="H162" s="14"/>
      <c r="I162" s="68"/>
      <c r="J162" s="78" t="s">
        <v>333</v>
      </c>
    </row>
    <row r="163" spans="1:10" ht="17.25" thickBot="1" x14ac:dyDescent="0.35">
      <c r="A163" s="913" t="s">
        <v>487</v>
      </c>
      <c r="B163" s="913"/>
      <c r="C163" s="913"/>
      <c r="D163" s="913"/>
      <c r="E163" s="913"/>
      <c r="F163" s="913"/>
      <c r="G163" s="913"/>
      <c r="H163" s="913"/>
      <c r="I163" s="913"/>
      <c r="J163" s="913"/>
    </row>
    <row r="164" spans="1:10" ht="12" customHeight="1" thickBot="1" x14ac:dyDescent="0.35">
      <c r="A164" s="485" t="s">
        <v>294</v>
      </c>
      <c r="B164" s="485" t="s">
        <v>390</v>
      </c>
      <c r="C164" s="485" t="s">
        <v>476</v>
      </c>
      <c r="D164" s="914" t="s">
        <v>404</v>
      </c>
      <c r="E164" s="914"/>
      <c r="F164" s="914"/>
      <c r="G164" s="485" t="s">
        <v>298</v>
      </c>
      <c r="H164" s="452" t="s">
        <v>1532</v>
      </c>
      <c r="I164" s="486" t="s">
        <v>1531</v>
      </c>
      <c r="J164" s="486" t="s">
        <v>1531</v>
      </c>
    </row>
    <row r="165" spans="1:10" s="105" customFormat="1" ht="13.5" thickBot="1" x14ac:dyDescent="0.25">
      <c r="A165" s="483" t="s">
        <v>488</v>
      </c>
      <c r="B165" s="487">
        <v>3.6</v>
      </c>
      <c r="C165" s="487">
        <v>16</v>
      </c>
      <c r="D165" s="915" t="s">
        <v>406</v>
      </c>
      <c r="E165" s="915"/>
      <c r="F165" s="915"/>
      <c r="G165" s="161">
        <v>153000</v>
      </c>
      <c r="H165" s="14">
        <f t="shared" ref="H165:H227" si="8">G165/380</f>
        <v>402.63157894736844</v>
      </c>
      <c r="I165" s="26">
        <f t="shared" ref="I165:I227" si="9">H165*$I$1</f>
        <v>153000</v>
      </c>
      <c r="J165" s="52">
        <v>219000</v>
      </c>
    </row>
    <row r="166" spans="1:10" s="105" customFormat="1" ht="13.5" thickBot="1" x14ac:dyDescent="0.25">
      <c r="A166" s="153" t="s">
        <v>490</v>
      </c>
      <c r="B166" s="484">
        <v>7.2</v>
      </c>
      <c r="C166" s="484">
        <v>26</v>
      </c>
      <c r="D166" s="907" t="s">
        <v>398</v>
      </c>
      <c r="E166" s="907"/>
      <c r="F166" s="907"/>
      <c r="G166" s="157">
        <v>208000</v>
      </c>
      <c r="H166" s="14">
        <f t="shared" si="8"/>
        <v>547.36842105263156</v>
      </c>
      <c r="I166" s="26">
        <f t="shared" si="9"/>
        <v>208000</v>
      </c>
      <c r="J166" s="52">
        <v>287000</v>
      </c>
    </row>
    <row r="167" spans="1:10" s="105" customFormat="1" ht="13.5" thickBot="1" x14ac:dyDescent="0.25">
      <c r="A167" s="153" t="s">
        <v>491</v>
      </c>
      <c r="B167" s="55">
        <v>14.4</v>
      </c>
      <c r="C167" s="484">
        <v>28</v>
      </c>
      <c r="D167" s="907" t="s">
        <v>397</v>
      </c>
      <c r="E167" s="907"/>
      <c r="F167" s="907"/>
      <c r="G167" s="19" t="s">
        <v>489</v>
      </c>
      <c r="H167" s="14"/>
      <c r="I167" s="68"/>
      <c r="J167" s="52">
        <v>327000</v>
      </c>
    </row>
    <row r="168" spans="1:10" s="105" customFormat="1" ht="13.5" thickBot="1" x14ac:dyDescent="0.25">
      <c r="A168" s="153" t="s">
        <v>492</v>
      </c>
      <c r="B168" s="484">
        <v>18</v>
      </c>
      <c r="C168" s="484">
        <v>24</v>
      </c>
      <c r="D168" s="907" t="s">
        <v>441</v>
      </c>
      <c r="E168" s="907"/>
      <c r="F168" s="907"/>
      <c r="G168" s="19" t="s">
        <v>489</v>
      </c>
      <c r="H168" s="14"/>
      <c r="I168" s="68"/>
      <c r="J168" s="52">
        <v>360000</v>
      </c>
    </row>
    <row r="169" spans="1:10" s="105" customFormat="1" ht="13.5" thickBot="1" x14ac:dyDescent="0.25">
      <c r="A169" s="153" t="s">
        <v>493</v>
      </c>
      <c r="B169" s="484">
        <v>3.6</v>
      </c>
      <c r="C169" s="484">
        <v>16</v>
      </c>
      <c r="D169" s="907" t="s">
        <v>406</v>
      </c>
      <c r="E169" s="907"/>
      <c r="F169" s="907"/>
      <c r="G169" s="19" t="s">
        <v>489</v>
      </c>
      <c r="H169" s="14"/>
      <c r="I169" s="68"/>
      <c r="J169" s="52">
        <v>237000</v>
      </c>
    </row>
    <row r="170" spans="1:10" s="105" customFormat="1" ht="13.5" thickBot="1" x14ac:dyDescent="0.25">
      <c r="A170" s="153" t="s">
        <v>494</v>
      </c>
      <c r="B170" s="484">
        <v>14.4</v>
      </c>
      <c r="C170" s="484">
        <v>28</v>
      </c>
      <c r="D170" s="907" t="s">
        <v>495</v>
      </c>
      <c r="E170" s="907"/>
      <c r="F170" s="907"/>
      <c r="G170" s="19" t="s">
        <v>489</v>
      </c>
      <c r="H170" s="14"/>
      <c r="I170" s="68"/>
      <c r="J170" s="52">
        <v>342000</v>
      </c>
    </row>
    <row r="171" spans="1:10" s="105" customFormat="1" ht="13.5" thickBot="1" x14ac:dyDescent="0.25">
      <c r="A171" s="153" t="s">
        <v>496</v>
      </c>
      <c r="B171" s="484">
        <v>7.2</v>
      </c>
      <c r="C171" s="484">
        <v>26</v>
      </c>
      <c r="D171" s="907" t="s">
        <v>497</v>
      </c>
      <c r="E171" s="907"/>
      <c r="F171" s="907"/>
      <c r="G171" s="157">
        <v>220500</v>
      </c>
      <c r="H171" s="14">
        <f t="shared" si="8"/>
        <v>580.26315789473688</v>
      </c>
      <c r="I171" s="26">
        <f t="shared" si="9"/>
        <v>220500</v>
      </c>
      <c r="J171" s="52">
        <v>305000</v>
      </c>
    </row>
    <row r="172" spans="1:10" ht="17.25" thickBot="1" x14ac:dyDescent="0.35">
      <c r="A172" s="918" t="s">
        <v>498</v>
      </c>
      <c r="B172" s="918"/>
      <c r="C172" s="918"/>
      <c r="D172" s="918"/>
      <c r="E172" s="918"/>
      <c r="F172" s="918"/>
      <c r="G172" s="918"/>
      <c r="H172" s="918"/>
      <c r="I172" s="918"/>
      <c r="J172" s="918"/>
    </row>
    <row r="173" spans="1:10" s="404" customFormat="1" ht="13.5" customHeight="1" thickBot="1" x14ac:dyDescent="0.3">
      <c r="A173" s="607" t="s">
        <v>294</v>
      </c>
      <c r="B173" s="607" t="s">
        <v>390</v>
      </c>
      <c r="C173" s="607" t="s">
        <v>476</v>
      </c>
      <c r="D173" s="916" t="s">
        <v>499</v>
      </c>
      <c r="E173" s="916"/>
      <c r="F173" s="607" t="s">
        <v>500</v>
      </c>
      <c r="G173" s="607" t="s">
        <v>298</v>
      </c>
      <c r="H173" s="606" t="s">
        <v>1532</v>
      </c>
      <c r="I173" s="601" t="s">
        <v>1531</v>
      </c>
      <c r="J173" s="608" t="s">
        <v>1531</v>
      </c>
    </row>
    <row r="174" spans="1:10" s="105" customFormat="1" ht="13.5" thickBot="1" x14ac:dyDescent="0.25">
      <c r="A174" s="596" t="s">
        <v>501</v>
      </c>
      <c r="B174" s="56">
        <v>2.5</v>
      </c>
      <c r="C174" s="56">
        <v>65</v>
      </c>
      <c r="D174" s="915">
        <v>1.1000000000000001</v>
      </c>
      <c r="E174" s="915"/>
      <c r="F174" s="56">
        <v>3.8</v>
      </c>
      <c r="G174" s="162">
        <v>165100</v>
      </c>
      <c r="H174" s="14">
        <f t="shared" si="8"/>
        <v>434.4736842105263</v>
      </c>
      <c r="I174" s="26">
        <f t="shared" si="9"/>
        <v>165100</v>
      </c>
      <c r="J174" s="52" t="s">
        <v>333</v>
      </c>
    </row>
    <row r="175" spans="1:10" s="105" customFormat="1" ht="13.5" thickBot="1" x14ac:dyDescent="0.25">
      <c r="A175" s="596" t="s">
        <v>502</v>
      </c>
      <c r="B175" s="602">
        <v>2.5</v>
      </c>
      <c r="C175" s="602">
        <v>80</v>
      </c>
      <c r="D175" s="917">
        <v>1.1000000000000001</v>
      </c>
      <c r="E175" s="917"/>
      <c r="F175" s="602">
        <v>4.2</v>
      </c>
      <c r="G175" s="163">
        <v>174500</v>
      </c>
      <c r="H175" s="14">
        <f t="shared" si="8"/>
        <v>459.21052631578948</v>
      </c>
      <c r="I175" s="26">
        <f t="shared" si="9"/>
        <v>174500</v>
      </c>
      <c r="J175" s="52" t="s">
        <v>333</v>
      </c>
    </row>
    <row r="176" spans="1:10" s="105" customFormat="1" ht="13.5" thickBot="1" x14ac:dyDescent="0.25">
      <c r="A176" s="596" t="s">
        <v>503</v>
      </c>
      <c r="B176" s="602">
        <v>2.5</v>
      </c>
      <c r="C176" s="602">
        <v>100</v>
      </c>
      <c r="D176" s="917">
        <v>1.5</v>
      </c>
      <c r="E176" s="917"/>
      <c r="F176" s="598">
        <v>6.5</v>
      </c>
      <c r="G176" s="164">
        <v>177300</v>
      </c>
      <c r="H176" s="14">
        <f t="shared" si="8"/>
        <v>466.57894736842104</v>
      </c>
      <c r="I176" s="26">
        <f t="shared" si="9"/>
        <v>177300</v>
      </c>
      <c r="J176" s="52" t="s">
        <v>333</v>
      </c>
    </row>
    <row r="177" spans="1:10" s="105" customFormat="1" ht="13.5" thickBot="1" x14ac:dyDescent="0.25">
      <c r="A177" s="596" t="s">
        <v>504</v>
      </c>
      <c r="B177" s="602">
        <v>2.5</v>
      </c>
      <c r="C177" s="602">
        <v>120</v>
      </c>
      <c r="D177" s="917">
        <v>2.2000000000000002</v>
      </c>
      <c r="E177" s="917"/>
      <c r="F177" s="598">
        <v>8</v>
      </c>
      <c r="G177" s="164">
        <v>196700</v>
      </c>
      <c r="H177" s="14">
        <f t="shared" si="8"/>
        <v>517.63157894736844</v>
      </c>
      <c r="I177" s="26">
        <f t="shared" si="9"/>
        <v>196700</v>
      </c>
      <c r="J177" s="52" t="s">
        <v>333</v>
      </c>
    </row>
    <row r="178" spans="1:10" s="105" customFormat="1" ht="13.5" thickBot="1" x14ac:dyDescent="0.25">
      <c r="A178" s="596" t="s">
        <v>505</v>
      </c>
      <c r="B178" s="602">
        <v>2.5</v>
      </c>
      <c r="C178" s="602">
        <v>140</v>
      </c>
      <c r="D178" s="917">
        <v>2.2000000000000002</v>
      </c>
      <c r="E178" s="911"/>
      <c r="F178" s="598">
        <v>6.5</v>
      </c>
      <c r="G178" s="164">
        <v>228800</v>
      </c>
      <c r="H178" s="14">
        <f t="shared" si="8"/>
        <v>602.10526315789468</v>
      </c>
      <c r="I178" s="26">
        <f t="shared" si="9"/>
        <v>228799.99999999997</v>
      </c>
      <c r="J178" s="52" t="s">
        <v>333</v>
      </c>
    </row>
    <row r="179" spans="1:10" s="105" customFormat="1" ht="13.5" thickBot="1" x14ac:dyDescent="0.25">
      <c r="A179" s="596" t="s">
        <v>506</v>
      </c>
      <c r="B179" s="602">
        <v>6.5</v>
      </c>
      <c r="C179" s="602">
        <v>70</v>
      </c>
      <c r="D179" s="917">
        <v>2.2000000000000002</v>
      </c>
      <c r="E179" s="917"/>
      <c r="F179" s="598">
        <v>8</v>
      </c>
      <c r="G179" s="164">
        <v>206700</v>
      </c>
      <c r="H179" s="14">
        <f t="shared" si="8"/>
        <v>543.9473684210526</v>
      </c>
      <c r="I179" s="26">
        <f t="shared" si="9"/>
        <v>206700</v>
      </c>
      <c r="J179" s="52" t="s">
        <v>333</v>
      </c>
    </row>
    <row r="180" spans="1:10" s="105" customFormat="1" ht="13.5" thickBot="1" x14ac:dyDescent="0.25">
      <c r="A180" s="596" t="s">
        <v>507</v>
      </c>
      <c r="B180" s="602">
        <v>6.5</v>
      </c>
      <c r="C180" s="602">
        <v>85</v>
      </c>
      <c r="D180" s="917">
        <v>3</v>
      </c>
      <c r="E180" s="917"/>
      <c r="F180" s="598">
        <v>11</v>
      </c>
      <c r="G180" s="164">
        <v>234200</v>
      </c>
      <c r="H180" s="14">
        <f t="shared" si="8"/>
        <v>616.31578947368416</v>
      </c>
      <c r="I180" s="26">
        <f t="shared" si="9"/>
        <v>234199.99999999997</v>
      </c>
      <c r="J180" s="52" t="s">
        <v>333</v>
      </c>
    </row>
    <row r="181" spans="1:10" s="105" customFormat="1" ht="13.5" thickBot="1" x14ac:dyDescent="0.25">
      <c r="A181" s="596" t="s">
        <v>508</v>
      </c>
      <c r="B181" s="602">
        <v>6.5</v>
      </c>
      <c r="C181" s="602">
        <v>115</v>
      </c>
      <c r="D181" s="917">
        <v>4</v>
      </c>
      <c r="E181" s="917"/>
      <c r="F181" s="598">
        <v>12</v>
      </c>
      <c r="G181" s="164">
        <v>258100</v>
      </c>
      <c r="H181" s="14">
        <f t="shared" si="8"/>
        <v>679.21052631578948</v>
      </c>
      <c r="I181" s="26">
        <f t="shared" si="9"/>
        <v>258100</v>
      </c>
      <c r="J181" s="52" t="s">
        <v>333</v>
      </c>
    </row>
    <row r="182" spans="1:10" s="105" customFormat="1" ht="13.5" thickBot="1" x14ac:dyDescent="0.25">
      <c r="A182" s="596" t="s">
        <v>509</v>
      </c>
      <c r="B182" s="602">
        <v>6.5</v>
      </c>
      <c r="C182" s="602">
        <v>130</v>
      </c>
      <c r="D182" s="917">
        <v>5.5</v>
      </c>
      <c r="E182" s="917"/>
      <c r="F182" s="598">
        <v>14.5</v>
      </c>
      <c r="G182" s="163">
        <v>287000</v>
      </c>
      <c r="H182" s="14">
        <f t="shared" si="8"/>
        <v>755.26315789473688</v>
      </c>
      <c r="I182" s="26">
        <f t="shared" si="9"/>
        <v>287000</v>
      </c>
      <c r="J182" s="52" t="s">
        <v>333</v>
      </c>
    </row>
    <row r="183" spans="1:10" s="105" customFormat="1" ht="13.5" thickBot="1" x14ac:dyDescent="0.25">
      <c r="A183" s="596" t="s">
        <v>510</v>
      </c>
      <c r="B183" s="602">
        <v>6.5</v>
      </c>
      <c r="C183" s="602">
        <v>150</v>
      </c>
      <c r="D183" s="917">
        <v>5.5</v>
      </c>
      <c r="E183" s="911"/>
      <c r="F183" s="598">
        <v>16</v>
      </c>
      <c r="G183" s="164">
        <v>309500</v>
      </c>
      <c r="H183" s="14">
        <f t="shared" si="8"/>
        <v>814.47368421052636</v>
      </c>
      <c r="I183" s="26">
        <f t="shared" si="9"/>
        <v>309500</v>
      </c>
      <c r="J183" s="52" t="s">
        <v>333</v>
      </c>
    </row>
    <row r="184" spans="1:10" s="105" customFormat="1" ht="13.5" thickBot="1" x14ac:dyDescent="0.25">
      <c r="A184" s="596" t="s">
        <v>511</v>
      </c>
      <c r="B184" s="602">
        <v>10</v>
      </c>
      <c r="C184" s="602">
        <v>40</v>
      </c>
      <c r="D184" s="917">
        <v>9.5</v>
      </c>
      <c r="E184" s="911"/>
      <c r="F184" s="598">
        <v>3</v>
      </c>
      <c r="G184" s="163">
        <v>190700</v>
      </c>
      <c r="H184" s="14">
        <f t="shared" si="8"/>
        <v>501.84210526315792</v>
      </c>
      <c r="I184" s="26">
        <f t="shared" si="9"/>
        <v>190700</v>
      </c>
      <c r="J184" s="52" t="s">
        <v>333</v>
      </c>
    </row>
    <row r="185" spans="1:10" s="105" customFormat="1" ht="13.5" thickBot="1" x14ac:dyDescent="0.25">
      <c r="A185" s="596" t="s">
        <v>512</v>
      </c>
      <c r="B185" s="602">
        <v>10</v>
      </c>
      <c r="C185" s="602">
        <v>55</v>
      </c>
      <c r="D185" s="917">
        <v>3</v>
      </c>
      <c r="E185" s="917"/>
      <c r="F185" s="598">
        <v>9.5</v>
      </c>
      <c r="G185" s="162">
        <v>205400</v>
      </c>
      <c r="H185" s="14">
        <f t="shared" si="8"/>
        <v>540.52631578947364</v>
      </c>
      <c r="I185" s="26">
        <f t="shared" si="9"/>
        <v>205399.99999999997</v>
      </c>
      <c r="J185" s="52" t="s">
        <v>333</v>
      </c>
    </row>
    <row r="186" spans="1:10" s="105" customFormat="1" ht="13.5" thickBot="1" x14ac:dyDescent="0.25">
      <c r="A186" s="596" t="s">
        <v>513</v>
      </c>
      <c r="B186" s="602">
        <v>10</v>
      </c>
      <c r="C186" s="602">
        <v>70</v>
      </c>
      <c r="D186" s="917">
        <v>4</v>
      </c>
      <c r="E186" s="917"/>
      <c r="F186" s="598">
        <v>10</v>
      </c>
      <c r="G186" s="164">
        <v>263900</v>
      </c>
      <c r="H186" s="14">
        <f t="shared" si="8"/>
        <v>694.47368421052636</v>
      </c>
      <c r="I186" s="26">
        <f t="shared" si="9"/>
        <v>263900</v>
      </c>
      <c r="J186" s="52" t="s">
        <v>333</v>
      </c>
    </row>
    <row r="187" spans="1:10" s="105" customFormat="1" ht="13.5" thickBot="1" x14ac:dyDescent="0.25">
      <c r="A187" s="596" t="s">
        <v>514</v>
      </c>
      <c r="B187" s="602">
        <v>10</v>
      </c>
      <c r="C187" s="602">
        <v>85</v>
      </c>
      <c r="D187" s="917">
        <v>5.5</v>
      </c>
      <c r="E187" s="917"/>
      <c r="F187" s="598">
        <v>13</v>
      </c>
      <c r="G187" s="164">
        <v>281800</v>
      </c>
      <c r="H187" s="14">
        <f t="shared" si="8"/>
        <v>741.57894736842104</v>
      </c>
      <c r="I187" s="26">
        <f t="shared" si="9"/>
        <v>281800</v>
      </c>
      <c r="J187" s="52" t="s">
        <v>333</v>
      </c>
    </row>
    <row r="188" spans="1:10" s="105" customFormat="1" ht="13.5" thickBot="1" x14ac:dyDescent="0.25">
      <c r="A188" s="596" t="s">
        <v>515</v>
      </c>
      <c r="B188" s="602">
        <v>10</v>
      </c>
      <c r="C188" s="602">
        <v>95</v>
      </c>
      <c r="D188" s="917">
        <v>5.5</v>
      </c>
      <c r="E188" s="917"/>
      <c r="F188" s="598">
        <v>15</v>
      </c>
      <c r="G188" s="162">
        <v>293100</v>
      </c>
      <c r="H188" s="14">
        <f t="shared" si="8"/>
        <v>771.31578947368416</v>
      </c>
      <c r="I188" s="26">
        <f t="shared" si="9"/>
        <v>293100</v>
      </c>
      <c r="J188" s="52" t="s">
        <v>333</v>
      </c>
    </row>
    <row r="189" spans="1:10" s="105" customFormat="1" ht="13.5" thickBot="1" x14ac:dyDescent="0.25">
      <c r="A189" s="596" t="s">
        <v>516</v>
      </c>
      <c r="B189" s="602">
        <v>10</v>
      </c>
      <c r="C189" s="602">
        <v>110</v>
      </c>
      <c r="D189" s="917">
        <v>5.5</v>
      </c>
      <c r="E189" s="917"/>
      <c r="F189" s="598">
        <v>16</v>
      </c>
      <c r="G189" s="164">
        <v>317400</v>
      </c>
      <c r="H189" s="14">
        <f t="shared" si="8"/>
        <v>835.26315789473688</v>
      </c>
      <c r="I189" s="26">
        <f t="shared" si="9"/>
        <v>317400</v>
      </c>
      <c r="J189" s="52" t="s">
        <v>333</v>
      </c>
    </row>
    <row r="190" spans="1:10" s="105" customFormat="1" ht="13.5" thickBot="1" x14ac:dyDescent="0.25">
      <c r="A190" s="596" t="s">
        <v>517</v>
      </c>
      <c r="B190" s="602">
        <v>4</v>
      </c>
      <c r="C190" s="602">
        <v>75</v>
      </c>
      <c r="D190" s="917">
        <v>2.2000000000000002</v>
      </c>
      <c r="E190" s="911"/>
      <c r="F190" s="598">
        <v>6.5</v>
      </c>
      <c r="G190" s="163">
        <v>189200</v>
      </c>
      <c r="H190" s="14">
        <f t="shared" si="8"/>
        <v>497.89473684210526</v>
      </c>
      <c r="I190" s="26">
        <f t="shared" si="9"/>
        <v>189200</v>
      </c>
      <c r="J190" s="52" t="s">
        <v>333</v>
      </c>
    </row>
    <row r="191" spans="1:10" s="105" customFormat="1" ht="13.5" thickBot="1" x14ac:dyDescent="0.25">
      <c r="A191" s="596" t="s">
        <v>518</v>
      </c>
      <c r="B191" s="602">
        <v>4</v>
      </c>
      <c r="C191" s="602">
        <v>100</v>
      </c>
      <c r="D191" s="917">
        <v>3</v>
      </c>
      <c r="E191" s="917"/>
      <c r="F191" s="598">
        <v>9</v>
      </c>
      <c r="G191" s="164">
        <v>201600</v>
      </c>
      <c r="H191" s="14">
        <f t="shared" si="8"/>
        <v>530.52631578947364</v>
      </c>
      <c r="I191" s="26">
        <f t="shared" si="9"/>
        <v>201599.99999999997</v>
      </c>
      <c r="J191" s="52" t="s">
        <v>333</v>
      </c>
    </row>
    <row r="192" spans="1:10" s="105" customFormat="1" ht="13.5" thickBot="1" x14ac:dyDescent="0.25">
      <c r="A192" s="596" t="s">
        <v>519</v>
      </c>
      <c r="B192" s="602">
        <v>4</v>
      </c>
      <c r="C192" s="602">
        <v>125</v>
      </c>
      <c r="D192" s="917">
        <v>3</v>
      </c>
      <c r="E192" s="911"/>
      <c r="F192" s="598">
        <v>11</v>
      </c>
      <c r="G192" s="163">
        <v>209000</v>
      </c>
      <c r="H192" s="14">
        <f t="shared" si="8"/>
        <v>550</v>
      </c>
      <c r="I192" s="26">
        <f t="shared" si="9"/>
        <v>209000</v>
      </c>
      <c r="J192" s="52" t="s">
        <v>333</v>
      </c>
    </row>
    <row r="193" spans="1:10" s="105" customFormat="1" ht="13.5" thickBot="1" x14ac:dyDescent="0.25">
      <c r="A193" s="596" t="s">
        <v>520</v>
      </c>
      <c r="B193" s="602">
        <v>4</v>
      </c>
      <c r="C193" s="602">
        <v>160</v>
      </c>
      <c r="D193" s="911">
        <v>4</v>
      </c>
      <c r="E193" s="911"/>
      <c r="F193" s="598">
        <v>12</v>
      </c>
      <c r="G193" s="164">
        <v>237700</v>
      </c>
      <c r="H193" s="14">
        <f t="shared" si="8"/>
        <v>625.52631578947364</v>
      </c>
      <c r="I193" s="26">
        <f t="shared" si="9"/>
        <v>237699.99999999997</v>
      </c>
      <c r="J193" s="52" t="s">
        <v>333</v>
      </c>
    </row>
    <row r="194" spans="1:10" s="105" customFormat="1" ht="13.5" thickBot="1" x14ac:dyDescent="0.25">
      <c r="A194" s="596" t="s">
        <v>521</v>
      </c>
      <c r="B194" s="602">
        <v>6.5</v>
      </c>
      <c r="C194" s="602">
        <v>50</v>
      </c>
      <c r="D194" s="917">
        <v>2.2000000000000002</v>
      </c>
      <c r="E194" s="917"/>
      <c r="F194" s="598">
        <v>6</v>
      </c>
      <c r="G194" s="163">
        <v>200300</v>
      </c>
      <c r="H194" s="14">
        <f t="shared" si="8"/>
        <v>527.10526315789468</v>
      </c>
      <c r="I194" s="26">
        <f t="shared" si="9"/>
        <v>200299.99999999997</v>
      </c>
      <c r="J194" s="52" t="s">
        <v>333</v>
      </c>
    </row>
    <row r="195" spans="1:10" s="105" customFormat="1" ht="13.5" thickBot="1" x14ac:dyDescent="0.25">
      <c r="A195" s="596" t="s">
        <v>522</v>
      </c>
      <c r="B195" s="602">
        <v>6.5</v>
      </c>
      <c r="C195" s="602">
        <v>80</v>
      </c>
      <c r="D195" s="917">
        <v>3</v>
      </c>
      <c r="E195" s="917"/>
      <c r="F195" s="598">
        <v>10</v>
      </c>
      <c r="G195" s="164">
        <v>204600</v>
      </c>
      <c r="H195" s="14">
        <f t="shared" si="8"/>
        <v>538.42105263157896</v>
      </c>
      <c r="I195" s="26">
        <f t="shared" si="9"/>
        <v>204600</v>
      </c>
      <c r="J195" s="52" t="s">
        <v>333</v>
      </c>
    </row>
    <row r="196" spans="1:10" s="105" customFormat="1" ht="13.5" thickBot="1" x14ac:dyDescent="0.25">
      <c r="A196" s="596" t="s">
        <v>523</v>
      </c>
      <c r="B196" s="602">
        <v>6.5</v>
      </c>
      <c r="C196" s="602">
        <v>100</v>
      </c>
      <c r="D196" s="917">
        <v>4</v>
      </c>
      <c r="E196" s="911"/>
      <c r="F196" s="598">
        <v>12</v>
      </c>
      <c r="G196" s="163">
        <v>210900</v>
      </c>
      <c r="H196" s="14">
        <f t="shared" si="8"/>
        <v>555</v>
      </c>
      <c r="I196" s="26">
        <f t="shared" si="9"/>
        <v>210900</v>
      </c>
      <c r="J196" s="52" t="s">
        <v>333</v>
      </c>
    </row>
    <row r="197" spans="1:10" s="105" customFormat="1" ht="13.5" thickBot="1" x14ac:dyDescent="0.25">
      <c r="A197" s="596" t="s">
        <v>524</v>
      </c>
      <c r="B197" s="602">
        <v>6.5</v>
      </c>
      <c r="C197" s="602">
        <v>120</v>
      </c>
      <c r="D197" s="917">
        <v>4</v>
      </c>
      <c r="E197" s="911"/>
      <c r="F197" s="598">
        <v>11.5</v>
      </c>
      <c r="G197" s="164">
        <v>213500</v>
      </c>
      <c r="H197" s="14">
        <f t="shared" si="8"/>
        <v>561.84210526315792</v>
      </c>
      <c r="I197" s="26">
        <f t="shared" si="9"/>
        <v>213500</v>
      </c>
      <c r="J197" s="52" t="s">
        <v>333</v>
      </c>
    </row>
    <row r="198" spans="1:10" s="105" customFormat="1" ht="13.5" thickBot="1" x14ac:dyDescent="0.25">
      <c r="A198" s="596" t="s">
        <v>525</v>
      </c>
      <c r="B198" s="602">
        <v>6.5</v>
      </c>
      <c r="C198" s="602">
        <v>140</v>
      </c>
      <c r="D198" s="917">
        <v>4</v>
      </c>
      <c r="E198" s="917"/>
      <c r="F198" s="598">
        <v>12</v>
      </c>
      <c r="G198" s="163">
        <v>227000</v>
      </c>
      <c r="H198" s="14">
        <f t="shared" si="8"/>
        <v>597.36842105263156</v>
      </c>
      <c r="I198" s="26">
        <f t="shared" si="9"/>
        <v>227000</v>
      </c>
      <c r="J198" s="52" t="s">
        <v>333</v>
      </c>
    </row>
    <row r="199" spans="1:10" s="105" customFormat="1" ht="13.5" thickBot="1" x14ac:dyDescent="0.25">
      <c r="A199" s="596" t="s">
        <v>526</v>
      </c>
      <c r="B199" s="602">
        <v>4</v>
      </c>
      <c r="C199" s="602">
        <v>70</v>
      </c>
      <c r="D199" s="917">
        <v>2.2000000000000002</v>
      </c>
      <c r="E199" s="911"/>
      <c r="F199" s="598">
        <v>4.5999999999999996</v>
      </c>
      <c r="G199" s="163">
        <v>167000</v>
      </c>
      <c r="H199" s="14">
        <f t="shared" si="8"/>
        <v>439.4736842105263</v>
      </c>
      <c r="I199" s="26">
        <f t="shared" si="9"/>
        <v>167000</v>
      </c>
      <c r="J199" s="52" t="s">
        <v>333</v>
      </c>
    </row>
    <row r="200" spans="1:10" s="105" customFormat="1" ht="13.5" thickBot="1" x14ac:dyDescent="0.25">
      <c r="A200" s="596" t="s">
        <v>527</v>
      </c>
      <c r="B200" s="602">
        <v>4</v>
      </c>
      <c r="C200" s="602">
        <v>100</v>
      </c>
      <c r="D200" s="917">
        <v>3</v>
      </c>
      <c r="E200" s="917"/>
      <c r="F200" s="598">
        <v>6</v>
      </c>
      <c r="G200" s="164">
        <v>181500</v>
      </c>
      <c r="H200" s="14">
        <f t="shared" si="8"/>
        <v>477.63157894736844</v>
      </c>
      <c r="I200" s="26">
        <f t="shared" si="9"/>
        <v>181500</v>
      </c>
      <c r="J200" s="52" t="s">
        <v>333</v>
      </c>
    </row>
    <row r="201" spans="1:10" s="105" customFormat="1" ht="13.5" thickBot="1" x14ac:dyDescent="0.25">
      <c r="A201" s="596" t="s">
        <v>528</v>
      </c>
      <c r="B201" s="602">
        <v>4</v>
      </c>
      <c r="C201" s="602">
        <v>130</v>
      </c>
      <c r="D201" s="917">
        <v>4</v>
      </c>
      <c r="E201" s="911"/>
      <c r="F201" s="598">
        <v>8</v>
      </c>
      <c r="G201" s="163">
        <v>196050</v>
      </c>
      <c r="H201" s="14">
        <f t="shared" si="8"/>
        <v>515.92105263157896</v>
      </c>
      <c r="I201" s="26">
        <f t="shared" si="9"/>
        <v>196050</v>
      </c>
      <c r="J201" s="52" t="s">
        <v>333</v>
      </c>
    </row>
    <row r="202" spans="1:10" s="105" customFormat="1" ht="13.5" thickBot="1" x14ac:dyDescent="0.25">
      <c r="A202" s="596" t="s">
        <v>529</v>
      </c>
      <c r="B202" s="602">
        <v>4</v>
      </c>
      <c r="C202" s="602">
        <v>160</v>
      </c>
      <c r="D202" s="917">
        <v>4</v>
      </c>
      <c r="E202" s="911"/>
      <c r="F202" s="598">
        <v>9</v>
      </c>
      <c r="G202" s="164">
        <v>217300</v>
      </c>
      <c r="H202" s="14">
        <f t="shared" si="8"/>
        <v>571.84210526315792</v>
      </c>
      <c r="I202" s="26">
        <f t="shared" si="9"/>
        <v>217300</v>
      </c>
      <c r="J202" s="52" t="s">
        <v>333</v>
      </c>
    </row>
    <row r="203" spans="1:10" s="105" customFormat="1" ht="13.5" thickBot="1" x14ac:dyDescent="0.25">
      <c r="A203" s="596" t="s">
        <v>530</v>
      </c>
      <c r="B203" s="602">
        <v>4</v>
      </c>
      <c r="C203" s="602">
        <v>190</v>
      </c>
      <c r="D203" s="911">
        <v>4</v>
      </c>
      <c r="E203" s="911"/>
      <c r="F203" s="598">
        <v>10</v>
      </c>
      <c r="G203" s="163">
        <v>219550</v>
      </c>
      <c r="H203" s="14">
        <f t="shared" si="8"/>
        <v>577.76315789473688</v>
      </c>
      <c r="I203" s="26">
        <f t="shared" si="9"/>
        <v>219550</v>
      </c>
      <c r="J203" s="52" t="s">
        <v>333</v>
      </c>
    </row>
    <row r="204" spans="1:10" s="105" customFormat="1" ht="13.5" thickBot="1" x14ac:dyDescent="0.25">
      <c r="A204" s="596" t="s">
        <v>531</v>
      </c>
      <c r="B204" s="602">
        <v>6.5</v>
      </c>
      <c r="C204" s="602">
        <v>60</v>
      </c>
      <c r="D204" s="917">
        <v>2.2000000000000002</v>
      </c>
      <c r="E204" s="917"/>
      <c r="F204" s="57">
        <v>5.5</v>
      </c>
      <c r="G204" s="163">
        <v>165200</v>
      </c>
      <c r="H204" s="14">
        <f t="shared" si="8"/>
        <v>434.73684210526318</v>
      </c>
      <c r="I204" s="26">
        <f t="shared" si="9"/>
        <v>165200</v>
      </c>
      <c r="J204" s="52" t="s">
        <v>333</v>
      </c>
    </row>
    <row r="205" spans="1:10" s="105" customFormat="1" ht="13.5" thickBot="1" x14ac:dyDescent="0.25">
      <c r="A205" s="596" t="s">
        <v>532</v>
      </c>
      <c r="B205" s="600">
        <v>6.5</v>
      </c>
      <c r="C205" s="600">
        <v>85</v>
      </c>
      <c r="D205" s="910">
        <v>3</v>
      </c>
      <c r="E205" s="910"/>
      <c r="F205" s="598">
        <v>8</v>
      </c>
      <c r="G205" s="18">
        <v>169300</v>
      </c>
      <c r="H205" s="14">
        <f t="shared" si="8"/>
        <v>445.5263157894737</v>
      </c>
      <c r="I205" s="26">
        <f t="shared" si="9"/>
        <v>169300</v>
      </c>
      <c r="J205" s="52" t="s">
        <v>333</v>
      </c>
    </row>
    <row r="206" spans="1:10" s="105" customFormat="1" ht="13.5" thickBot="1" x14ac:dyDescent="0.25">
      <c r="A206" s="596" t="s">
        <v>533</v>
      </c>
      <c r="B206" s="600">
        <v>6.5</v>
      </c>
      <c r="C206" s="600">
        <v>105</v>
      </c>
      <c r="D206" s="910">
        <v>4</v>
      </c>
      <c r="E206" s="911"/>
      <c r="F206" s="598">
        <v>9</v>
      </c>
      <c r="G206" s="18">
        <v>177000</v>
      </c>
      <c r="H206" s="14">
        <f t="shared" si="8"/>
        <v>465.78947368421052</v>
      </c>
      <c r="I206" s="26">
        <f t="shared" si="9"/>
        <v>177000</v>
      </c>
      <c r="J206" s="52" t="s">
        <v>333</v>
      </c>
    </row>
    <row r="207" spans="1:10" s="105" customFormat="1" ht="13.5" thickBot="1" x14ac:dyDescent="0.25">
      <c r="A207" s="596" t="s">
        <v>534</v>
      </c>
      <c r="B207" s="600">
        <v>6.5</v>
      </c>
      <c r="C207" s="600">
        <v>125</v>
      </c>
      <c r="D207" s="910">
        <v>4</v>
      </c>
      <c r="E207" s="910"/>
      <c r="F207" s="598">
        <v>10</v>
      </c>
      <c r="G207" s="18">
        <v>180900</v>
      </c>
      <c r="H207" s="14">
        <f t="shared" si="8"/>
        <v>476.05263157894734</v>
      </c>
      <c r="I207" s="26">
        <f t="shared" si="9"/>
        <v>180900</v>
      </c>
      <c r="J207" s="52" t="s">
        <v>333</v>
      </c>
    </row>
    <row r="208" spans="1:10" s="105" customFormat="1" ht="13.5" thickBot="1" x14ac:dyDescent="0.25">
      <c r="A208" s="596" t="s">
        <v>535</v>
      </c>
      <c r="B208" s="600">
        <v>6.5</v>
      </c>
      <c r="C208" s="600">
        <v>140</v>
      </c>
      <c r="D208" s="910">
        <v>5.5</v>
      </c>
      <c r="E208" s="910"/>
      <c r="F208" s="598">
        <v>11</v>
      </c>
      <c r="G208" s="18">
        <v>191000</v>
      </c>
      <c r="H208" s="14">
        <f t="shared" si="8"/>
        <v>502.63157894736844</v>
      </c>
      <c r="I208" s="26">
        <f t="shared" si="9"/>
        <v>191000</v>
      </c>
      <c r="J208" s="52" t="s">
        <v>333</v>
      </c>
    </row>
    <row r="209" spans="1:10" s="105" customFormat="1" ht="13.5" thickBot="1" x14ac:dyDescent="0.25">
      <c r="A209" s="596" t="s">
        <v>536</v>
      </c>
      <c r="B209" s="600">
        <v>6.5</v>
      </c>
      <c r="C209" s="600">
        <v>160</v>
      </c>
      <c r="D209" s="910">
        <v>12.5</v>
      </c>
      <c r="E209" s="911"/>
      <c r="F209" s="598">
        <v>6.3</v>
      </c>
      <c r="G209" s="18">
        <v>205000</v>
      </c>
      <c r="H209" s="14">
        <f t="shared" si="8"/>
        <v>539.47368421052636</v>
      </c>
      <c r="I209" s="26">
        <f t="shared" si="9"/>
        <v>205000.00000000003</v>
      </c>
      <c r="J209" s="52" t="s">
        <v>333</v>
      </c>
    </row>
    <row r="210" spans="1:10" s="105" customFormat="1" ht="13.5" thickBot="1" x14ac:dyDescent="0.25">
      <c r="A210" s="596" t="s">
        <v>537</v>
      </c>
      <c r="B210" s="600">
        <v>6.5</v>
      </c>
      <c r="C210" s="600">
        <v>185</v>
      </c>
      <c r="D210" s="910">
        <v>7.5</v>
      </c>
      <c r="E210" s="910"/>
      <c r="F210" s="598">
        <v>14</v>
      </c>
      <c r="G210" s="18">
        <v>210100</v>
      </c>
      <c r="H210" s="14">
        <f t="shared" si="8"/>
        <v>552.89473684210532</v>
      </c>
      <c r="I210" s="26">
        <f t="shared" si="9"/>
        <v>210100.00000000003</v>
      </c>
      <c r="J210" s="52" t="s">
        <v>333</v>
      </c>
    </row>
    <row r="211" spans="1:10" s="105" customFormat="1" ht="13.5" thickBot="1" x14ac:dyDescent="0.25">
      <c r="A211" s="596" t="s">
        <v>538</v>
      </c>
      <c r="B211" s="600">
        <v>6.5</v>
      </c>
      <c r="C211" s="600">
        <v>225</v>
      </c>
      <c r="D211" s="910">
        <v>7.5</v>
      </c>
      <c r="E211" s="911"/>
      <c r="F211" s="598">
        <v>18</v>
      </c>
      <c r="G211" s="165">
        <v>214000</v>
      </c>
      <c r="H211" s="14">
        <f t="shared" si="8"/>
        <v>563.15789473684208</v>
      </c>
      <c r="I211" s="26">
        <f t="shared" si="9"/>
        <v>214000</v>
      </c>
      <c r="J211" s="52" t="s">
        <v>333</v>
      </c>
    </row>
    <row r="212" spans="1:10" s="105" customFormat="1" ht="13.5" thickBot="1" x14ac:dyDescent="0.25">
      <c r="A212" s="596" t="s">
        <v>539</v>
      </c>
      <c r="B212" s="600">
        <v>10</v>
      </c>
      <c r="C212" s="600">
        <v>50</v>
      </c>
      <c r="D212" s="910">
        <v>2.2000000000000002</v>
      </c>
      <c r="E212" s="910"/>
      <c r="F212" s="598">
        <v>5.8</v>
      </c>
      <c r="G212" s="18">
        <v>165300</v>
      </c>
      <c r="H212" s="14">
        <f t="shared" si="8"/>
        <v>435</v>
      </c>
      <c r="I212" s="26">
        <f t="shared" si="9"/>
        <v>165300</v>
      </c>
      <c r="J212" s="52" t="s">
        <v>333</v>
      </c>
    </row>
    <row r="213" spans="1:10" s="105" customFormat="1" ht="13.5" thickBot="1" x14ac:dyDescent="0.25">
      <c r="A213" s="153" t="s">
        <v>540</v>
      </c>
      <c r="B213" s="598">
        <v>10</v>
      </c>
      <c r="C213" s="598">
        <v>80</v>
      </c>
      <c r="D213" s="907">
        <v>4</v>
      </c>
      <c r="E213" s="907"/>
      <c r="F213" s="598">
        <v>8</v>
      </c>
      <c r="G213" s="70">
        <v>177300</v>
      </c>
      <c r="H213" s="14">
        <f t="shared" si="8"/>
        <v>466.57894736842104</v>
      </c>
      <c r="I213" s="26">
        <f t="shared" si="9"/>
        <v>177300</v>
      </c>
      <c r="J213" s="52" t="s">
        <v>333</v>
      </c>
    </row>
    <row r="214" spans="1:10" s="105" customFormat="1" ht="13.5" thickBot="1" x14ac:dyDescent="0.25">
      <c r="A214" s="153" t="s">
        <v>541</v>
      </c>
      <c r="B214" s="598">
        <v>10</v>
      </c>
      <c r="C214" s="598">
        <v>110</v>
      </c>
      <c r="D214" s="907">
        <v>5.5</v>
      </c>
      <c r="E214" s="907"/>
      <c r="F214" s="598">
        <v>12</v>
      </c>
      <c r="G214" s="157">
        <v>188500</v>
      </c>
      <c r="H214" s="14">
        <f t="shared" si="8"/>
        <v>496.05263157894734</v>
      </c>
      <c r="I214" s="26">
        <f t="shared" si="9"/>
        <v>188500</v>
      </c>
      <c r="J214" s="52" t="s">
        <v>333</v>
      </c>
    </row>
    <row r="215" spans="1:10" s="105" customFormat="1" ht="13.5" thickBot="1" x14ac:dyDescent="0.25">
      <c r="A215" s="153" t="s">
        <v>542</v>
      </c>
      <c r="B215" s="598">
        <v>10</v>
      </c>
      <c r="C215" s="598">
        <v>120</v>
      </c>
      <c r="D215" s="907">
        <v>5.5</v>
      </c>
      <c r="E215" s="907"/>
      <c r="F215" s="598">
        <v>13</v>
      </c>
      <c r="G215" s="70">
        <v>192800</v>
      </c>
      <c r="H215" s="14">
        <f t="shared" si="8"/>
        <v>507.36842105263156</v>
      </c>
      <c r="I215" s="26">
        <f t="shared" si="9"/>
        <v>192800</v>
      </c>
      <c r="J215" s="52" t="s">
        <v>333</v>
      </c>
    </row>
    <row r="216" spans="1:10" s="105" customFormat="1" ht="13.5" thickBot="1" x14ac:dyDescent="0.25">
      <c r="A216" s="153" t="s">
        <v>543</v>
      </c>
      <c r="B216" s="598">
        <v>10</v>
      </c>
      <c r="C216" s="598">
        <v>140</v>
      </c>
      <c r="D216" s="907">
        <v>6.3</v>
      </c>
      <c r="E216" s="907"/>
      <c r="F216" s="598">
        <v>13.5</v>
      </c>
      <c r="G216" s="70">
        <v>211100</v>
      </c>
      <c r="H216" s="14">
        <f t="shared" si="8"/>
        <v>555.52631578947364</v>
      </c>
      <c r="I216" s="26">
        <f t="shared" si="9"/>
        <v>211099.99999999997</v>
      </c>
      <c r="J216" s="52" t="s">
        <v>333</v>
      </c>
    </row>
    <row r="217" spans="1:10" s="105" customFormat="1" ht="13.5" thickBot="1" x14ac:dyDescent="0.25">
      <c r="A217" s="153" t="s">
        <v>2380</v>
      </c>
      <c r="B217" s="598">
        <v>10</v>
      </c>
      <c r="C217" s="598">
        <v>195</v>
      </c>
      <c r="D217" s="919">
        <v>9</v>
      </c>
      <c r="E217" s="920"/>
      <c r="F217" s="598">
        <v>22</v>
      </c>
      <c r="G217" s="70"/>
      <c r="H217" s="14"/>
      <c r="I217" s="26"/>
      <c r="J217" s="52" t="s">
        <v>333</v>
      </c>
    </row>
    <row r="218" spans="1:10" s="105" customFormat="1" ht="13.5" thickBot="1" x14ac:dyDescent="0.25">
      <c r="A218" s="153" t="s">
        <v>544</v>
      </c>
      <c r="B218" s="598">
        <v>10</v>
      </c>
      <c r="C218" s="598">
        <v>185</v>
      </c>
      <c r="D218" s="907">
        <v>8</v>
      </c>
      <c r="E218" s="907"/>
      <c r="F218" s="598">
        <v>18.5</v>
      </c>
      <c r="G218" s="70">
        <v>256800</v>
      </c>
      <c r="H218" s="14">
        <f t="shared" si="8"/>
        <v>675.78947368421052</v>
      </c>
      <c r="I218" s="26">
        <f t="shared" si="9"/>
        <v>256800</v>
      </c>
      <c r="J218" s="52" t="s">
        <v>333</v>
      </c>
    </row>
    <row r="219" spans="1:10" s="105" customFormat="1" ht="13.5" thickBot="1" x14ac:dyDescent="0.25">
      <c r="A219" s="153" t="s">
        <v>2381</v>
      </c>
      <c r="B219" s="598">
        <v>10</v>
      </c>
      <c r="C219" s="598">
        <v>210</v>
      </c>
      <c r="D219" s="919">
        <v>9</v>
      </c>
      <c r="E219" s="920"/>
      <c r="F219" s="598">
        <v>21</v>
      </c>
      <c r="G219" s="70"/>
      <c r="H219" s="14"/>
      <c r="I219" s="26"/>
      <c r="J219" s="52" t="s">
        <v>333</v>
      </c>
    </row>
    <row r="220" spans="1:10" s="105" customFormat="1" ht="13.5" thickBot="1" x14ac:dyDescent="0.25">
      <c r="A220" s="153" t="s">
        <v>545</v>
      </c>
      <c r="B220" s="598">
        <v>10</v>
      </c>
      <c r="C220" s="598">
        <v>235</v>
      </c>
      <c r="D220" s="907">
        <v>11</v>
      </c>
      <c r="E220" s="907"/>
      <c r="F220" s="598">
        <v>26</v>
      </c>
      <c r="G220" s="70">
        <v>278500</v>
      </c>
      <c r="H220" s="14">
        <f t="shared" si="8"/>
        <v>732.89473684210532</v>
      </c>
      <c r="I220" s="26">
        <f t="shared" si="9"/>
        <v>278500</v>
      </c>
      <c r="J220" s="52" t="s">
        <v>333</v>
      </c>
    </row>
    <row r="221" spans="1:10" s="105" customFormat="1" ht="13.5" thickBot="1" x14ac:dyDescent="0.25">
      <c r="A221" s="153" t="s">
        <v>2382</v>
      </c>
      <c r="B221" s="598">
        <v>10</v>
      </c>
      <c r="C221" s="598">
        <v>275</v>
      </c>
      <c r="D221" s="919">
        <v>13</v>
      </c>
      <c r="E221" s="920"/>
      <c r="F221" s="598">
        <v>35</v>
      </c>
      <c r="G221" s="70"/>
      <c r="H221" s="14"/>
      <c r="I221" s="26"/>
      <c r="J221" s="52" t="s">
        <v>333</v>
      </c>
    </row>
    <row r="222" spans="1:10" s="105" customFormat="1" ht="13.5" thickBot="1" x14ac:dyDescent="0.25">
      <c r="A222" s="153" t="s">
        <v>2383</v>
      </c>
      <c r="B222" s="598">
        <v>10</v>
      </c>
      <c r="C222" s="598">
        <v>310</v>
      </c>
      <c r="D222" s="919">
        <v>13</v>
      </c>
      <c r="E222" s="920"/>
      <c r="F222" s="598">
        <v>35</v>
      </c>
      <c r="G222" s="70"/>
      <c r="H222" s="14"/>
      <c r="I222" s="26"/>
      <c r="J222" s="52" t="s">
        <v>333</v>
      </c>
    </row>
    <row r="223" spans="1:10" s="105" customFormat="1" ht="13.5" thickBot="1" x14ac:dyDescent="0.25">
      <c r="A223" s="153" t="s">
        <v>546</v>
      </c>
      <c r="B223" s="598">
        <v>10</v>
      </c>
      <c r="C223" s="598">
        <v>350</v>
      </c>
      <c r="D223" s="907">
        <v>13</v>
      </c>
      <c r="E223" s="911"/>
      <c r="F223" s="598">
        <v>35</v>
      </c>
      <c r="G223" s="157">
        <v>413500</v>
      </c>
      <c r="H223" s="14">
        <f t="shared" si="8"/>
        <v>1088.1578947368421</v>
      </c>
      <c r="I223" s="26">
        <f t="shared" si="9"/>
        <v>413500</v>
      </c>
      <c r="J223" s="52" t="s">
        <v>333</v>
      </c>
    </row>
    <row r="224" spans="1:10" s="105" customFormat="1" ht="13.5" thickBot="1" x14ac:dyDescent="0.25">
      <c r="A224" s="153" t="s">
        <v>547</v>
      </c>
      <c r="B224" s="598">
        <v>16</v>
      </c>
      <c r="C224" s="598">
        <v>50</v>
      </c>
      <c r="D224" s="907">
        <v>3</v>
      </c>
      <c r="E224" s="911"/>
      <c r="F224" s="598">
        <v>10</v>
      </c>
      <c r="G224" s="70">
        <v>210500</v>
      </c>
      <c r="H224" s="14">
        <f t="shared" si="8"/>
        <v>553.9473684210526</v>
      </c>
      <c r="I224" s="26">
        <f t="shared" si="9"/>
        <v>210500</v>
      </c>
      <c r="J224" s="52" t="s">
        <v>333</v>
      </c>
    </row>
    <row r="225" spans="1:10" s="105" customFormat="1" ht="13.5" thickBot="1" x14ac:dyDescent="0.25">
      <c r="A225" s="153" t="s">
        <v>548</v>
      </c>
      <c r="B225" s="598">
        <v>16</v>
      </c>
      <c r="C225" s="598">
        <v>75</v>
      </c>
      <c r="D225" s="907">
        <v>5.5</v>
      </c>
      <c r="E225" s="907"/>
      <c r="F225" s="598">
        <v>16</v>
      </c>
      <c r="G225" s="70">
        <v>213450</v>
      </c>
      <c r="H225" s="14">
        <f t="shared" si="8"/>
        <v>561.71052631578948</v>
      </c>
      <c r="I225" s="26">
        <f t="shared" si="9"/>
        <v>213450</v>
      </c>
      <c r="J225" s="52" t="s">
        <v>333</v>
      </c>
    </row>
    <row r="226" spans="1:10" s="105" customFormat="1" ht="13.5" thickBot="1" x14ac:dyDescent="0.25">
      <c r="A226" s="153" t="s">
        <v>549</v>
      </c>
      <c r="B226" s="598">
        <v>16</v>
      </c>
      <c r="C226" s="598">
        <v>90</v>
      </c>
      <c r="D226" s="907">
        <v>6.3</v>
      </c>
      <c r="E226" s="907"/>
      <c r="F226" s="598">
        <v>16</v>
      </c>
      <c r="G226" s="70">
        <v>236900</v>
      </c>
      <c r="H226" s="14">
        <f t="shared" si="8"/>
        <v>623.42105263157896</v>
      </c>
      <c r="I226" s="26">
        <f t="shared" si="9"/>
        <v>236900</v>
      </c>
      <c r="J226" s="52" t="s">
        <v>333</v>
      </c>
    </row>
    <row r="227" spans="1:10" s="105" customFormat="1" ht="13.5" thickBot="1" x14ac:dyDescent="0.25">
      <c r="A227" s="153" t="s">
        <v>550</v>
      </c>
      <c r="B227" s="598">
        <v>16</v>
      </c>
      <c r="C227" s="598">
        <v>110</v>
      </c>
      <c r="D227" s="907">
        <v>7.5</v>
      </c>
      <c r="E227" s="907"/>
      <c r="F227" s="598">
        <v>20</v>
      </c>
      <c r="G227" s="70">
        <v>248600</v>
      </c>
      <c r="H227" s="14">
        <f t="shared" si="8"/>
        <v>654.21052631578948</v>
      </c>
      <c r="I227" s="26">
        <f t="shared" si="9"/>
        <v>248600</v>
      </c>
      <c r="J227" s="52" t="s">
        <v>333</v>
      </c>
    </row>
    <row r="228" spans="1:10" s="105" customFormat="1" ht="13.5" thickBot="1" x14ac:dyDescent="0.25">
      <c r="A228" s="153" t="s">
        <v>551</v>
      </c>
      <c r="B228" s="598">
        <v>16</v>
      </c>
      <c r="C228" s="598">
        <v>140</v>
      </c>
      <c r="D228" s="907">
        <v>11</v>
      </c>
      <c r="E228" s="907"/>
      <c r="F228" s="597">
        <v>26</v>
      </c>
      <c r="G228" s="70">
        <v>263300</v>
      </c>
      <c r="H228" s="14">
        <f t="shared" ref="H228:H297" si="10">G228/380</f>
        <v>692.89473684210532</v>
      </c>
      <c r="I228" s="26">
        <f t="shared" ref="I228:I297" si="11">H228*$I$1</f>
        <v>263300</v>
      </c>
      <c r="J228" s="52" t="s">
        <v>333</v>
      </c>
    </row>
    <row r="229" spans="1:10" s="105" customFormat="1" ht="13.5" thickBot="1" x14ac:dyDescent="0.25">
      <c r="A229" s="153" t="s">
        <v>552</v>
      </c>
      <c r="B229" s="598">
        <v>16</v>
      </c>
      <c r="C229" s="598">
        <v>160</v>
      </c>
      <c r="D229" s="907">
        <v>13</v>
      </c>
      <c r="E229" s="911"/>
      <c r="F229" s="597">
        <v>27</v>
      </c>
      <c r="G229" s="70">
        <v>288100</v>
      </c>
      <c r="H229" s="14">
        <f t="shared" si="10"/>
        <v>758.15789473684208</v>
      </c>
      <c r="I229" s="26">
        <f t="shared" si="11"/>
        <v>288100</v>
      </c>
      <c r="J229" s="52" t="s">
        <v>333</v>
      </c>
    </row>
    <row r="230" spans="1:10" s="105" customFormat="1" ht="13.5" thickBot="1" x14ac:dyDescent="0.25">
      <c r="A230" s="153" t="s">
        <v>553</v>
      </c>
      <c r="B230" s="598">
        <v>16</v>
      </c>
      <c r="C230" s="598">
        <v>190</v>
      </c>
      <c r="D230" s="907">
        <v>13</v>
      </c>
      <c r="E230" s="907"/>
      <c r="F230" s="597">
        <v>34</v>
      </c>
      <c r="G230" s="70">
        <v>352500</v>
      </c>
      <c r="H230" s="14">
        <f t="shared" si="10"/>
        <v>927.63157894736844</v>
      </c>
      <c r="I230" s="26">
        <f t="shared" si="11"/>
        <v>352500</v>
      </c>
      <c r="J230" s="52" t="s">
        <v>333</v>
      </c>
    </row>
    <row r="231" spans="1:10" s="105" customFormat="1" ht="13.5" thickBot="1" x14ac:dyDescent="0.25">
      <c r="A231" s="153" t="s">
        <v>554</v>
      </c>
      <c r="B231" s="598">
        <v>25</v>
      </c>
      <c r="C231" s="598">
        <v>50</v>
      </c>
      <c r="D231" s="907">
        <v>5.5</v>
      </c>
      <c r="E231" s="911"/>
      <c r="F231" s="597">
        <v>12</v>
      </c>
      <c r="G231" s="70">
        <v>238000</v>
      </c>
      <c r="H231" s="14">
        <f t="shared" si="10"/>
        <v>626.31578947368416</v>
      </c>
      <c r="I231" s="26">
        <f t="shared" si="11"/>
        <v>237999.99999999997</v>
      </c>
      <c r="J231" s="52" t="s">
        <v>333</v>
      </c>
    </row>
    <row r="232" spans="1:10" s="105" customFormat="1" ht="13.5" thickBot="1" x14ac:dyDescent="0.25">
      <c r="A232" s="153" t="s">
        <v>555</v>
      </c>
      <c r="B232" s="598">
        <v>25</v>
      </c>
      <c r="C232" s="598">
        <v>60</v>
      </c>
      <c r="D232" s="907">
        <v>6.3</v>
      </c>
      <c r="E232" s="911"/>
      <c r="F232" s="597">
        <v>14.8</v>
      </c>
      <c r="G232" s="70">
        <v>245300</v>
      </c>
      <c r="H232" s="14">
        <f t="shared" si="10"/>
        <v>645.52631578947364</v>
      </c>
      <c r="I232" s="26">
        <f t="shared" si="11"/>
        <v>245299.99999999997</v>
      </c>
      <c r="J232" s="52" t="s">
        <v>333</v>
      </c>
    </row>
    <row r="233" spans="1:10" s="105" customFormat="1" ht="13.5" thickBot="1" x14ac:dyDescent="0.25">
      <c r="A233" s="153" t="s">
        <v>556</v>
      </c>
      <c r="B233" s="598">
        <v>25</v>
      </c>
      <c r="C233" s="598">
        <v>70</v>
      </c>
      <c r="D233" s="907">
        <v>7.5</v>
      </c>
      <c r="E233" s="907"/>
      <c r="F233" s="598">
        <v>16</v>
      </c>
      <c r="G233" s="70">
        <v>246200</v>
      </c>
      <c r="H233" s="14">
        <f t="shared" si="10"/>
        <v>647.89473684210532</v>
      </c>
      <c r="I233" s="26">
        <f t="shared" si="11"/>
        <v>246200.00000000003</v>
      </c>
      <c r="J233" s="52" t="s">
        <v>333</v>
      </c>
    </row>
    <row r="234" spans="1:10" s="105" customFormat="1" ht="13.5" thickBot="1" x14ac:dyDescent="0.25">
      <c r="A234" s="153" t="s">
        <v>557</v>
      </c>
      <c r="B234" s="598">
        <v>25</v>
      </c>
      <c r="C234" s="598">
        <v>80</v>
      </c>
      <c r="D234" s="907">
        <v>7.5</v>
      </c>
      <c r="E234" s="911"/>
      <c r="F234" s="598">
        <v>18</v>
      </c>
      <c r="G234" s="70">
        <v>250700</v>
      </c>
      <c r="H234" s="14">
        <f t="shared" si="10"/>
        <v>659.73684210526312</v>
      </c>
      <c r="I234" s="26">
        <f t="shared" si="11"/>
        <v>250700</v>
      </c>
      <c r="J234" s="52" t="s">
        <v>333</v>
      </c>
    </row>
    <row r="235" spans="1:10" s="105" customFormat="1" ht="13.5" thickBot="1" x14ac:dyDescent="0.25">
      <c r="A235" s="153" t="s">
        <v>558</v>
      </c>
      <c r="B235" s="598">
        <v>25</v>
      </c>
      <c r="C235" s="598">
        <v>90</v>
      </c>
      <c r="D235" s="907">
        <v>9</v>
      </c>
      <c r="E235" s="907"/>
      <c r="F235" s="598">
        <v>18.8</v>
      </c>
      <c r="G235" s="70">
        <v>255900</v>
      </c>
      <c r="H235" s="14">
        <f t="shared" si="10"/>
        <v>673.42105263157896</v>
      </c>
      <c r="I235" s="26">
        <f t="shared" si="11"/>
        <v>255900</v>
      </c>
      <c r="J235" s="52" t="s">
        <v>333</v>
      </c>
    </row>
    <row r="236" spans="1:10" s="105" customFormat="1" ht="13.5" thickBot="1" x14ac:dyDescent="0.25">
      <c r="A236" s="153" t="s">
        <v>559</v>
      </c>
      <c r="B236" s="598">
        <v>25</v>
      </c>
      <c r="C236" s="598">
        <v>100</v>
      </c>
      <c r="D236" s="907">
        <v>11</v>
      </c>
      <c r="E236" s="907"/>
      <c r="F236" s="598">
        <v>22</v>
      </c>
      <c r="G236" s="70">
        <v>272500</v>
      </c>
      <c r="H236" s="14">
        <f t="shared" si="10"/>
        <v>717.10526315789468</v>
      </c>
      <c r="I236" s="26">
        <f t="shared" si="11"/>
        <v>272500</v>
      </c>
      <c r="J236" s="52" t="s">
        <v>333</v>
      </c>
    </row>
    <row r="237" spans="1:10" s="105" customFormat="1" ht="13.5" thickBot="1" x14ac:dyDescent="0.25">
      <c r="A237" s="153" t="s">
        <v>560</v>
      </c>
      <c r="B237" s="598">
        <v>25</v>
      </c>
      <c r="C237" s="598">
        <v>120</v>
      </c>
      <c r="D237" s="907">
        <v>11</v>
      </c>
      <c r="E237" s="907"/>
      <c r="F237" s="598">
        <v>24</v>
      </c>
      <c r="G237" s="70">
        <v>278600</v>
      </c>
      <c r="H237" s="14">
        <f t="shared" si="10"/>
        <v>733.15789473684208</v>
      </c>
      <c r="I237" s="26">
        <f t="shared" si="11"/>
        <v>278600</v>
      </c>
      <c r="J237" s="52" t="s">
        <v>333</v>
      </c>
    </row>
    <row r="238" spans="1:10" s="105" customFormat="1" ht="13.5" thickBot="1" x14ac:dyDescent="0.25">
      <c r="A238" s="153" t="s">
        <v>2384</v>
      </c>
      <c r="B238" s="598">
        <v>25</v>
      </c>
      <c r="C238" s="598">
        <v>140</v>
      </c>
      <c r="D238" s="919">
        <v>13</v>
      </c>
      <c r="E238" s="920"/>
      <c r="F238" s="598">
        <v>35</v>
      </c>
      <c r="G238" s="70"/>
      <c r="H238" s="14"/>
      <c r="I238" s="26"/>
      <c r="J238" s="52" t="s">
        <v>333</v>
      </c>
    </row>
    <row r="239" spans="1:10" s="105" customFormat="1" ht="13.5" thickBot="1" x14ac:dyDescent="0.25">
      <c r="A239" s="153" t="s">
        <v>2385</v>
      </c>
      <c r="B239" s="598">
        <v>16</v>
      </c>
      <c r="C239" s="598">
        <v>100</v>
      </c>
      <c r="D239" s="919">
        <v>6.3</v>
      </c>
      <c r="E239" s="920"/>
      <c r="F239" s="598">
        <v>13.5</v>
      </c>
      <c r="G239" s="70"/>
      <c r="H239" s="14"/>
      <c r="I239" s="26"/>
      <c r="J239" s="52" t="s">
        <v>333</v>
      </c>
    </row>
    <row r="240" spans="1:10" s="105" customFormat="1" ht="13.5" thickBot="1" x14ac:dyDescent="0.25">
      <c r="A240" s="153" t="s">
        <v>561</v>
      </c>
      <c r="B240" s="598">
        <v>16</v>
      </c>
      <c r="C240" s="598">
        <v>140</v>
      </c>
      <c r="D240" s="907">
        <v>11</v>
      </c>
      <c r="E240" s="907"/>
      <c r="F240" s="598">
        <v>25</v>
      </c>
      <c r="G240" s="70">
        <v>280450</v>
      </c>
      <c r="H240" s="14">
        <f t="shared" si="10"/>
        <v>738.02631578947364</v>
      </c>
      <c r="I240" s="26">
        <f t="shared" si="11"/>
        <v>280450</v>
      </c>
      <c r="J240" s="52" t="s">
        <v>333</v>
      </c>
    </row>
    <row r="241" spans="1:10" s="105" customFormat="1" ht="13.5" thickBot="1" x14ac:dyDescent="0.25">
      <c r="A241" s="153" t="s">
        <v>562</v>
      </c>
      <c r="B241" s="598">
        <v>16</v>
      </c>
      <c r="C241" s="598">
        <v>160</v>
      </c>
      <c r="D241" s="907">
        <v>13</v>
      </c>
      <c r="E241" s="911"/>
      <c r="F241" s="598">
        <v>30</v>
      </c>
      <c r="G241" s="70">
        <v>345000</v>
      </c>
      <c r="H241" s="14">
        <f t="shared" si="10"/>
        <v>907.89473684210532</v>
      </c>
      <c r="I241" s="26">
        <f t="shared" si="11"/>
        <v>345000</v>
      </c>
      <c r="J241" s="52" t="s">
        <v>333</v>
      </c>
    </row>
    <row r="242" spans="1:10" s="105" customFormat="1" ht="13.5" thickBot="1" x14ac:dyDescent="0.25">
      <c r="A242" s="153" t="s">
        <v>563</v>
      </c>
      <c r="B242" s="598">
        <v>16</v>
      </c>
      <c r="C242" s="598">
        <v>180</v>
      </c>
      <c r="D242" s="907">
        <v>13</v>
      </c>
      <c r="E242" s="907"/>
      <c r="F242" s="598">
        <v>32</v>
      </c>
      <c r="G242" s="70">
        <v>393200</v>
      </c>
      <c r="H242" s="14">
        <f t="shared" si="10"/>
        <v>1034.7368421052631</v>
      </c>
      <c r="I242" s="26">
        <f t="shared" si="11"/>
        <v>393200</v>
      </c>
      <c r="J242" s="52" t="s">
        <v>333</v>
      </c>
    </row>
    <row r="243" spans="1:10" s="105" customFormat="1" ht="13.5" thickBot="1" x14ac:dyDescent="0.25">
      <c r="A243" s="153" t="s">
        <v>564</v>
      </c>
      <c r="B243" s="598">
        <v>16</v>
      </c>
      <c r="C243" s="598">
        <v>200</v>
      </c>
      <c r="D243" s="907">
        <v>22</v>
      </c>
      <c r="E243" s="911"/>
      <c r="F243" s="598">
        <v>36</v>
      </c>
      <c r="G243" s="70">
        <v>450850</v>
      </c>
      <c r="H243" s="14">
        <f t="shared" si="10"/>
        <v>1186.4473684210527</v>
      </c>
      <c r="I243" s="26">
        <f t="shared" si="11"/>
        <v>450850.00000000006</v>
      </c>
      <c r="J243" s="52" t="s">
        <v>333</v>
      </c>
    </row>
    <row r="244" spans="1:10" s="105" customFormat="1" ht="13.5" thickBot="1" x14ac:dyDescent="0.25">
      <c r="A244" s="153" t="s">
        <v>565</v>
      </c>
      <c r="B244" s="598">
        <v>16</v>
      </c>
      <c r="C244" s="598">
        <v>260</v>
      </c>
      <c r="D244" s="907">
        <v>22</v>
      </c>
      <c r="E244" s="911"/>
      <c r="F244" s="598">
        <v>45</v>
      </c>
      <c r="G244" s="157">
        <v>518000</v>
      </c>
      <c r="H244" s="14">
        <f t="shared" si="10"/>
        <v>1363.1578947368421</v>
      </c>
      <c r="I244" s="26">
        <f t="shared" si="11"/>
        <v>518000</v>
      </c>
      <c r="J244" s="52" t="s">
        <v>333</v>
      </c>
    </row>
    <row r="245" spans="1:10" s="105" customFormat="1" ht="13.5" thickBot="1" x14ac:dyDescent="0.25">
      <c r="A245" s="153" t="s">
        <v>566</v>
      </c>
      <c r="B245" s="598">
        <v>25</v>
      </c>
      <c r="C245" s="598">
        <v>55</v>
      </c>
      <c r="D245" s="907">
        <v>5.5</v>
      </c>
      <c r="E245" s="911"/>
      <c r="F245" s="598">
        <v>15</v>
      </c>
      <c r="G245" s="70">
        <v>250000</v>
      </c>
      <c r="H245" s="14">
        <f t="shared" si="10"/>
        <v>657.89473684210532</v>
      </c>
      <c r="I245" s="26">
        <f t="shared" si="11"/>
        <v>250000.00000000003</v>
      </c>
      <c r="J245" s="52" t="s">
        <v>333</v>
      </c>
    </row>
    <row r="246" spans="1:10" s="105" customFormat="1" ht="13.5" thickBot="1" x14ac:dyDescent="0.25">
      <c r="A246" s="153" t="s">
        <v>567</v>
      </c>
      <c r="B246" s="598">
        <v>25</v>
      </c>
      <c r="C246" s="598">
        <v>70</v>
      </c>
      <c r="D246" s="907">
        <v>7.5</v>
      </c>
      <c r="E246" s="907"/>
      <c r="F246" s="598">
        <v>18</v>
      </c>
      <c r="G246" s="157">
        <v>258700</v>
      </c>
      <c r="H246" s="14">
        <f t="shared" si="10"/>
        <v>680.78947368421052</v>
      </c>
      <c r="I246" s="26">
        <f t="shared" si="11"/>
        <v>258700</v>
      </c>
      <c r="J246" s="52" t="s">
        <v>333</v>
      </c>
    </row>
    <row r="247" spans="1:10" s="105" customFormat="1" ht="13.5" thickBot="1" x14ac:dyDescent="0.25">
      <c r="A247" s="153" t="s">
        <v>568</v>
      </c>
      <c r="B247" s="598">
        <v>25</v>
      </c>
      <c r="C247" s="598">
        <v>100</v>
      </c>
      <c r="D247" s="907">
        <v>11</v>
      </c>
      <c r="E247" s="907"/>
      <c r="F247" s="598">
        <v>27</v>
      </c>
      <c r="G247" s="70">
        <v>278000</v>
      </c>
      <c r="H247" s="14">
        <f t="shared" si="10"/>
        <v>731.57894736842104</v>
      </c>
      <c r="I247" s="26">
        <f t="shared" si="11"/>
        <v>278000</v>
      </c>
      <c r="J247" s="52" t="s">
        <v>333</v>
      </c>
    </row>
    <row r="248" spans="1:10" s="105" customFormat="1" ht="13.5" thickBot="1" x14ac:dyDescent="0.25">
      <c r="A248" s="153" t="s">
        <v>569</v>
      </c>
      <c r="B248" s="598">
        <v>25</v>
      </c>
      <c r="C248" s="598">
        <v>125</v>
      </c>
      <c r="D248" s="907">
        <v>13</v>
      </c>
      <c r="E248" s="907"/>
      <c r="F248" s="598">
        <v>33</v>
      </c>
      <c r="G248" s="70">
        <v>280500</v>
      </c>
      <c r="H248" s="14">
        <f t="shared" si="10"/>
        <v>738.15789473684208</v>
      </c>
      <c r="I248" s="26">
        <f t="shared" si="11"/>
        <v>280500</v>
      </c>
      <c r="J248" s="52" t="s">
        <v>333</v>
      </c>
    </row>
    <row r="249" spans="1:10" s="105" customFormat="1" ht="13.5" thickBot="1" x14ac:dyDescent="0.25">
      <c r="A249" s="153" t="s">
        <v>570</v>
      </c>
      <c r="B249" s="598">
        <v>25</v>
      </c>
      <c r="C249" s="598">
        <v>150</v>
      </c>
      <c r="D249" s="907">
        <v>16</v>
      </c>
      <c r="E249" s="907"/>
      <c r="F249" s="598">
        <v>37</v>
      </c>
      <c r="G249" s="70">
        <v>325000</v>
      </c>
      <c r="H249" s="14">
        <f t="shared" si="10"/>
        <v>855.26315789473688</v>
      </c>
      <c r="I249" s="26">
        <f t="shared" si="11"/>
        <v>325000</v>
      </c>
      <c r="J249" s="52" t="s">
        <v>333</v>
      </c>
    </row>
    <row r="250" spans="1:10" s="105" customFormat="1" ht="13.5" thickBot="1" x14ac:dyDescent="0.25">
      <c r="A250" s="153" t="s">
        <v>571</v>
      </c>
      <c r="B250" s="598">
        <v>25</v>
      </c>
      <c r="C250" s="598">
        <v>180</v>
      </c>
      <c r="D250" s="907">
        <v>18.5</v>
      </c>
      <c r="E250" s="907"/>
      <c r="F250" s="598">
        <v>49</v>
      </c>
      <c r="G250" s="70">
        <v>505600</v>
      </c>
      <c r="H250" s="14">
        <f t="shared" si="10"/>
        <v>1330.5263157894738</v>
      </c>
      <c r="I250" s="26">
        <f t="shared" si="11"/>
        <v>505600</v>
      </c>
      <c r="J250" s="52" t="s">
        <v>333</v>
      </c>
    </row>
    <row r="251" spans="1:10" s="105" customFormat="1" ht="13.5" thickBot="1" x14ac:dyDescent="0.25">
      <c r="A251" s="153" t="s">
        <v>2386</v>
      </c>
      <c r="B251" s="598">
        <v>25</v>
      </c>
      <c r="C251" s="598">
        <v>200</v>
      </c>
      <c r="D251" s="919">
        <v>22</v>
      </c>
      <c r="E251" s="920"/>
      <c r="F251" s="598">
        <v>60</v>
      </c>
      <c r="G251" s="70"/>
      <c r="H251" s="14"/>
      <c r="I251" s="26"/>
      <c r="J251" s="52" t="s">
        <v>333</v>
      </c>
    </row>
    <row r="252" spans="1:10" s="105" customFormat="1" ht="13.5" thickBot="1" x14ac:dyDescent="0.25">
      <c r="A252" s="153" t="s">
        <v>572</v>
      </c>
      <c r="B252" s="598">
        <v>25</v>
      </c>
      <c r="C252" s="598">
        <v>230</v>
      </c>
      <c r="D252" s="907">
        <v>22</v>
      </c>
      <c r="E252" s="907"/>
      <c r="F252" s="598">
        <v>60</v>
      </c>
      <c r="G252" s="70">
        <v>597200</v>
      </c>
      <c r="H252" s="14">
        <f t="shared" si="10"/>
        <v>1571.578947368421</v>
      </c>
      <c r="I252" s="26">
        <f t="shared" si="11"/>
        <v>597200</v>
      </c>
      <c r="J252" s="52" t="s">
        <v>333</v>
      </c>
    </row>
    <row r="253" spans="1:10" s="105" customFormat="1" ht="13.5" thickBot="1" x14ac:dyDescent="0.25">
      <c r="A253" s="153" t="s">
        <v>573</v>
      </c>
      <c r="B253" s="598">
        <v>25</v>
      </c>
      <c r="C253" s="598">
        <v>300</v>
      </c>
      <c r="D253" s="907">
        <v>32</v>
      </c>
      <c r="E253" s="911"/>
      <c r="F253" s="598">
        <v>72</v>
      </c>
      <c r="G253" s="70">
        <v>870500</v>
      </c>
      <c r="H253" s="14">
        <f t="shared" si="10"/>
        <v>2290.7894736842104</v>
      </c>
      <c r="I253" s="26">
        <f t="shared" si="11"/>
        <v>870500</v>
      </c>
      <c r="J253" s="52" t="s">
        <v>333</v>
      </c>
    </row>
    <row r="254" spans="1:10" s="105" customFormat="1" ht="13.5" thickBot="1" x14ac:dyDescent="0.25">
      <c r="A254" s="153" t="s">
        <v>574</v>
      </c>
      <c r="B254" s="598">
        <v>25</v>
      </c>
      <c r="C254" s="598">
        <v>340</v>
      </c>
      <c r="D254" s="907">
        <v>45</v>
      </c>
      <c r="E254" s="911"/>
      <c r="F254" s="598">
        <v>80</v>
      </c>
      <c r="G254" s="70">
        <v>1100000</v>
      </c>
      <c r="H254" s="14">
        <f t="shared" si="10"/>
        <v>2894.7368421052633</v>
      </c>
      <c r="I254" s="26">
        <f t="shared" si="11"/>
        <v>1100000</v>
      </c>
      <c r="J254" s="52" t="s">
        <v>333</v>
      </c>
    </row>
    <row r="255" spans="1:10" s="105" customFormat="1" ht="13.5" thickBot="1" x14ac:dyDescent="0.25">
      <c r="A255" s="153" t="s">
        <v>575</v>
      </c>
      <c r="B255" s="598">
        <v>25</v>
      </c>
      <c r="C255" s="598">
        <v>400</v>
      </c>
      <c r="D255" s="907">
        <v>45</v>
      </c>
      <c r="E255" s="911"/>
      <c r="F255" s="598">
        <v>90</v>
      </c>
      <c r="G255" s="70">
        <v>1225500</v>
      </c>
      <c r="H255" s="14">
        <f t="shared" si="10"/>
        <v>3225</v>
      </c>
      <c r="I255" s="26">
        <f t="shared" si="11"/>
        <v>1225500</v>
      </c>
      <c r="J255" s="52" t="s">
        <v>333</v>
      </c>
    </row>
    <row r="256" spans="1:10" s="105" customFormat="1" ht="13.5" thickBot="1" x14ac:dyDescent="0.25">
      <c r="A256" s="153" t="s">
        <v>576</v>
      </c>
      <c r="B256" s="598">
        <v>40</v>
      </c>
      <c r="C256" s="598">
        <v>40</v>
      </c>
      <c r="D256" s="907">
        <v>6.3</v>
      </c>
      <c r="E256" s="911"/>
      <c r="F256" s="598">
        <v>18</v>
      </c>
      <c r="G256" s="70">
        <v>207900</v>
      </c>
      <c r="H256" s="14">
        <f t="shared" si="10"/>
        <v>547.10526315789468</v>
      </c>
      <c r="I256" s="26">
        <f t="shared" si="11"/>
        <v>207899.99999999997</v>
      </c>
      <c r="J256" s="52" t="s">
        <v>333</v>
      </c>
    </row>
    <row r="257" spans="1:10" s="105" customFormat="1" ht="13.5" thickBot="1" x14ac:dyDescent="0.25">
      <c r="A257" s="153" t="s">
        <v>1780</v>
      </c>
      <c r="B257" s="598">
        <v>40</v>
      </c>
      <c r="C257" s="598">
        <v>40</v>
      </c>
      <c r="D257" s="907">
        <v>6.3</v>
      </c>
      <c r="E257" s="907"/>
      <c r="F257" s="598">
        <v>18</v>
      </c>
      <c r="G257" s="70">
        <v>345600</v>
      </c>
      <c r="H257" s="14">
        <f t="shared" si="10"/>
        <v>909.47368421052636</v>
      </c>
      <c r="I257" s="26">
        <f t="shared" si="11"/>
        <v>345600</v>
      </c>
      <c r="J257" s="52" t="s">
        <v>333</v>
      </c>
    </row>
    <row r="258" spans="1:10" s="105" customFormat="1" ht="13.5" thickBot="1" x14ac:dyDescent="0.25">
      <c r="A258" s="153" t="s">
        <v>577</v>
      </c>
      <c r="B258" s="598">
        <v>40</v>
      </c>
      <c r="C258" s="598">
        <v>60</v>
      </c>
      <c r="D258" s="907">
        <v>11</v>
      </c>
      <c r="E258" s="907"/>
      <c r="F258" s="598">
        <v>25</v>
      </c>
      <c r="G258" s="70">
        <v>345600</v>
      </c>
      <c r="H258" s="14">
        <f t="shared" si="10"/>
        <v>909.47368421052636</v>
      </c>
      <c r="I258" s="26">
        <f t="shared" si="11"/>
        <v>345600</v>
      </c>
      <c r="J258" s="52" t="s">
        <v>333</v>
      </c>
    </row>
    <row r="259" spans="1:10" s="105" customFormat="1" ht="13.5" thickBot="1" x14ac:dyDescent="0.25">
      <c r="A259" s="153" t="s">
        <v>578</v>
      </c>
      <c r="B259" s="598">
        <v>40</v>
      </c>
      <c r="C259" s="598">
        <v>90</v>
      </c>
      <c r="D259" s="907">
        <v>16</v>
      </c>
      <c r="E259" s="907"/>
      <c r="F259" s="598">
        <v>36</v>
      </c>
      <c r="G259" s="70">
        <v>369900</v>
      </c>
      <c r="H259" s="14">
        <f t="shared" si="10"/>
        <v>973.42105263157896</v>
      </c>
      <c r="I259" s="26">
        <f t="shared" si="11"/>
        <v>369900</v>
      </c>
      <c r="J259" s="52" t="s">
        <v>333</v>
      </c>
    </row>
    <row r="260" spans="1:10" s="105" customFormat="1" ht="13.5" thickBot="1" x14ac:dyDescent="0.25">
      <c r="A260" s="153" t="s">
        <v>1781</v>
      </c>
      <c r="B260" s="598">
        <v>40</v>
      </c>
      <c r="C260" s="598">
        <v>120</v>
      </c>
      <c r="D260" s="907">
        <v>48</v>
      </c>
      <c r="E260" s="907"/>
      <c r="F260" s="598">
        <v>22</v>
      </c>
      <c r="G260" s="157">
        <v>518000</v>
      </c>
      <c r="H260" s="14">
        <f t="shared" si="10"/>
        <v>1363.1578947368421</v>
      </c>
      <c r="I260" s="26">
        <f t="shared" si="11"/>
        <v>518000</v>
      </c>
      <c r="J260" s="52" t="s">
        <v>333</v>
      </c>
    </row>
    <row r="261" spans="1:10" s="105" customFormat="1" ht="13.5" thickBot="1" x14ac:dyDescent="0.25">
      <c r="A261" s="153" t="s">
        <v>579</v>
      </c>
      <c r="B261" s="598">
        <v>40</v>
      </c>
      <c r="C261" s="598">
        <v>150</v>
      </c>
      <c r="D261" s="907">
        <v>27</v>
      </c>
      <c r="E261" s="907"/>
      <c r="F261" s="598">
        <v>56</v>
      </c>
      <c r="G261" s="157">
        <v>518000</v>
      </c>
      <c r="H261" s="14">
        <f t="shared" si="10"/>
        <v>1363.1578947368421</v>
      </c>
      <c r="I261" s="26">
        <f t="shared" si="11"/>
        <v>518000</v>
      </c>
      <c r="J261" s="52" t="s">
        <v>333</v>
      </c>
    </row>
    <row r="262" spans="1:10" s="105" customFormat="1" ht="13.5" thickBot="1" x14ac:dyDescent="0.25">
      <c r="A262" s="153" t="s">
        <v>580</v>
      </c>
      <c r="B262" s="598">
        <v>40</v>
      </c>
      <c r="C262" s="598">
        <v>180</v>
      </c>
      <c r="D262" s="907">
        <v>32</v>
      </c>
      <c r="E262" s="907"/>
      <c r="F262" s="598">
        <v>69</v>
      </c>
      <c r="G262" s="70">
        <v>628500</v>
      </c>
      <c r="H262" s="14">
        <f t="shared" si="10"/>
        <v>1653.9473684210527</v>
      </c>
      <c r="I262" s="26">
        <f t="shared" si="11"/>
        <v>628500</v>
      </c>
      <c r="J262" s="52" t="s">
        <v>333</v>
      </c>
    </row>
    <row r="263" spans="1:10" s="105" customFormat="1" ht="13.5" thickBot="1" x14ac:dyDescent="0.25">
      <c r="A263" s="153" t="s">
        <v>581</v>
      </c>
      <c r="B263" s="598">
        <v>40</v>
      </c>
      <c r="C263" s="598">
        <v>200</v>
      </c>
      <c r="D263" s="907">
        <v>45</v>
      </c>
      <c r="E263" s="911"/>
      <c r="F263" s="598">
        <v>72</v>
      </c>
      <c r="G263" s="157">
        <v>880000</v>
      </c>
      <c r="H263" s="14">
        <f t="shared" si="10"/>
        <v>2315.7894736842104</v>
      </c>
      <c r="I263" s="26">
        <f t="shared" si="11"/>
        <v>880000</v>
      </c>
      <c r="J263" s="52" t="s">
        <v>333</v>
      </c>
    </row>
    <row r="264" spans="1:10" s="105" customFormat="1" ht="13.5" thickBot="1" x14ac:dyDescent="0.25">
      <c r="A264" s="153" t="s">
        <v>582</v>
      </c>
      <c r="B264" s="598">
        <v>65</v>
      </c>
      <c r="C264" s="598">
        <v>40</v>
      </c>
      <c r="D264" s="907">
        <v>17</v>
      </c>
      <c r="E264" s="911"/>
      <c r="F264" s="598">
        <v>38</v>
      </c>
      <c r="G264" s="70">
        <v>427900</v>
      </c>
      <c r="H264" s="14">
        <f t="shared" si="10"/>
        <v>1126.0526315789473</v>
      </c>
      <c r="I264" s="26">
        <f t="shared" si="11"/>
        <v>427899.99999999994</v>
      </c>
      <c r="J264" s="52" t="s">
        <v>333</v>
      </c>
    </row>
    <row r="265" spans="1:10" s="105" customFormat="1" ht="13.5" thickBot="1" x14ac:dyDescent="0.25">
      <c r="A265" s="153" t="s">
        <v>583</v>
      </c>
      <c r="B265" s="598">
        <v>65</v>
      </c>
      <c r="C265" s="598">
        <v>70</v>
      </c>
      <c r="D265" s="907">
        <v>22</v>
      </c>
      <c r="E265" s="907"/>
      <c r="F265" s="598">
        <v>49</v>
      </c>
      <c r="G265" s="70">
        <v>488700</v>
      </c>
      <c r="H265" s="14">
        <f t="shared" si="10"/>
        <v>1286.0526315789473</v>
      </c>
      <c r="I265" s="26">
        <f t="shared" si="11"/>
        <v>488699.99999999994</v>
      </c>
      <c r="J265" s="52" t="s">
        <v>333</v>
      </c>
    </row>
    <row r="266" spans="1:10" s="105" customFormat="1" ht="13.5" thickBot="1" x14ac:dyDescent="0.25">
      <c r="A266" s="153" t="s">
        <v>584</v>
      </c>
      <c r="B266" s="598">
        <v>65</v>
      </c>
      <c r="C266" s="598">
        <v>90</v>
      </c>
      <c r="D266" s="907">
        <v>33</v>
      </c>
      <c r="E266" s="907"/>
      <c r="F266" s="598">
        <v>65</v>
      </c>
      <c r="G266" s="70">
        <v>628600</v>
      </c>
      <c r="H266" s="14">
        <f t="shared" si="10"/>
        <v>1654.2105263157894</v>
      </c>
      <c r="I266" s="26">
        <f t="shared" si="11"/>
        <v>628600</v>
      </c>
      <c r="J266" s="52" t="s">
        <v>333</v>
      </c>
    </row>
    <row r="267" spans="1:10" s="105" customFormat="1" ht="13.5" thickBot="1" x14ac:dyDescent="0.25">
      <c r="A267" s="153" t="s">
        <v>585</v>
      </c>
      <c r="B267" s="598">
        <v>65</v>
      </c>
      <c r="C267" s="598">
        <v>110</v>
      </c>
      <c r="D267" s="907">
        <v>33</v>
      </c>
      <c r="E267" s="907"/>
      <c r="F267" s="598">
        <v>70</v>
      </c>
      <c r="G267" s="70">
        <v>673800</v>
      </c>
      <c r="H267" s="14">
        <f t="shared" si="10"/>
        <v>1773.1578947368421</v>
      </c>
      <c r="I267" s="26">
        <f t="shared" si="11"/>
        <v>673800</v>
      </c>
      <c r="J267" s="52" t="s">
        <v>333</v>
      </c>
    </row>
    <row r="268" spans="1:10" s="105" customFormat="1" ht="13.5" thickBot="1" x14ac:dyDescent="0.25">
      <c r="A268" s="153" t="s">
        <v>2387</v>
      </c>
      <c r="B268" s="598">
        <v>65</v>
      </c>
      <c r="C268" s="598">
        <v>125</v>
      </c>
      <c r="D268" s="919">
        <v>32</v>
      </c>
      <c r="E268" s="920"/>
      <c r="F268" s="598">
        <v>68</v>
      </c>
      <c r="G268" s="70"/>
      <c r="H268" s="14"/>
      <c r="I268" s="26"/>
      <c r="J268" s="52" t="s">
        <v>333</v>
      </c>
    </row>
    <row r="269" spans="1:10" s="105" customFormat="1" ht="13.5" thickBot="1" x14ac:dyDescent="0.25">
      <c r="A269" s="153" t="s">
        <v>586</v>
      </c>
      <c r="B269" s="598">
        <v>65</v>
      </c>
      <c r="C269" s="598">
        <v>145</v>
      </c>
      <c r="D269" s="907">
        <v>45</v>
      </c>
      <c r="E269" s="907"/>
      <c r="F269" s="598">
        <v>100</v>
      </c>
      <c r="G269" s="157">
        <v>807000</v>
      </c>
      <c r="H269" s="14">
        <f t="shared" si="10"/>
        <v>2123.6842105263158</v>
      </c>
      <c r="I269" s="26">
        <f t="shared" si="11"/>
        <v>807000</v>
      </c>
      <c r="J269" s="52" t="s">
        <v>333</v>
      </c>
    </row>
    <row r="270" spans="1:10" s="105" customFormat="1" ht="13.5" thickBot="1" x14ac:dyDescent="0.25">
      <c r="A270" s="153" t="s">
        <v>587</v>
      </c>
      <c r="B270" s="598">
        <v>65</v>
      </c>
      <c r="C270" s="598">
        <v>180</v>
      </c>
      <c r="D270" s="907">
        <v>45</v>
      </c>
      <c r="E270" s="907"/>
      <c r="F270" s="598">
        <v>108</v>
      </c>
      <c r="G270" s="157">
        <v>1030000</v>
      </c>
      <c r="H270" s="14">
        <f t="shared" si="10"/>
        <v>2710.5263157894738</v>
      </c>
      <c r="I270" s="26">
        <f t="shared" si="11"/>
        <v>1030000</v>
      </c>
      <c r="J270" s="52" t="s">
        <v>333</v>
      </c>
    </row>
    <row r="271" spans="1:10" s="105" customFormat="1" ht="13.5" thickBot="1" x14ac:dyDescent="0.25">
      <c r="A271" s="153" t="s">
        <v>588</v>
      </c>
      <c r="B271" s="598">
        <v>65</v>
      </c>
      <c r="C271" s="598">
        <v>65</v>
      </c>
      <c r="D271" s="907">
        <v>22</v>
      </c>
      <c r="E271" s="907"/>
      <c r="F271" s="598">
        <v>45</v>
      </c>
      <c r="G271" s="157">
        <v>428000</v>
      </c>
      <c r="H271" s="14">
        <f t="shared" si="10"/>
        <v>1126.3157894736842</v>
      </c>
      <c r="I271" s="26">
        <f t="shared" si="11"/>
        <v>428000</v>
      </c>
      <c r="J271" s="52" t="s">
        <v>333</v>
      </c>
    </row>
    <row r="272" spans="1:10" s="105" customFormat="1" ht="13.5" thickBot="1" x14ac:dyDescent="0.25">
      <c r="A272" s="153" t="s">
        <v>589</v>
      </c>
      <c r="B272" s="598">
        <v>65</v>
      </c>
      <c r="C272" s="598">
        <v>90</v>
      </c>
      <c r="D272" s="907">
        <v>27</v>
      </c>
      <c r="E272" s="911"/>
      <c r="F272" s="598">
        <v>48</v>
      </c>
      <c r="G272" s="70">
        <v>465900</v>
      </c>
      <c r="H272" s="14">
        <f t="shared" si="10"/>
        <v>1226.0526315789473</v>
      </c>
      <c r="I272" s="26">
        <f t="shared" si="11"/>
        <v>465899.99999999994</v>
      </c>
      <c r="J272" s="52" t="s">
        <v>333</v>
      </c>
    </row>
    <row r="273" spans="1:10" s="105" customFormat="1" ht="13.5" thickBot="1" x14ac:dyDescent="0.25">
      <c r="A273" s="153" t="s">
        <v>590</v>
      </c>
      <c r="B273" s="598">
        <v>65</v>
      </c>
      <c r="C273" s="598">
        <v>110</v>
      </c>
      <c r="D273" s="919">
        <v>32</v>
      </c>
      <c r="E273" s="920"/>
      <c r="F273" s="598">
        <v>65</v>
      </c>
      <c r="G273" s="70"/>
      <c r="H273" s="14"/>
      <c r="I273" s="26"/>
      <c r="J273" s="52" t="s">
        <v>333</v>
      </c>
    </row>
    <row r="274" spans="1:10" s="105" customFormat="1" ht="13.5" thickBot="1" x14ac:dyDescent="0.25">
      <c r="A274" s="153" t="s">
        <v>2388</v>
      </c>
      <c r="B274" s="598">
        <v>65</v>
      </c>
      <c r="C274" s="598">
        <v>110</v>
      </c>
      <c r="D274" s="907">
        <v>32</v>
      </c>
      <c r="E274" s="907"/>
      <c r="F274" s="598">
        <v>65</v>
      </c>
      <c r="G274" s="70">
        <v>504700</v>
      </c>
      <c r="H274" s="14">
        <f t="shared" si="10"/>
        <v>1328.1578947368421</v>
      </c>
      <c r="I274" s="26">
        <f t="shared" si="11"/>
        <v>504700</v>
      </c>
      <c r="J274" s="52" t="s">
        <v>333</v>
      </c>
    </row>
    <row r="275" spans="1:10" s="105" customFormat="1" ht="13.5" thickBot="1" x14ac:dyDescent="0.25">
      <c r="A275" s="153" t="s">
        <v>591</v>
      </c>
      <c r="B275" s="598">
        <v>65</v>
      </c>
      <c r="C275" s="598">
        <v>125</v>
      </c>
      <c r="D275" s="907">
        <v>33</v>
      </c>
      <c r="E275" s="911"/>
      <c r="F275" s="598">
        <v>71</v>
      </c>
      <c r="G275" s="70">
        <v>615500</v>
      </c>
      <c r="H275" s="14">
        <f t="shared" si="10"/>
        <v>1619.7368421052631</v>
      </c>
      <c r="I275" s="26">
        <f t="shared" si="11"/>
        <v>615500</v>
      </c>
      <c r="J275" s="52" t="s">
        <v>333</v>
      </c>
    </row>
    <row r="276" spans="1:10" s="105" customFormat="1" ht="13.5" thickBot="1" x14ac:dyDescent="0.25">
      <c r="A276" s="153" t="s">
        <v>592</v>
      </c>
      <c r="B276" s="598">
        <v>65</v>
      </c>
      <c r="C276" s="598">
        <v>150</v>
      </c>
      <c r="D276" s="907">
        <v>45</v>
      </c>
      <c r="E276" s="907"/>
      <c r="F276" s="598">
        <v>77</v>
      </c>
      <c r="G276" s="70">
        <v>668100</v>
      </c>
      <c r="H276" s="14">
        <f t="shared" si="10"/>
        <v>1758.1578947368421</v>
      </c>
      <c r="I276" s="26">
        <f t="shared" si="11"/>
        <v>668100</v>
      </c>
      <c r="J276" s="52" t="s">
        <v>333</v>
      </c>
    </row>
    <row r="277" spans="1:10" s="105" customFormat="1" ht="13.5" thickBot="1" x14ac:dyDescent="0.25">
      <c r="A277" s="153" t="s">
        <v>593</v>
      </c>
      <c r="B277" s="598">
        <v>65</v>
      </c>
      <c r="C277" s="598">
        <v>175</v>
      </c>
      <c r="D277" s="907">
        <v>45</v>
      </c>
      <c r="E277" s="907"/>
      <c r="F277" s="598">
        <v>93</v>
      </c>
      <c r="G277" s="70">
        <v>965200</v>
      </c>
      <c r="H277" s="14">
        <f t="shared" si="10"/>
        <v>2540</v>
      </c>
      <c r="I277" s="26">
        <f t="shared" si="11"/>
        <v>965200</v>
      </c>
      <c r="J277" s="52" t="s">
        <v>333</v>
      </c>
    </row>
    <row r="278" spans="1:10" s="105" customFormat="1" ht="13.5" thickBot="1" x14ac:dyDescent="0.25">
      <c r="A278" s="153" t="s">
        <v>594</v>
      </c>
      <c r="B278" s="598">
        <v>65</v>
      </c>
      <c r="C278" s="598">
        <v>200</v>
      </c>
      <c r="D278" s="907">
        <v>50</v>
      </c>
      <c r="E278" s="911"/>
      <c r="F278" s="598">
        <v>106</v>
      </c>
      <c r="G278" s="157">
        <v>1142500</v>
      </c>
      <c r="H278" s="14">
        <f t="shared" si="10"/>
        <v>3006.5789473684213</v>
      </c>
      <c r="I278" s="26">
        <f t="shared" si="11"/>
        <v>1142500</v>
      </c>
      <c r="J278" s="52" t="s">
        <v>333</v>
      </c>
    </row>
    <row r="279" spans="1:10" s="105" customFormat="1" ht="13.5" thickBot="1" x14ac:dyDescent="0.25">
      <c r="A279" s="153" t="s">
        <v>595</v>
      </c>
      <c r="B279" s="598">
        <v>65</v>
      </c>
      <c r="C279" s="598">
        <v>225</v>
      </c>
      <c r="D279" s="907">
        <v>65</v>
      </c>
      <c r="E279" s="911"/>
      <c r="F279" s="598">
        <v>125</v>
      </c>
      <c r="G279" s="157">
        <v>1387900</v>
      </c>
      <c r="H279" s="14">
        <f t="shared" si="10"/>
        <v>3652.3684210526317</v>
      </c>
      <c r="I279" s="26">
        <f t="shared" si="11"/>
        <v>1387900</v>
      </c>
      <c r="J279" s="52" t="s">
        <v>333</v>
      </c>
    </row>
    <row r="280" spans="1:10" s="105" customFormat="1" ht="13.5" thickBot="1" x14ac:dyDescent="0.25">
      <c r="A280" s="153" t="s">
        <v>596</v>
      </c>
      <c r="B280" s="598">
        <v>65</v>
      </c>
      <c r="C280" s="598">
        <v>275</v>
      </c>
      <c r="D280" s="911">
        <v>75</v>
      </c>
      <c r="E280" s="911"/>
      <c r="F280" s="598">
        <v>155</v>
      </c>
      <c r="G280" s="157">
        <v>1688500</v>
      </c>
      <c r="H280" s="14">
        <f t="shared" si="10"/>
        <v>4443.4210526315792</v>
      </c>
      <c r="I280" s="26">
        <f t="shared" si="11"/>
        <v>1688500</v>
      </c>
      <c r="J280" s="52" t="s">
        <v>333</v>
      </c>
    </row>
    <row r="281" spans="1:10" s="105" customFormat="1" ht="13.5" thickBot="1" x14ac:dyDescent="0.25">
      <c r="A281" s="153" t="s">
        <v>597</v>
      </c>
      <c r="B281" s="598">
        <v>100</v>
      </c>
      <c r="C281" s="598">
        <v>120</v>
      </c>
      <c r="D281" s="907">
        <v>55</v>
      </c>
      <c r="E281" s="907"/>
      <c r="F281" s="598">
        <v>115</v>
      </c>
      <c r="G281" s="157">
        <v>1050000</v>
      </c>
      <c r="H281" s="14">
        <f t="shared" si="10"/>
        <v>2763.1578947368421</v>
      </c>
      <c r="I281" s="26">
        <f t="shared" si="11"/>
        <v>1050000</v>
      </c>
      <c r="J281" s="52" t="s">
        <v>333</v>
      </c>
    </row>
    <row r="282" spans="1:10" s="105" customFormat="1" ht="13.5" thickBot="1" x14ac:dyDescent="0.25">
      <c r="A282" s="153" t="s">
        <v>598</v>
      </c>
      <c r="B282" s="598">
        <v>120</v>
      </c>
      <c r="C282" s="598">
        <v>60</v>
      </c>
      <c r="D282" s="907">
        <v>32</v>
      </c>
      <c r="E282" s="907"/>
      <c r="F282" s="598">
        <v>60</v>
      </c>
      <c r="G282" s="157">
        <v>666900</v>
      </c>
      <c r="H282" s="14">
        <f t="shared" si="10"/>
        <v>1755</v>
      </c>
      <c r="I282" s="26">
        <f t="shared" si="11"/>
        <v>666900</v>
      </c>
      <c r="J282" s="52" t="s">
        <v>333</v>
      </c>
    </row>
    <row r="283" spans="1:10" s="105" customFormat="1" ht="13.5" thickBot="1" x14ac:dyDescent="0.25">
      <c r="A283" s="153" t="s">
        <v>2392</v>
      </c>
      <c r="B283" s="598">
        <v>120</v>
      </c>
      <c r="C283" s="598">
        <v>80</v>
      </c>
      <c r="D283" s="907">
        <v>33</v>
      </c>
      <c r="E283" s="911"/>
      <c r="F283" s="598">
        <v>85</v>
      </c>
      <c r="G283" s="157">
        <v>805000</v>
      </c>
      <c r="H283" s="14">
        <f t="shared" si="10"/>
        <v>2118.4210526315787</v>
      </c>
      <c r="I283" s="26">
        <f t="shared" si="11"/>
        <v>804999.99999999988</v>
      </c>
      <c r="J283" s="52" t="s">
        <v>333</v>
      </c>
    </row>
    <row r="284" spans="1:10" s="105" customFormat="1" ht="13.5" thickBot="1" x14ac:dyDescent="0.25">
      <c r="A284" s="166" t="s">
        <v>599</v>
      </c>
      <c r="B284" s="597">
        <v>120</v>
      </c>
      <c r="C284" s="597">
        <v>100</v>
      </c>
      <c r="D284" s="915">
        <v>45</v>
      </c>
      <c r="E284" s="915"/>
      <c r="F284" s="597">
        <v>95</v>
      </c>
      <c r="G284" s="22">
        <v>863000</v>
      </c>
      <c r="H284" s="14">
        <f t="shared" si="10"/>
        <v>2271.0526315789475</v>
      </c>
      <c r="I284" s="26">
        <f t="shared" si="11"/>
        <v>863000</v>
      </c>
      <c r="J284" s="52" t="s">
        <v>333</v>
      </c>
    </row>
    <row r="285" spans="1:10" s="105" customFormat="1" ht="13.5" thickBot="1" x14ac:dyDescent="0.25">
      <c r="A285" s="166" t="s">
        <v>600</v>
      </c>
      <c r="B285" s="597">
        <v>120</v>
      </c>
      <c r="C285" s="597">
        <v>140</v>
      </c>
      <c r="D285" s="915">
        <v>75</v>
      </c>
      <c r="E285" s="911"/>
      <c r="F285" s="597">
        <v>141</v>
      </c>
      <c r="G285" s="22">
        <v>1050500</v>
      </c>
      <c r="H285" s="14">
        <f t="shared" si="10"/>
        <v>2764.4736842105262</v>
      </c>
      <c r="I285" s="26">
        <f t="shared" si="11"/>
        <v>1050500</v>
      </c>
      <c r="J285" s="52" t="s">
        <v>333</v>
      </c>
    </row>
    <row r="286" spans="1:10" s="105" customFormat="1" ht="13.5" thickBot="1" x14ac:dyDescent="0.25">
      <c r="A286" s="166" t="s">
        <v>2389</v>
      </c>
      <c r="B286" s="597">
        <v>140</v>
      </c>
      <c r="C286" s="597">
        <v>110</v>
      </c>
      <c r="D286" s="921">
        <v>55</v>
      </c>
      <c r="E286" s="920"/>
      <c r="F286" s="597">
        <v>115</v>
      </c>
      <c r="G286" s="22"/>
      <c r="H286" s="14"/>
      <c r="I286" s="26"/>
      <c r="J286" s="52" t="s">
        <v>333</v>
      </c>
    </row>
    <row r="287" spans="1:10" s="105" customFormat="1" ht="13.5" thickBot="1" x14ac:dyDescent="0.25">
      <c r="A287" s="166" t="s">
        <v>2390</v>
      </c>
      <c r="B287" s="597">
        <v>120</v>
      </c>
      <c r="C287" s="597">
        <v>80</v>
      </c>
      <c r="D287" s="915">
        <v>33</v>
      </c>
      <c r="E287" s="915"/>
      <c r="F287" s="597">
        <v>85</v>
      </c>
      <c r="G287" s="22">
        <v>685000</v>
      </c>
      <c r="H287" s="14">
        <f t="shared" si="10"/>
        <v>1802.6315789473683</v>
      </c>
      <c r="I287" s="26">
        <f t="shared" si="11"/>
        <v>685000</v>
      </c>
      <c r="J287" s="52" t="s">
        <v>333</v>
      </c>
    </row>
    <row r="288" spans="1:10" s="105" customFormat="1" ht="13.5" thickBot="1" x14ac:dyDescent="0.25">
      <c r="A288" s="166" t="s">
        <v>601</v>
      </c>
      <c r="B288" s="597">
        <v>160</v>
      </c>
      <c r="C288" s="597">
        <v>75</v>
      </c>
      <c r="D288" s="915">
        <v>45</v>
      </c>
      <c r="E288" s="915"/>
      <c r="F288" s="597">
        <v>98</v>
      </c>
      <c r="G288" s="22">
        <v>865000</v>
      </c>
      <c r="H288" s="14">
        <f t="shared" si="10"/>
        <v>2276.3157894736842</v>
      </c>
      <c r="I288" s="26">
        <f t="shared" si="11"/>
        <v>865000</v>
      </c>
      <c r="J288" s="52" t="s">
        <v>333</v>
      </c>
    </row>
    <row r="289" spans="1:10" s="105" customFormat="1" ht="13.5" thickBot="1" x14ac:dyDescent="0.25">
      <c r="A289" s="166" t="s">
        <v>2393</v>
      </c>
      <c r="B289" s="597">
        <v>160</v>
      </c>
      <c r="C289" s="597">
        <v>100</v>
      </c>
      <c r="D289" s="915">
        <v>65</v>
      </c>
      <c r="E289" s="911"/>
      <c r="F289" s="597">
        <v>130</v>
      </c>
      <c r="G289" s="22">
        <v>935000</v>
      </c>
      <c r="H289" s="14">
        <f t="shared" si="10"/>
        <v>2460.5263157894738</v>
      </c>
      <c r="I289" s="26">
        <f t="shared" si="11"/>
        <v>935000</v>
      </c>
      <c r="J289" s="52" t="s">
        <v>333</v>
      </c>
    </row>
    <row r="290" spans="1:10" s="105" customFormat="1" ht="13.5" thickBot="1" x14ac:dyDescent="0.25">
      <c r="A290" s="166" t="s">
        <v>2394</v>
      </c>
      <c r="B290" s="597">
        <v>160</v>
      </c>
      <c r="C290" s="597">
        <v>150</v>
      </c>
      <c r="D290" s="915">
        <v>90</v>
      </c>
      <c r="E290" s="915"/>
      <c r="F290" s="597">
        <v>185</v>
      </c>
      <c r="G290" s="150">
        <v>1345500</v>
      </c>
      <c r="H290" s="14">
        <f t="shared" si="10"/>
        <v>3540.7894736842104</v>
      </c>
      <c r="I290" s="26">
        <f t="shared" si="11"/>
        <v>1345500</v>
      </c>
      <c r="J290" s="52" t="s">
        <v>333</v>
      </c>
    </row>
    <row r="291" spans="1:10" s="105" customFormat="1" ht="13.5" thickBot="1" x14ac:dyDescent="0.25">
      <c r="A291" s="166" t="s">
        <v>2391</v>
      </c>
      <c r="B291" s="597">
        <v>180</v>
      </c>
      <c r="C291" s="597">
        <v>100</v>
      </c>
      <c r="D291" s="921">
        <v>63</v>
      </c>
      <c r="E291" s="920"/>
      <c r="F291" s="597">
        <v>130</v>
      </c>
      <c r="G291" s="150"/>
      <c r="H291" s="14"/>
      <c r="I291" s="26"/>
      <c r="J291" s="52" t="s">
        <v>333</v>
      </c>
    </row>
    <row r="292" spans="1:10" s="105" customFormat="1" ht="13.5" thickBot="1" x14ac:dyDescent="0.25">
      <c r="A292" s="166" t="s">
        <v>602</v>
      </c>
      <c r="B292" s="597">
        <v>160</v>
      </c>
      <c r="C292" s="597">
        <v>65</v>
      </c>
      <c r="D292" s="915">
        <v>45</v>
      </c>
      <c r="E292" s="911"/>
      <c r="F292" s="597">
        <v>93</v>
      </c>
      <c r="G292" s="150">
        <v>745300</v>
      </c>
      <c r="H292" s="14">
        <f t="shared" si="10"/>
        <v>1961.3157894736842</v>
      </c>
      <c r="I292" s="26">
        <f t="shared" si="11"/>
        <v>745300</v>
      </c>
      <c r="J292" s="52" t="s">
        <v>333</v>
      </c>
    </row>
    <row r="293" spans="1:10" s="105" customFormat="1" ht="13.5" thickBot="1" x14ac:dyDescent="0.25">
      <c r="A293" s="166" t="s">
        <v>603</v>
      </c>
      <c r="B293" s="597">
        <v>160</v>
      </c>
      <c r="C293" s="597">
        <v>100</v>
      </c>
      <c r="D293" s="915">
        <v>65</v>
      </c>
      <c r="E293" s="915"/>
      <c r="F293" s="597">
        <v>130</v>
      </c>
      <c r="G293" s="150">
        <v>1020800</v>
      </c>
      <c r="H293" s="14">
        <f t="shared" si="10"/>
        <v>2686.3157894736842</v>
      </c>
      <c r="I293" s="26">
        <f t="shared" si="11"/>
        <v>1020800</v>
      </c>
      <c r="J293" s="52" t="s">
        <v>333</v>
      </c>
    </row>
    <row r="294" spans="1:10" s="105" customFormat="1" ht="13.5" thickBot="1" x14ac:dyDescent="0.25">
      <c r="A294" s="166" t="s">
        <v>604</v>
      </c>
      <c r="B294" s="597">
        <v>160</v>
      </c>
      <c r="C294" s="597">
        <v>175</v>
      </c>
      <c r="D294" s="915">
        <v>110</v>
      </c>
      <c r="E294" s="911"/>
      <c r="F294" s="597">
        <v>225</v>
      </c>
      <c r="G294" s="150">
        <v>2000000</v>
      </c>
      <c r="H294" s="14">
        <f t="shared" si="10"/>
        <v>5263.1578947368425</v>
      </c>
      <c r="I294" s="26">
        <f t="shared" si="11"/>
        <v>2000000.0000000002</v>
      </c>
      <c r="J294" s="52" t="s">
        <v>333</v>
      </c>
    </row>
    <row r="295" spans="1:10" ht="17.25" thickBot="1" x14ac:dyDescent="0.35">
      <c r="A295" s="924" t="s">
        <v>605</v>
      </c>
      <c r="B295" s="924"/>
      <c r="C295" s="924"/>
      <c r="D295" s="924"/>
      <c r="E295" s="924"/>
      <c r="F295" s="924"/>
      <c r="G295" s="924"/>
      <c r="H295" s="924"/>
      <c r="I295" s="924"/>
      <c r="J295" s="924"/>
    </row>
    <row r="296" spans="1:10" s="404" customFormat="1" ht="12.75" customHeight="1" thickBot="1" x14ac:dyDescent="0.3">
      <c r="A296" s="605" t="s">
        <v>606</v>
      </c>
      <c r="B296" s="923" t="s">
        <v>500</v>
      </c>
      <c r="C296" s="923"/>
      <c r="D296" s="923"/>
      <c r="E296" s="923"/>
      <c r="F296" s="923"/>
      <c r="G296" s="605" t="s">
        <v>298</v>
      </c>
      <c r="H296" s="606" t="s">
        <v>1532</v>
      </c>
      <c r="I296" s="601" t="s">
        <v>1531</v>
      </c>
      <c r="J296" s="601" t="s">
        <v>1531</v>
      </c>
    </row>
    <row r="297" spans="1:10" s="105" customFormat="1" ht="13.5" thickBot="1" x14ac:dyDescent="0.25">
      <c r="A297" s="153" t="s">
        <v>607</v>
      </c>
      <c r="B297" s="907" t="s">
        <v>608</v>
      </c>
      <c r="C297" s="907"/>
      <c r="D297" s="907"/>
      <c r="E297" s="907"/>
      <c r="F297" s="907"/>
      <c r="G297" s="157">
        <v>79000</v>
      </c>
      <c r="H297" s="14">
        <f t="shared" si="10"/>
        <v>207.89473684210526</v>
      </c>
      <c r="I297" s="26">
        <f t="shared" si="11"/>
        <v>79000</v>
      </c>
      <c r="J297" s="49">
        <v>109200</v>
      </c>
    </row>
    <row r="298" spans="1:10" s="105" customFormat="1" ht="13.5" thickBot="1" x14ac:dyDescent="0.25">
      <c r="A298" s="153" t="s">
        <v>609</v>
      </c>
      <c r="B298" s="907" t="s">
        <v>610</v>
      </c>
      <c r="C298" s="907"/>
      <c r="D298" s="907"/>
      <c r="E298" s="907"/>
      <c r="F298" s="907"/>
      <c r="G298" s="157">
        <v>81000</v>
      </c>
      <c r="H298" s="14">
        <f t="shared" ref="H298:H306" si="12">G298/380</f>
        <v>213.15789473684211</v>
      </c>
      <c r="I298" s="26">
        <f t="shared" ref="I298:I306" si="13">H298*$I$1</f>
        <v>81000</v>
      </c>
      <c r="J298" s="49">
        <v>111200</v>
      </c>
    </row>
    <row r="299" spans="1:10" s="105" customFormat="1" ht="13.5" thickBot="1" x14ac:dyDescent="0.25">
      <c r="A299" s="153" t="s">
        <v>611</v>
      </c>
      <c r="B299" s="907" t="s">
        <v>612</v>
      </c>
      <c r="C299" s="907"/>
      <c r="D299" s="907"/>
      <c r="E299" s="907"/>
      <c r="F299" s="907"/>
      <c r="G299" s="157">
        <v>84500</v>
      </c>
      <c r="H299" s="14">
        <f t="shared" si="12"/>
        <v>222.36842105263159</v>
      </c>
      <c r="I299" s="26">
        <f t="shared" si="13"/>
        <v>84500</v>
      </c>
      <c r="J299" s="49">
        <v>115815</v>
      </c>
    </row>
    <row r="300" spans="1:10" s="105" customFormat="1" ht="13.5" thickBot="1" x14ac:dyDescent="0.25">
      <c r="A300" s="153" t="s">
        <v>613</v>
      </c>
      <c r="B300" s="907" t="s">
        <v>614</v>
      </c>
      <c r="C300" s="907"/>
      <c r="D300" s="907"/>
      <c r="E300" s="907"/>
      <c r="F300" s="907"/>
      <c r="G300" s="157">
        <v>177000</v>
      </c>
      <c r="H300" s="14">
        <f t="shared" si="12"/>
        <v>465.78947368421052</v>
      </c>
      <c r="I300" s="26">
        <f t="shared" si="13"/>
        <v>177000</v>
      </c>
      <c r="J300" s="49">
        <v>242300</v>
      </c>
    </row>
    <row r="301" spans="1:10" s="105" customFormat="1" ht="13.5" thickBot="1" x14ac:dyDescent="0.25">
      <c r="A301" s="153" t="s">
        <v>615</v>
      </c>
      <c r="B301" s="907" t="s">
        <v>616</v>
      </c>
      <c r="C301" s="907"/>
      <c r="D301" s="907"/>
      <c r="E301" s="907"/>
      <c r="F301" s="907"/>
      <c r="G301" s="157">
        <v>369000</v>
      </c>
      <c r="H301" s="14">
        <f t="shared" si="12"/>
        <v>971.0526315789474</v>
      </c>
      <c r="I301" s="26">
        <f t="shared" si="13"/>
        <v>369000</v>
      </c>
      <c r="J301" s="49">
        <v>507335</v>
      </c>
    </row>
    <row r="302" spans="1:10" ht="17.25" thickBot="1" x14ac:dyDescent="0.35">
      <c r="A302" s="912" t="s">
        <v>617</v>
      </c>
      <c r="B302" s="912"/>
      <c r="C302" s="912"/>
      <c r="D302" s="912"/>
      <c r="E302" s="912"/>
      <c r="F302" s="912"/>
      <c r="G302" s="912"/>
      <c r="H302" s="912"/>
      <c r="I302" s="912"/>
      <c r="J302" s="912"/>
    </row>
    <row r="303" spans="1:10" ht="13.5" customHeight="1" thickBot="1" x14ac:dyDescent="0.35">
      <c r="A303" s="922" t="s">
        <v>606</v>
      </c>
      <c r="B303" s="922"/>
      <c r="C303" s="489" t="s">
        <v>2204</v>
      </c>
      <c r="D303" s="489" t="s">
        <v>618</v>
      </c>
      <c r="E303" s="489" t="s">
        <v>619</v>
      </c>
      <c r="F303" s="33" t="s">
        <v>620</v>
      </c>
      <c r="G303" s="58" t="s">
        <v>298</v>
      </c>
      <c r="H303" s="452" t="s">
        <v>1532</v>
      </c>
      <c r="I303" s="486" t="s">
        <v>1531</v>
      </c>
      <c r="J303" s="486" t="s">
        <v>1531</v>
      </c>
    </row>
    <row r="304" spans="1:10" s="105" customFormat="1" ht="13.5" thickBot="1" x14ac:dyDescent="0.25">
      <c r="A304" s="504" t="s">
        <v>2531</v>
      </c>
      <c r="B304" s="504"/>
      <c r="C304" s="506" t="s">
        <v>2205</v>
      </c>
      <c r="D304" s="506" t="s">
        <v>2528</v>
      </c>
      <c r="E304" s="506">
        <v>0.25</v>
      </c>
      <c r="F304" s="506">
        <v>3.5</v>
      </c>
      <c r="G304" s="78">
        <v>7600</v>
      </c>
      <c r="H304" s="14">
        <f t="shared" si="12"/>
        <v>20</v>
      </c>
      <c r="I304" s="26">
        <f t="shared" si="13"/>
        <v>7600</v>
      </c>
      <c r="J304" s="49">
        <v>13500</v>
      </c>
    </row>
    <row r="305" spans="1:10" s="105" customFormat="1" ht="13.5" thickBot="1" x14ac:dyDescent="0.25">
      <c r="A305" s="504" t="s">
        <v>2530</v>
      </c>
      <c r="B305" s="504"/>
      <c r="C305" s="506" t="s">
        <v>2205</v>
      </c>
      <c r="D305" s="506" t="s">
        <v>2528</v>
      </c>
      <c r="E305" s="506">
        <v>0.25</v>
      </c>
      <c r="F305" s="506">
        <v>3.5</v>
      </c>
      <c r="G305" s="78">
        <v>7600</v>
      </c>
      <c r="H305" s="14">
        <f t="shared" si="12"/>
        <v>20</v>
      </c>
      <c r="I305" s="26">
        <f t="shared" si="13"/>
        <v>7600</v>
      </c>
      <c r="J305" s="49">
        <v>14500</v>
      </c>
    </row>
    <row r="306" spans="1:10" s="105" customFormat="1" ht="13.5" thickBot="1" x14ac:dyDescent="0.25">
      <c r="A306" s="504" t="s">
        <v>2529</v>
      </c>
      <c r="B306" s="504"/>
      <c r="C306" s="506" t="s">
        <v>2205</v>
      </c>
      <c r="D306" s="506" t="s">
        <v>2528</v>
      </c>
      <c r="E306" s="506">
        <v>0.25</v>
      </c>
      <c r="F306" s="506">
        <v>3.5</v>
      </c>
      <c r="G306" s="78">
        <v>7600</v>
      </c>
      <c r="H306" s="14">
        <f t="shared" si="12"/>
        <v>20</v>
      </c>
      <c r="I306" s="26">
        <f t="shared" si="13"/>
        <v>7600</v>
      </c>
      <c r="J306" s="49">
        <v>15500</v>
      </c>
    </row>
    <row r="307" spans="1:10" ht="17.25" thickBot="1" x14ac:dyDescent="0.35">
      <c r="A307" s="912" t="s">
        <v>2630</v>
      </c>
      <c r="B307" s="912"/>
      <c r="C307" s="912"/>
      <c r="D307" s="912"/>
      <c r="E307" s="912"/>
      <c r="F307" s="912"/>
      <c r="G307" s="912"/>
      <c r="H307" s="912"/>
      <c r="I307" s="912"/>
      <c r="J307" s="912"/>
    </row>
    <row r="308" spans="1:10" s="439" customFormat="1" ht="13.5" thickBot="1" x14ac:dyDescent="0.3">
      <c r="A308" s="934" t="s">
        <v>606</v>
      </c>
      <c r="B308" s="935"/>
      <c r="C308" s="508" t="s">
        <v>2204</v>
      </c>
      <c r="D308" s="507" t="s">
        <v>618</v>
      </c>
      <c r="E308" s="936" t="s">
        <v>619</v>
      </c>
      <c r="F308" s="937"/>
      <c r="G308" s="509" t="s">
        <v>298</v>
      </c>
      <c r="H308" s="510" t="s">
        <v>1532</v>
      </c>
      <c r="I308" s="507" t="s">
        <v>1531</v>
      </c>
      <c r="J308" s="507" t="s">
        <v>1531</v>
      </c>
    </row>
    <row r="309" spans="1:10" s="105" customFormat="1" ht="13.5" thickBot="1" x14ac:dyDescent="0.25">
      <c r="A309" s="784" t="s">
        <v>2631</v>
      </c>
      <c r="B309" s="786"/>
      <c r="C309" s="506" t="s">
        <v>2632</v>
      </c>
      <c r="D309" s="506">
        <v>30</v>
      </c>
      <c r="E309" s="818">
        <v>370</v>
      </c>
      <c r="F309" s="820"/>
      <c r="G309" s="78">
        <v>7600</v>
      </c>
      <c r="H309" s="14">
        <f t="shared" ref="H309:H311" si="14">G309/380</f>
        <v>20</v>
      </c>
      <c r="I309" s="26">
        <f t="shared" ref="I309:I311" si="15">H309*$I$1</f>
        <v>7600</v>
      </c>
      <c r="J309" s="49">
        <v>15000</v>
      </c>
    </row>
    <row r="310" spans="1:10" s="105" customFormat="1" ht="13.5" thickBot="1" x14ac:dyDescent="0.25">
      <c r="A310" s="784" t="s">
        <v>2633</v>
      </c>
      <c r="B310" s="786"/>
      <c r="C310" s="505">
        <v>25</v>
      </c>
      <c r="D310" s="505">
        <v>32</v>
      </c>
      <c r="E310" s="907" t="s">
        <v>307</v>
      </c>
      <c r="F310" s="907"/>
      <c r="G310" s="907"/>
      <c r="H310" s="14">
        <f t="shared" si="14"/>
        <v>0</v>
      </c>
      <c r="I310" s="26">
        <f t="shared" si="15"/>
        <v>0</v>
      </c>
      <c r="J310" s="49">
        <v>43620</v>
      </c>
    </row>
    <row r="311" spans="1:10" s="105" customFormat="1" ht="13.5" thickBot="1" x14ac:dyDescent="0.25">
      <c r="A311" s="784" t="s">
        <v>2634</v>
      </c>
      <c r="B311" s="786"/>
      <c r="C311" s="505">
        <v>100</v>
      </c>
      <c r="D311" s="505">
        <v>32</v>
      </c>
      <c r="E311" s="907" t="s">
        <v>318</v>
      </c>
      <c r="F311" s="907"/>
      <c r="G311" s="907"/>
      <c r="H311" s="14">
        <f t="shared" si="14"/>
        <v>0</v>
      </c>
      <c r="I311" s="26">
        <f t="shared" si="15"/>
        <v>0</v>
      </c>
      <c r="J311" s="49">
        <v>78500</v>
      </c>
    </row>
    <row r="312" spans="1:10" ht="17.25" thickBot="1" x14ac:dyDescent="0.35">
      <c r="A312" s="912" t="s">
        <v>3010</v>
      </c>
      <c r="B312" s="912"/>
      <c r="C312" s="912"/>
      <c r="D312" s="912"/>
      <c r="E312" s="912"/>
      <c r="F312" s="912"/>
      <c r="G312" s="912"/>
      <c r="H312" s="912"/>
      <c r="I312" s="912"/>
      <c r="J312" s="912"/>
    </row>
    <row r="313" spans="1:10" s="149" customFormat="1" ht="13.5" thickBot="1" x14ac:dyDescent="0.3">
      <c r="A313" s="934" t="s">
        <v>606</v>
      </c>
      <c r="B313" s="935"/>
      <c r="C313" s="508" t="s">
        <v>3100</v>
      </c>
      <c r="D313" s="507" t="s">
        <v>618</v>
      </c>
      <c r="E313" s="936" t="s">
        <v>619</v>
      </c>
      <c r="F313" s="937"/>
      <c r="G313" s="509" t="s">
        <v>298</v>
      </c>
      <c r="H313" s="510" t="s">
        <v>1532</v>
      </c>
      <c r="I313" s="507" t="s">
        <v>1531</v>
      </c>
      <c r="J313" s="507" t="s">
        <v>1531</v>
      </c>
    </row>
    <row r="314" spans="1:10" s="149" customFormat="1" ht="15.75" customHeight="1" thickBot="1" x14ac:dyDescent="0.3">
      <c r="A314" s="784" t="s">
        <v>3013</v>
      </c>
      <c r="B314" s="786"/>
      <c r="C314" s="625">
        <v>60</v>
      </c>
      <c r="D314" s="625">
        <v>18</v>
      </c>
      <c r="E314" s="818">
        <v>650</v>
      </c>
      <c r="F314" s="820"/>
      <c r="G314" s="509"/>
      <c r="H314" s="510"/>
      <c r="I314" s="507"/>
      <c r="J314" s="49">
        <v>20000</v>
      </c>
    </row>
    <row r="315" spans="1:10" s="105" customFormat="1" ht="13.5" thickBot="1" x14ac:dyDescent="0.25">
      <c r="A315" s="784" t="s">
        <v>3011</v>
      </c>
      <c r="B315" s="786"/>
      <c r="C315" s="599">
        <v>110</v>
      </c>
      <c r="D315" s="599">
        <v>18</v>
      </c>
      <c r="E315" s="818">
        <v>800</v>
      </c>
      <c r="F315" s="820"/>
      <c r="G315" s="78"/>
      <c r="H315" s="14">
        <f t="shared" ref="H315:H318" si="16">G315/380</f>
        <v>0</v>
      </c>
      <c r="I315" s="26">
        <f t="shared" ref="I315:I318" si="17">H315*$I$1</f>
        <v>0</v>
      </c>
      <c r="J315" s="49">
        <v>22000</v>
      </c>
    </row>
    <row r="316" spans="1:10" s="105" customFormat="1" ht="13.5" thickBot="1" x14ac:dyDescent="0.25">
      <c r="A316" s="784" t="s">
        <v>3012</v>
      </c>
      <c r="B316" s="786"/>
      <c r="C316" s="598">
        <v>250</v>
      </c>
      <c r="D316" s="598">
        <v>15</v>
      </c>
      <c r="E316" s="907">
        <v>1200</v>
      </c>
      <c r="F316" s="907"/>
      <c r="G316" s="907"/>
      <c r="H316" s="14">
        <f t="shared" si="16"/>
        <v>0</v>
      </c>
      <c r="I316" s="26">
        <f t="shared" si="17"/>
        <v>0</v>
      </c>
      <c r="J316" s="49">
        <v>28000</v>
      </c>
    </row>
    <row r="317" spans="1:10" s="105" customFormat="1" ht="13.5" thickBot="1" x14ac:dyDescent="0.25">
      <c r="A317" s="784" t="s">
        <v>3017</v>
      </c>
      <c r="B317" s="786"/>
      <c r="C317" s="598">
        <v>265</v>
      </c>
      <c r="D317" s="598">
        <v>8</v>
      </c>
      <c r="E317" s="919">
        <v>800</v>
      </c>
      <c r="F317" s="931"/>
      <c r="G317" s="598"/>
      <c r="H317" s="14"/>
      <c r="I317" s="26"/>
      <c r="J317" s="49">
        <v>15000</v>
      </c>
    </row>
    <row r="318" spans="1:10" s="105" customFormat="1" ht="13.5" thickBot="1" x14ac:dyDescent="0.25">
      <c r="A318" s="784" t="s">
        <v>3014</v>
      </c>
      <c r="B318" s="786"/>
      <c r="C318" s="598">
        <v>270</v>
      </c>
      <c r="D318" s="598">
        <v>8</v>
      </c>
      <c r="E318" s="907">
        <v>1100</v>
      </c>
      <c r="F318" s="907"/>
      <c r="G318" s="907"/>
      <c r="H318" s="14">
        <f t="shared" si="16"/>
        <v>0</v>
      </c>
      <c r="I318" s="26">
        <f t="shared" si="17"/>
        <v>0</v>
      </c>
      <c r="J318" s="49">
        <v>15500</v>
      </c>
    </row>
    <row r="319" spans="1:10" s="105" customFormat="1" ht="13.5" thickBot="1" x14ac:dyDescent="0.25">
      <c r="A319" s="784" t="s">
        <v>3015</v>
      </c>
      <c r="B319" s="786"/>
      <c r="C319" s="598">
        <v>350</v>
      </c>
      <c r="D319" s="598">
        <v>12</v>
      </c>
      <c r="E319" s="907">
        <v>800</v>
      </c>
      <c r="F319" s="907"/>
      <c r="G319" s="907"/>
      <c r="H319" s="14">
        <f t="shared" ref="H319:H320" si="18">G319/380</f>
        <v>0</v>
      </c>
      <c r="I319" s="26">
        <f t="shared" ref="I319:I320" si="19">H319*$I$1</f>
        <v>0</v>
      </c>
      <c r="J319" s="49">
        <v>32000</v>
      </c>
    </row>
    <row r="320" spans="1:10" s="105" customFormat="1" ht="13.5" thickBot="1" x14ac:dyDescent="0.25">
      <c r="A320" s="784" t="s">
        <v>3016</v>
      </c>
      <c r="B320" s="786"/>
      <c r="C320" s="598">
        <v>700</v>
      </c>
      <c r="D320" s="598">
        <v>18</v>
      </c>
      <c r="E320" s="907">
        <v>1600</v>
      </c>
      <c r="F320" s="907"/>
      <c r="G320" s="907"/>
      <c r="H320" s="14">
        <f t="shared" si="18"/>
        <v>0</v>
      </c>
      <c r="I320" s="26">
        <f t="shared" si="19"/>
        <v>0</v>
      </c>
      <c r="J320" s="49">
        <v>36500</v>
      </c>
    </row>
  </sheetData>
  <sheetProtection password="CB3C" sheet="1"/>
  <mergeCells count="333">
    <mergeCell ref="A319:B319"/>
    <mergeCell ref="E319:G319"/>
    <mergeCell ref="A320:B320"/>
    <mergeCell ref="E320:G320"/>
    <mergeCell ref="A314:B314"/>
    <mergeCell ref="E314:F314"/>
    <mergeCell ref="A317:B317"/>
    <mergeCell ref="E317:F317"/>
    <mergeCell ref="A312:J312"/>
    <mergeCell ref="A313:B313"/>
    <mergeCell ref="E313:F313"/>
    <mergeCell ref="A315:B315"/>
    <mergeCell ref="E315:F315"/>
    <mergeCell ref="A316:B316"/>
    <mergeCell ref="E316:G316"/>
    <mergeCell ref="A318:B318"/>
    <mergeCell ref="E318:G318"/>
    <mergeCell ref="D45:F45"/>
    <mergeCell ref="A307:J307"/>
    <mergeCell ref="A308:B308"/>
    <mergeCell ref="A309:B309"/>
    <mergeCell ref="A310:B310"/>
    <mergeCell ref="A311:B311"/>
    <mergeCell ref="E310:G310"/>
    <mergeCell ref="E308:F308"/>
    <mergeCell ref="E309:F309"/>
    <mergeCell ref="E311:G311"/>
    <mergeCell ref="D84:F84"/>
    <mergeCell ref="D85:F85"/>
    <mergeCell ref="D86:F86"/>
    <mergeCell ref="D88:F88"/>
    <mergeCell ref="D79:F79"/>
    <mergeCell ref="D87:F87"/>
    <mergeCell ref="D76:F76"/>
    <mergeCell ref="D77:F77"/>
    <mergeCell ref="D78:F78"/>
    <mergeCell ref="D80:F80"/>
    <mergeCell ref="D81:F81"/>
    <mergeCell ref="D82:F82"/>
    <mergeCell ref="D70:F70"/>
    <mergeCell ref="D71:F71"/>
    <mergeCell ref="D72:F72"/>
    <mergeCell ref="D73:F73"/>
    <mergeCell ref="D74:F74"/>
    <mergeCell ref="D75:F75"/>
    <mergeCell ref="D34:F34"/>
    <mergeCell ref="J4:J5"/>
    <mergeCell ref="A44:J44"/>
    <mergeCell ref="D35:F35"/>
    <mergeCell ref="D36:F36"/>
    <mergeCell ref="D46:F46"/>
    <mergeCell ref="D47:F47"/>
    <mergeCell ref="D48:F48"/>
    <mergeCell ref="B38:F38"/>
    <mergeCell ref="A37:J37"/>
    <mergeCell ref="B39:F39"/>
    <mergeCell ref="B40:F40"/>
    <mergeCell ref="B41:F41"/>
    <mergeCell ref="B42:F42"/>
    <mergeCell ref="B43:F43"/>
    <mergeCell ref="D28:F28"/>
    <mergeCell ref="D29:F29"/>
    <mergeCell ref="D30:F30"/>
    <mergeCell ref="D32:F32"/>
    <mergeCell ref="D33:F33"/>
    <mergeCell ref="A3:J3"/>
    <mergeCell ref="A2:J2"/>
    <mergeCell ref="A60:J60"/>
    <mergeCell ref="A83:J83"/>
    <mergeCell ref="D64:F64"/>
    <mergeCell ref="D65:F65"/>
    <mergeCell ref="D66:F66"/>
    <mergeCell ref="D67:F67"/>
    <mergeCell ref="D68:F68"/>
    <mergeCell ref="D69:F69"/>
    <mergeCell ref="D55:F55"/>
    <mergeCell ref="D56:F56"/>
    <mergeCell ref="D61:F61"/>
    <mergeCell ref="D62:F62"/>
    <mergeCell ref="D63:F63"/>
    <mergeCell ref="A57:J57"/>
    <mergeCell ref="D58:F58"/>
    <mergeCell ref="D59:F59"/>
    <mergeCell ref="D49:F49"/>
    <mergeCell ref="D50:F50"/>
    <mergeCell ref="D51:F51"/>
    <mergeCell ref="D52:F52"/>
    <mergeCell ref="D53:F53"/>
    <mergeCell ref="D54:F54"/>
    <mergeCell ref="D94:F94"/>
    <mergeCell ref="D95:F95"/>
    <mergeCell ref="D96:F96"/>
    <mergeCell ref="D97:F97"/>
    <mergeCell ref="D98:F98"/>
    <mergeCell ref="D99:F99"/>
    <mergeCell ref="D89:F89"/>
    <mergeCell ref="D90:F90"/>
    <mergeCell ref="D92:F92"/>
    <mergeCell ref="D93:F93"/>
    <mergeCell ref="A91:J91"/>
    <mergeCell ref="D144:F144"/>
    <mergeCell ref="D145:F145"/>
    <mergeCell ref="D146:F146"/>
    <mergeCell ref="D147:F147"/>
    <mergeCell ref="D148:F148"/>
    <mergeCell ref="D149:F149"/>
    <mergeCell ref="D138:F138"/>
    <mergeCell ref="D139:F139"/>
    <mergeCell ref="D140:F140"/>
    <mergeCell ref="D141:F141"/>
    <mergeCell ref="D142:F142"/>
    <mergeCell ref="D143:F143"/>
    <mergeCell ref="A303:B303"/>
    <mergeCell ref="A302:J302"/>
    <mergeCell ref="B300:F300"/>
    <mergeCell ref="B301:F301"/>
    <mergeCell ref="D294:E294"/>
    <mergeCell ref="B296:F296"/>
    <mergeCell ref="B297:F297"/>
    <mergeCell ref="B298:F298"/>
    <mergeCell ref="B299:F299"/>
    <mergeCell ref="A295:J295"/>
    <mergeCell ref="D287:E287"/>
    <mergeCell ref="D288:E288"/>
    <mergeCell ref="D289:E289"/>
    <mergeCell ref="D290:E290"/>
    <mergeCell ref="D292:E292"/>
    <mergeCell ref="D293:E293"/>
    <mergeCell ref="D280:E280"/>
    <mergeCell ref="D281:E281"/>
    <mergeCell ref="D282:E282"/>
    <mergeCell ref="D283:E283"/>
    <mergeCell ref="D284:E284"/>
    <mergeCell ref="D285:E285"/>
    <mergeCell ref="D286:E286"/>
    <mergeCell ref="D291:E291"/>
    <mergeCell ref="D274:E274"/>
    <mergeCell ref="D275:E275"/>
    <mergeCell ref="D276:E276"/>
    <mergeCell ref="D277:E277"/>
    <mergeCell ref="D278:E278"/>
    <mergeCell ref="D279:E279"/>
    <mergeCell ref="D267:E267"/>
    <mergeCell ref="D269:E269"/>
    <mergeCell ref="D270:E270"/>
    <mergeCell ref="D271:E271"/>
    <mergeCell ref="D272:E272"/>
    <mergeCell ref="D268:E268"/>
    <mergeCell ref="D273:E273"/>
    <mergeCell ref="D261:E261"/>
    <mergeCell ref="D262:E262"/>
    <mergeCell ref="D263:E263"/>
    <mergeCell ref="D264:E264"/>
    <mergeCell ref="D265:E265"/>
    <mergeCell ref="D266:E266"/>
    <mergeCell ref="D254:E254"/>
    <mergeCell ref="D255:E255"/>
    <mergeCell ref="D256:E256"/>
    <mergeCell ref="D258:E258"/>
    <mergeCell ref="D259:E259"/>
    <mergeCell ref="D257:E257"/>
    <mergeCell ref="D260:E260"/>
    <mergeCell ref="D247:E247"/>
    <mergeCell ref="D248:E248"/>
    <mergeCell ref="D249:E249"/>
    <mergeCell ref="D250:E250"/>
    <mergeCell ref="D252:E252"/>
    <mergeCell ref="D253:E253"/>
    <mergeCell ref="D241:E241"/>
    <mergeCell ref="D242:E242"/>
    <mergeCell ref="D243:E243"/>
    <mergeCell ref="D244:E244"/>
    <mergeCell ref="D245:E245"/>
    <mergeCell ref="D246:E246"/>
    <mergeCell ref="D251:E251"/>
    <mergeCell ref="D235:E235"/>
    <mergeCell ref="D236:E236"/>
    <mergeCell ref="D237:E237"/>
    <mergeCell ref="D240:E240"/>
    <mergeCell ref="D229:E229"/>
    <mergeCell ref="D230:E230"/>
    <mergeCell ref="D231:E231"/>
    <mergeCell ref="D232:E232"/>
    <mergeCell ref="D233:E233"/>
    <mergeCell ref="D234:E234"/>
    <mergeCell ref="D238:E238"/>
    <mergeCell ref="D239:E239"/>
    <mergeCell ref="D223:E223"/>
    <mergeCell ref="D224:E224"/>
    <mergeCell ref="D225:E225"/>
    <mergeCell ref="D226:E226"/>
    <mergeCell ref="D227:E227"/>
    <mergeCell ref="D228:E228"/>
    <mergeCell ref="D213:E213"/>
    <mergeCell ref="D214:E214"/>
    <mergeCell ref="D215:E215"/>
    <mergeCell ref="D216:E216"/>
    <mergeCell ref="D218:E218"/>
    <mergeCell ref="D220:E220"/>
    <mergeCell ref="D217:E217"/>
    <mergeCell ref="D219:E219"/>
    <mergeCell ref="D221:E221"/>
    <mergeCell ref="D222:E222"/>
    <mergeCell ref="D208:E208"/>
    <mergeCell ref="D209:E209"/>
    <mergeCell ref="D210:E210"/>
    <mergeCell ref="D211:E211"/>
    <mergeCell ref="D212:E212"/>
    <mergeCell ref="D202:E202"/>
    <mergeCell ref="D203:E203"/>
    <mergeCell ref="D204:E204"/>
    <mergeCell ref="D205:E205"/>
    <mergeCell ref="D206:E206"/>
    <mergeCell ref="D207:E207"/>
    <mergeCell ref="D196:E196"/>
    <mergeCell ref="D197:E197"/>
    <mergeCell ref="D198:E198"/>
    <mergeCell ref="D199:E199"/>
    <mergeCell ref="D200:E200"/>
    <mergeCell ref="D201:E201"/>
    <mergeCell ref="D190:E190"/>
    <mergeCell ref="D191:E191"/>
    <mergeCell ref="D192:E192"/>
    <mergeCell ref="D193:E193"/>
    <mergeCell ref="D194:E194"/>
    <mergeCell ref="D195:E195"/>
    <mergeCell ref="D184:E184"/>
    <mergeCell ref="D185:E185"/>
    <mergeCell ref="D186:E186"/>
    <mergeCell ref="D187:E187"/>
    <mergeCell ref="D188:E188"/>
    <mergeCell ref="D189:E189"/>
    <mergeCell ref="D178:E178"/>
    <mergeCell ref="D179:E179"/>
    <mergeCell ref="D180:E180"/>
    <mergeCell ref="D181:E181"/>
    <mergeCell ref="D182:E182"/>
    <mergeCell ref="D183:E183"/>
    <mergeCell ref="D173:E173"/>
    <mergeCell ref="D174:E174"/>
    <mergeCell ref="D175:E175"/>
    <mergeCell ref="D176:E176"/>
    <mergeCell ref="D177:E177"/>
    <mergeCell ref="D166:F166"/>
    <mergeCell ref="D167:F167"/>
    <mergeCell ref="D168:F168"/>
    <mergeCell ref="D169:F169"/>
    <mergeCell ref="D170:F170"/>
    <mergeCell ref="D171:F171"/>
    <mergeCell ref="A172:J172"/>
    <mergeCell ref="D164:F164"/>
    <mergeCell ref="D165:F165"/>
    <mergeCell ref="D157:F157"/>
    <mergeCell ref="D158:F158"/>
    <mergeCell ref="D159:F159"/>
    <mergeCell ref="D160:F160"/>
    <mergeCell ref="D150:F150"/>
    <mergeCell ref="D151:F151"/>
    <mergeCell ref="D152:F152"/>
    <mergeCell ref="D153:F153"/>
    <mergeCell ref="D154:F154"/>
    <mergeCell ref="D155:F155"/>
    <mergeCell ref="D161:F161"/>
    <mergeCell ref="D162:F162"/>
    <mergeCell ref="A156:J156"/>
    <mergeCell ref="A163:J163"/>
    <mergeCell ref="D133:F133"/>
    <mergeCell ref="D134:F134"/>
    <mergeCell ref="D135:F135"/>
    <mergeCell ref="D136:F136"/>
    <mergeCell ref="D137:F137"/>
    <mergeCell ref="D126:F126"/>
    <mergeCell ref="D127:F127"/>
    <mergeCell ref="D128:F128"/>
    <mergeCell ref="D129:F129"/>
    <mergeCell ref="D130:F130"/>
    <mergeCell ref="D131:F131"/>
    <mergeCell ref="D132:F132"/>
    <mergeCell ref="D120:F120"/>
    <mergeCell ref="D121:F121"/>
    <mergeCell ref="D122:F122"/>
    <mergeCell ref="D123:F123"/>
    <mergeCell ref="D124:F124"/>
    <mergeCell ref="D125:F125"/>
    <mergeCell ref="D114:F114"/>
    <mergeCell ref="D115:F115"/>
    <mergeCell ref="D116:F116"/>
    <mergeCell ref="D117:F117"/>
    <mergeCell ref="D118:F118"/>
    <mergeCell ref="D119:F119"/>
    <mergeCell ref="D107:F107"/>
    <mergeCell ref="D108:F108"/>
    <mergeCell ref="D109:F109"/>
    <mergeCell ref="D110:F110"/>
    <mergeCell ref="D111:F111"/>
    <mergeCell ref="D112:F112"/>
    <mergeCell ref="D113:F113"/>
    <mergeCell ref="D100:F100"/>
    <mergeCell ref="D101:F101"/>
    <mergeCell ref="D104:F104"/>
    <mergeCell ref="D105:F105"/>
    <mergeCell ref="A106:J106"/>
    <mergeCell ref="A102:J102"/>
    <mergeCell ref="D103:F103"/>
    <mergeCell ref="I4:I5"/>
    <mergeCell ref="D12:F12"/>
    <mergeCell ref="D6:F6"/>
    <mergeCell ref="D7:F7"/>
    <mergeCell ref="D8:F8"/>
    <mergeCell ref="D9:F9"/>
    <mergeCell ref="D10:F10"/>
    <mergeCell ref="D11:F11"/>
    <mergeCell ref="D31:F31"/>
    <mergeCell ref="D23:F23"/>
    <mergeCell ref="D24:F24"/>
    <mergeCell ref="D25:F25"/>
    <mergeCell ref="D26:F26"/>
    <mergeCell ref="D27:F27"/>
    <mergeCell ref="D18:F18"/>
    <mergeCell ref="D19:F19"/>
    <mergeCell ref="D20:F20"/>
    <mergeCell ref="D21:F21"/>
    <mergeCell ref="A4:A5"/>
    <mergeCell ref="D4:F4"/>
    <mergeCell ref="G4:G5"/>
    <mergeCell ref="D5:F5"/>
    <mergeCell ref="H4:H5"/>
    <mergeCell ref="D22:F22"/>
    <mergeCell ref="D13:F13"/>
    <mergeCell ref="D14:F14"/>
    <mergeCell ref="D15:F15"/>
    <mergeCell ref="D16:F16"/>
    <mergeCell ref="D17:F17"/>
  </mergeCells>
  <pageMargins left="0.52500000000000002" right="0" top="0.81562500000000004" bottom="0.19685039370078741" header="0.15748031496062992" footer="0.15748031496062992"/>
  <pageSetup paperSize="9" scale="90" orientation="portrait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3"/>
  <sheetViews>
    <sheetView view="pageLayout" topLeftCell="A4" zoomScaleNormal="100" workbookViewId="0">
      <selection activeCell="E11" sqref="E11"/>
    </sheetView>
  </sheetViews>
  <sheetFormatPr defaultRowHeight="16.5" x14ac:dyDescent="0.3"/>
  <cols>
    <col min="1" max="1" width="9.140625" style="25"/>
    <col min="2" max="2" width="17.140625" style="25" customWidth="1"/>
    <col min="3" max="3" width="12.85546875" style="25" customWidth="1"/>
    <col min="4" max="4" width="10.7109375" style="25" customWidth="1"/>
    <col min="5" max="5" width="8.7109375" style="25" customWidth="1"/>
    <col min="6" max="6" width="11.28515625" style="25" customWidth="1"/>
    <col min="7" max="7" width="21.7109375" style="25" customWidth="1"/>
    <col min="8" max="8" width="10.85546875" style="25" hidden="1" customWidth="1"/>
    <col min="9" max="9" width="0" style="25" hidden="1" customWidth="1"/>
    <col min="10" max="10" width="18.140625" style="25" bestFit="1" customWidth="1"/>
    <col min="11" max="11" width="0" style="25" hidden="1" customWidth="1"/>
    <col min="12" max="16384" width="9.140625" style="25"/>
  </cols>
  <sheetData>
    <row r="1" spans="1:12" ht="14.25" customHeight="1" thickBot="1" x14ac:dyDescent="0.35">
      <c r="A1" s="83"/>
      <c r="B1" s="140"/>
      <c r="C1" s="135"/>
      <c r="D1" s="141"/>
      <c r="E1" s="141"/>
      <c r="F1" s="142" t="s">
        <v>35</v>
      </c>
      <c r="G1" s="137"/>
      <c r="H1" s="143"/>
      <c r="I1" s="144"/>
      <c r="J1" s="562" t="s">
        <v>2379</v>
      </c>
      <c r="K1" s="145">
        <v>380</v>
      </c>
    </row>
    <row r="2" spans="1:12" s="317" customFormat="1" thickBot="1" x14ac:dyDescent="0.3">
      <c r="A2" s="720" t="s">
        <v>1984</v>
      </c>
      <c r="B2" s="721"/>
      <c r="C2" s="721"/>
      <c r="D2" s="721"/>
      <c r="E2" s="721"/>
      <c r="F2" s="721"/>
      <c r="G2" s="721"/>
      <c r="H2" s="721"/>
      <c r="I2" s="721"/>
      <c r="J2" s="722"/>
      <c r="K2" s="723"/>
      <c r="L2" s="139"/>
    </row>
    <row r="3" spans="1:12" s="318" customFormat="1" thickBot="1" x14ac:dyDescent="0.3">
      <c r="A3" s="684" t="s">
        <v>2119</v>
      </c>
      <c r="B3" s="685"/>
      <c r="C3" s="685"/>
      <c r="D3" s="685"/>
      <c r="E3" s="685"/>
      <c r="F3" s="685"/>
      <c r="G3" s="685"/>
      <c r="H3" s="686"/>
      <c r="I3" s="686"/>
      <c r="J3" s="687"/>
      <c r="K3" s="686"/>
      <c r="L3" s="317"/>
    </row>
    <row r="4" spans="1:12" s="222" customFormat="1" ht="12" customHeight="1" thickBot="1" x14ac:dyDescent="0.3">
      <c r="A4" s="941" t="s">
        <v>2</v>
      </c>
      <c r="B4" s="942"/>
      <c r="C4" s="949" t="s">
        <v>2114</v>
      </c>
      <c r="D4" s="950"/>
      <c r="E4" s="951"/>
      <c r="F4" s="349" t="s">
        <v>2115</v>
      </c>
      <c r="G4" s="941" t="s">
        <v>186</v>
      </c>
      <c r="H4" s="952"/>
      <c r="I4" s="952"/>
      <c r="J4" s="942"/>
      <c r="K4" s="315"/>
      <c r="L4" s="314"/>
    </row>
    <row r="5" spans="1:12" s="222" customFormat="1" ht="11.25" customHeight="1" thickBot="1" x14ac:dyDescent="0.3">
      <c r="A5" s="730"/>
      <c r="B5" s="731"/>
      <c r="C5" s="349" t="s">
        <v>2116</v>
      </c>
      <c r="D5" s="349" t="s">
        <v>2117</v>
      </c>
      <c r="E5" s="349" t="s">
        <v>2118</v>
      </c>
      <c r="F5" s="349" t="s">
        <v>809</v>
      </c>
      <c r="G5" s="730"/>
      <c r="H5" s="953"/>
      <c r="I5" s="953"/>
      <c r="J5" s="731"/>
      <c r="K5" s="315"/>
      <c r="L5" s="314"/>
    </row>
    <row r="6" spans="1:12" s="13" customFormat="1" ht="13.5" thickBot="1" x14ac:dyDescent="0.25">
      <c r="A6" s="759" t="s">
        <v>1985</v>
      </c>
      <c r="B6" s="940"/>
      <c r="C6" s="241">
        <v>0.57999999999999996</v>
      </c>
      <c r="D6" s="350">
        <v>0.49</v>
      </c>
      <c r="E6" s="40" t="s">
        <v>1986</v>
      </c>
      <c r="F6" s="231">
        <v>4</v>
      </c>
      <c r="G6" s="943">
        <v>1609481</v>
      </c>
      <c r="H6" s="944"/>
      <c r="I6" s="944"/>
      <c r="J6" s="945"/>
      <c r="K6" s="223">
        <f t="shared" ref="K6:K63" si="0">I6*$K$1</f>
        <v>0</v>
      </c>
      <c r="L6" s="105"/>
    </row>
    <row r="7" spans="1:12" s="13" customFormat="1" ht="13.5" thickBot="1" x14ac:dyDescent="0.25">
      <c r="A7" s="759" t="s">
        <v>1987</v>
      </c>
      <c r="B7" s="940"/>
      <c r="C7" s="241">
        <v>0.8</v>
      </c>
      <c r="D7" s="350">
        <v>0.69</v>
      </c>
      <c r="E7" s="40" t="s">
        <v>1988</v>
      </c>
      <c r="F7" s="231">
        <v>5.5</v>
      </c>
      <c r="G7" s="943">
        <v>1677488</v>
      </c>
      <c r="H7" s="944"/>
      <c r="I7" s="944"/>
      <c r="J7" s="945"/>
      <c r="K7" s="223"/>
      <c r="L7" s="105"/>
    </row>
    <row r="8" spans="1:12" s="13" customFormat="1" ht="13.5" thickBot="1" x14ac:dyDescent="0.25">
      <c r="A8" s="759" t="s">
        <v>1989</v>
      </c>
      <c r="B8" s="940"/>
      <c r="C8" s="241">
        <v>1.19</v>
      </c>
      <c r="D8" s="350">
        <v>1.02</v>
      </c>
      <c r="E8" s="40" t="s">
        <v>1990</v>
      </c>
      <c r="F8" s="231">
        <v>7.5</v>
      </c>
      <c r="G8" s="943">
        <v>1813500</v>
      </c>
      <c r="H8" s="944"/>
      <c r="I8" s="944"/>
      <c r="J8" s="945"/>
      <c r="K8" s="223"/>
      <c r="L8" s="105"/>
    </row>
    <row r="9" spans="1:12" s="13" customFormat="1" ht="13.5" thickBot="1" x14ac:dyDescent="0.25">
      <c r="A9" s="759" t="s">
        <v>1991</v>
      </c>
      <c r="B9" s="940"/>
      <c r="C9" s="241">
        <v>1.72</v>
      </c>
      <c r="D9" s="350">
        <v>1.49</v>
      </c>
      <c r="E9" s="40" t="s">
        <v>1992</v>
      </c>
      <c r="F9" s="231">
        <v>11</v>
      </c>
      <c r="G9" s="946" t="s">
        <v>2225</v>
      </c>
      <c r="H9" s="947"/>
      <c r="I9" s="947"/>
      <c r="J9" s="948"/>
      <c r="K9" s="223"/>
      <c r="L9" s="105"/>
    </row>
    <row r="10" spans="1:12" s="13" customFormat="1" ht="13.5" thickBot="1" x14ac:dyDescent="0.25">
      <c r="A10" s="759" t="s">
        <v>1993</v>
      </c>
      <c r="B10" s="940"/>
      <c r="C10" s="241">
        <v>2.52</v>
      </c>
      <c r="D10" s="350">
        <v>2.1800000000000002</v>
      </c>
      <c r="E10" s="40" t="s">
        <v>1994</v>
      </c>
      <c r="F10" s="231">
        <v>15</v>
      </c>
      <c r="G10" s="946" t="s">
        <v>2226</v>
      </c>
      <c r="H10" s="947"/>
      <c r="I10" s="947"/>
      <c r="J10" s="948"/>
      <c r="K10" s="223"/>
      <c r="L10" s="105"/>
    </row>
    <row r="11" spans="1:12" s="13" customFormat="1" ht="13.5" thickBot="1" x14ac:dyDescent="0.25">
      <c r="A11" s="759" t="s">
        <v>1995</v>
      </c>
      <c r="B11" s="940"/>
      <c r="C11" s="241">
        <v>3.26</v>
      </c>
      <c r="D11" s="350">
        <v>2.63</v>
      </c>
      <c r="E11" s="40" t="s">
        <v>1996</v>
      </c>
      <c r="F11" s="231">
        <v>18.5</v>
      </c>
      <c r="G11" s="943">
        <v>2788256</v>
      </c>
      <c r="H11" s="944"/>
      <c r="I11" s="944"/>
      <c r="J11" s="945"/>
      <c r="K11" s="223"/>
      <c r="L11" s="105"/>
    </row>
    <row r="12" spans="1:12" s="13" customFormat="1" ht="13.5" thickBot="1" x14ac:dyDescent="0.25">
      <c r="A12" s="759" t="s">
        <v>1997</v>
      </c>
      <c r="B12" s="940"/>
      <c r="C12" s="241">
        <v>3.82</v>
      </c>
      <c r="D12" s="350">
        <v>3.2</v>
      </c>
      <c r="E12" s="40" t="s">
        <v>1998</v>
      </c>
      <c r="F12" s="231">
        <v>22</v>
      </c>
      <c r="G12" s="946" t="s">
        <v>2227</v>
      </c>
      <c r="H12" s="947"/>
      <c r="I12" s="947"/>
      <c r="J12" s="948"/>
      <c r="K12" s="223"/>
      <c r="L12" s="105"/>
    </row>
    <row r="13" spans="1:12" s="13" customFormat="1" ht="13.5" thickBot="1" x14ac:dyDescent="0.25">
      <c r="A13" s="759" t="s">
        <v>1999</v>
      </c>
      <c r="B13" s="940"/>
      <c r="C13" s="241">
        <v>4.66</v>
      </c>
      <c r="D13" s="350">
        <v>4.17</v>
      </c>
      <c r="E13" s="40" t="s">
        <v>2000</v>
      </c>
      <c r="F13" s="231">
        <v>30</v>
      </c>
      <c r="G13" s="946" t="s">
        <v>2228</v>
      </c>
      <c r="H13" s="947"/>
      <c r="I13" s="947"/>
      <c r="J13" s="948"/>
      <c r="K13" s="223"/>
      <c r="L13" s="105"/>
    </row>
    <row r="14" spans="1:12" s="13" customFormat="1" ht="13.5" thickBot="1" x14ac:dyDescent="0.25">
      <c r="A14" s="759" t="s">
        <v>2001</v>
      </c>
      <c r="B14" s="940"/>
      <c r="C14" s="241">
        <v>6.01</v>
      </c>
      <c r="D14" s="350">
        <v>5.32</v>
      </c>
      <c r="E14" s="40" t="s">
        <v>2002</v>
      </c>
      <c r="F14" s="231">
        <v>37</v>
      </c>
      <c r="G14" s="946" t="s">
        <v>2229</v>
      </c>
      <c r="H14" s="947"/>
      <c r="I14" s="947"/>
      <c r="J14" s="948"/>
      <c r="K14" s="223"/>
      <c r="L14" s="105"/>
    </row>
    <row r="15" spans="1:12" s="13" customFormat="1" ht="13.5" thickBot="1" x14ac:dyDescent="0.25">
      <c r="A15" s="759" t="s">
        <v>2003</v>
      </c>
      <c r="B15" s="940"/>
      <c r="C15" s="241">
        <v>7.09</v>
      </c>
      <c r="D15" s="350">
        <v>6.33</v>
      </c>
      <c r="E15" s="40" t="s">
        <v>2004</v>
      </c>
      <c r="F15" s="231">
        <v>45</v>
      </c>
      <c r="G15" s="943">
        <v>5213813</v>
      </c>
      <c r="H15" s="944"/>
      <c r="I15" s="944"/>
      <c r="J15" s="945"/>
      <c r="K15" s="223"/>
      <c r="L15" s="105"/>
    </row>
    <row r="16" spans="1:12" s="13" customFormat="1" ht="13.5" thickBot="1" x14ac:dyDescent="0.25">
      <c r="A16" s="759" t="s">
        <v>2005</v>
      </c>
      <c r="B16" s="940"/>
      <c r="C16" s="241">
        <v>9.23</v>
      </c>
      <c r="D16" s="350">
        <v>8.1300000000000008</v>
      </c>
      <c r="E16" s="40" t="s">
        <v>2006</v>
      </c>
      <c r="F16" s="231">
        <v>55</v>
      </c>
      <c r="G16" s="943">
        <v>5848538</v>
      </c>
      <c r="H16" s="944"/>
      <c r="I16" s="944"/>
      <c r="J16" s="945"/>
      <c r="K16" s="223"/>
      <c r="L16" s="105"/>
    </row>
    <row r="17" spans="1:12" s="13" customFormat="1" ht="13.5" thickBot="1" x14ac:dyDescent="0.25">
      <c r="A17" s="759" t="s">
        <v>2007</v>
      </c>
      <c r="B17" s="940"/>
      <c r="C17" s="241">
        <v>11.97</v>
      </c>
      <c r="D17" s="350">
        <v>10.7</v>
      </c>
      <c r="E17" s="40" t="s">
        <v>2008</v>
      </c>
      <c r="F17" s="231">
        <v>75</v>
      </c>
      <c r="G17" s="943">
        <v>8070075</v>
      </c>
      <c r="H17" s="944"/>
      <c r="I17" s="944"/>
      <c r="J17" s="945"/>
      <c r="K17" s="223"/>
      <c r="L17" s="105"/>
    </row>
    <row r="18" spans="1:12" s="318" customFormat="1" thickBot="1" x14ac:dyDescent="0.3">
      <c r="A18" s="963" t="s">
        <v>2120</v>
      </c>
      <c r="B18" s="964"/>
      <c r="C18" s="964"/>
      <c r="D18" s="964"/>
      <c r="E18" s="964"/>
      <c r="F18" s="964"/>
      <c r="G18" s="685"/>
      <c r="H18" s="686"/>
      <c r="I18" s="686"/>
      <c r="J18" s="962"/>
      <c r="K18" s="686"/>
      <c r="L18" s="317"/>
    </row>
    <row r="19" spans="1:12" s="222" customFormat="1" ht="12" customHeight="1" thickBot="1" x14ac:dyDescent="0.3">
      <c r="A19" s="965" t="s">
        <v>2</v>
      </c>
      <c r="B19" s="966"/>
      <c r="C19" s="969" t="s">
        <v>2114</v>
      </c>
      <c r="D19" s="970"/>
      <c r="E19" s="971"/>
      <c r="F19" s="367" t="s">
        <v>2115</v>
      </c>
      <c r="G19" s="351" t="s">
        <v>2121</v>
      </c>
      <c r="H19" s="322"/>
      <c r="I19" s="322"/>
      <c r="J19" s="692" t="s">
        <v>186</v>
      </c>
      <c r="K19" s="315"/>
      <c r="L19" s="314"/>
    </row>
    <row r="20" spans="1:12" s="222" customFormat="1" ht="11.25" customHeight="1" thickBot="1" x14ac:dyDescent="0.3">
      <c r="A20" s="967"/>
      <c r="B20" s="968"/>
      <c r="C20" s="369" t="s">
        <v>2116</v>
      </c>
      <c r="D20" s="368" t="s">
        <v>2117</v>
      </c>
      <c r="E20" s="368" t="s">
        <v>2118</v>
      </c>
      <c r="F20" s="352" t="s">
        <v>809</v>
      </c>
      <c r="G20" s="363" t="s">
        <v>2122</v>
      </c>
      <c r="H20" s="323"/>
      <c r="I20" s="323"/>
      <c r="J20" s="693"/>
      <c r="K20" s="315"/>
      <c r="L20" s="314"/>
    </row>
    <row r="21" spans="1:12" s="13" customFormat="1" ht="13.5" thickBot="1" x14ac:dyDescent="0.25">
      <c r="A21" s="954" t="s">
        <v>2220</v>
      </c>
      <c r="B21" s="955"/>
      <c r="C21" s="242">
        <v>0.57999999999999996</v>
      </c>
      <c r="D21" s="244">
        <v>0.49</v>
      </c>
      <c r="E21" s="567" t="s">
        <v>1986</v>
      </c>
      <c r="F21" s="242">
        <v>4</v>
      </c>
      <c r="G21" s="365">
        <v>548</v>
      </c>
      <c r="H21" s="233"/>
      <c r="I21" s="234"/>
      <c r="J21" s="325">
        <v>2108194</v>
      </c>
      <c r="K21" s="223"/>
      <c r="L21" s="105"/>
    </row>
    <row r="22" spans="1:12" s="13" customFormat="1" ht="13.5" thickBot="1" x14ac:dyDescent="0.25">
      <c r="A22" s="956" t="s">
        <v>2221</v>
      </c>
      <c r="B22" s="957"/>
      <c r="C22" s="350">
        <v>0.8</v>
      </c>
      <c r="D22" s="348">
        <v>0.69</v>
      </c>
      <c r="E22" s="568" t="s">
        <v>2123</v>
      </c>
      <c r="F22" s="350">
        <v>5.5</v>
      </c>
      <c r="G22" s="348">
        <v>548</v>
      </c>
      <c r="H22" s="233"/>
      <c r="I22" s="234"/>
      <c r="J22" s="19">
        <v>2244206</v>
      </c>
      <c r="K22" s="223"/>
      <c r="L22" s="105"/>
    </row>
    <row r="23" spans="1:12" s="13" customFormat="1" ht="13.5" thickBot="1" x14ac:dyDescent="0.25">
      <c r="A23" s="958" t="s">
        <v>2222</v>
      </c>
      <c r="B23" s="959"/>
      <c r="C23" s="350">
        <v>1.17</v>
      </c>
      <c r="D23" s="348">
        <v>1.02</v>
      </c>
      <c r="E23" s="568" t="s">
        <v>2124</v>
      </c>
      <c r="F23" s="350">
        <v>7.5</v>
      </c>
      <c r="G23" s="366">
        <v>548</v>
      </c>
      <c r="H23" s="233"/>
      <c r="I23" s="234"/>
      <c r="J23" s="19" t="s">
        <v>2230</v>
      </c>
      <c r="K23" s="223"/>
      <c r="L23" s="105"/>
    </row>
    <row r="24" spans="1:12" s="13" customFormat="1" ht="13.5" thickBot="1" x14ac:dyDescent="0.25">
      <c r="A24" s="956" t="s">
        <v>2223</v>
      </c>
      <c r="B24" s="957"/>
      <c r="C24" s="358">
        <v>1.72</v>
      </c>
      <c r="D24" s="362">
        <v>1.49</v>
      </c>
      <c r="E24" s="569" t="s">
        <v>1992</v>
      </c>
      <c r="F24" s="358">
        <v>11</v>
      </c>
      <c r="G24" s="362">
        <v>548</v>
      </c>
      <c r="H24" s="359"/>
      <c r="I24" s="360"/>
      <c r="J24" s="361" t="s">
        <v>2231</v>
      </c>
      <c r="K24" s="223"/>
      <c r="L24" s="105"/>
    </row>
    <row r="25" spans="1:12" s="13" customFormat="1" ht="13.5" thickBot="1" x14ac:dyDescent="0.25">
      <c r="A25" s="960" t="s">
        <v>2224</v>
      </c>
      <c r="B25" s="961"/>
      <c r="C25" s="350">
        <v>2.58</v>
      </c>
      <c r="D25" s="348">
        <v>2.2200000000000002</v>
      </c>
      <c r="E25" s="568" t="s">
        <v>2125</v>
      </c>
      <c r="F25" s="350">
        <v>15</v>
      </c>
      <c r="G25" s="364">
        <v>548</v>
      </c>
      <c r="H25" s="233"/>
      <c r="I25" s="234"/>
      <c r="J25" s="19" t="s">
        <v>2232</v>
      </c>
      <c r="K25" s="223"/>
      <c r="L25" s="105"/>
    </row>
    <row r="26" spans="1:12" s="106" customFormat="1" ht="17.25" thickBot="1" x14ac:dyDescent="0.35">
      <c r="A26" s="684" t="s">
        <v>2126</v>
      </c>
      <c r="B26" s="685"/>
      <c r="C26" s="685"/>
      <c r="D26" s="685"/>
      <c r="E26" s="685"/>
      <c r="F26" s="685"/>
      <c r="G26" s="685"/>
      <c r="H26" s="685"/>
      <c r="I26" s="685"/>
      <c r="J26" s="962"/>
      <c r="K26" s="686"/>
      <c r="L26" s="13"/>
    </row>
    <row r="27" spans="1:12" s="318" customFormat="1" ht="13.5" customHeight="1" thickBot="1" x14ac:dyDescent="0.3">
      <c r="A27" s="941" t="s">
        <v>2</v>
      </c>
      <c r="B27" s="942"/>
      <c r="C27" s="949" t="s">
        <v>2114</v>
      </c>
      <c r="D27" s="950"/>
      <c r="E27" s="951"/>
      <c r="F27" s="349" t="s">
        <v>2115</v>
      </c>
      <c r="G27" s="941" t="s">
        <v>186</v>
      </c>
      <c r="H27" s="952"/>
      <c r="I27" s="952"/>
      <c r="J27" s="942"/>
      <c r="K27" s="320"/>
      <c r="L27" s="317"/>
    </row>
    <row r="28" spans="1:12" s="222" customFormat="1" ht="11.25" customHeight="1" thickBot="1" x14ac:dyDescent="0.3">
      <c r="A28" s="730"/>
      <c r="B28" s="731"/>
      <c r="C28" s="349" t="s">
        <v>2116</v>
      </c>
      <c r="D28" s="349" t="s">
        <v>2117</v>
      </c>
      <c r="E28" s="349" t="s">
        <v>2118</v>
      </c>
      <c r="F28" s="349" t="s">
        <v>809</v>
      </c>
      <c r="G28" s="730"/>
      <c r="H28" s="953"/>
      <c r="I28" s="953"/>
      <c r="J28" s="731"/>
      <c r="K28" s="315"/>
      <c r="L28" s="314"/>
    </row>
    <row r="29" spans="1:12" s="13" customFormat="1" ht="13.5" thickBot="1" x14ac:dyDescent="0.25">
      <c r="A29" s="759" t="s">
        <v>2215</v>
      </c>
      <c r="B29" s="940"/>
      <c r="C29" s="241">
        <v>0.57999999999999996</v>
      </c>
      <c r="D29" s="350">
        <v>0.49</v>
      </c>
      <c r="E29" s="40" t="s">
        <v>1986</v>
      </c>
      <c r="F29" s="231">
        <v>4</v>
      </c>
      <c r="G29" s="946">
        <v>1836169</v>
      </c>
      <c r="H29" s="947"/>
      <c r="I29" s="947"/>
      <c r="J29" s="948"/>
      <c r="K29" s="223"/>
      <c r="L29" s="105"/>
    </row>
    <row r="30" spans="1:12" s="13" customFormat="1" ht="13.5" thickBot="1" x14ac:dyDescent="0.25">
      <c r="A30" s="759" t="s">
        <v>2216</v>
      </c>
      <c r="B30" s="940"/>
      <c r="C30" s="241">
        <v>0.8</v>
      </c>
      <c r="D30" s="350">
        <v>0.69</v>
      </c>
      <c r="E30" s="40" t="s">
        <v>2123</v>
      </c>
      <c r="F30" s="231">
        <v>5.5</v>
      </c>
      <c r="G30" s="946">
        <v>1881506</v>
      </c>
      <c r="H30" s="947"/>
      <c r="I30" s="947"/>
      <c r="J30" s="948"/>
      <c r="K30" s="223"/>
      <c r="L30" s="105"/>
    </row>
    <row r="31" spans="1:12" s="13" customFormat="1" ht="13.5" thickBot="1" x14ac:dyDescent="0.25">
      <c r="A31" s="759" t="s">
        <v>2217</v>
      </c>
      <c r="B31" s="940"/>
      <c r="C31" s="241">
        <v>1.17</v>
      </c>
      <c r="D31" s="350">
        <v>1.02</v>
      </c>
      <c r="E31" s="40" t="s">
        <v>2124</v>
      </c>
      <c r="F31" s="231">
        <v>7.5</v>
      </c>
      <c r="G31" s="946">
        <v>2017519</v>
      </c>
      <c r="H31" s="947"/>
      <c r="I31" s="947"/>
      <c r="J31" s="948"/>
      <c r="K31" s="223"/>
      <c r="L31" s="105"/>
    </row>
    <row r="32" spans="1:12" s="13" customFormat="1" ht="13.5" thickBot="1" x14ac:dyDescent="0.25">
      <c r="A32" s="759" t="s">
        <v>2218</v>
      </c>
      <c r="B32" s="940"/>
      <c r="C32" s="241">
        <v>1.72</v>
      </c>
      <c r="D32" s="350">
        <v>1.49</v>
      </c>
      <c r="E32" s="40" t="s">
        <v>1992</v>
      </c>
      <c r="F32" s="231">
        <v>11</v>
      </c>
      <c r="G32" s="946">
        <v>2266875</v>
      </c>
      <c r="H32" s="947"/>
      <c r="I32" s="947"/>
      <c r="J32" s="948"/>
      <c r="K32" s="223"/>
      <c r="L32" s="105"/>
    </row>
    <row r="33" spans="1:12" s="13" customFormat="1" ht="13.5" thickBot="1" x14ac:dyDescent="0.25">
      <c r="A33" s="759" t="s">
        <v>2219</v>
      </c>
      <c r="B33" s="940"/>
      <c r="C33" s="241">
        <v>2.58</v>
      </c>
      <c r="D33" s="350">
        <v>2.2200000000000002</v>
      </c>
      <c r="E33" s="40" t="s">
        <v>2125</v>
      </c>
      <c r="F33" s="231">
        <v>15</v>
      </c>
      <c r="G33" s="946">
        <v>2402888</v>
      </c>
      <c r="H33" s="947"/>
      <c r="I33" s="947"/>
      <c r="J33" s="948"/>
      <c r="K33" s="223"/>
      <c r="L33" s="105"/>
    </row>
    <row r="34" spans="1:12" s="13" customFormat="1" ht="13.5" thickBot="1" x14ac:dyDescent="0.25">
      <c r="A34" s="759" t="s">
        <v>2009</v>
      </c>
      <c r="B34" s="940"/>
      <c r="C34" s="241">
        <v>6.01</v>
      </c>
      <c r="D34" s="350">
        <v>5.32</v>
      </c>
      <c r="E34" s="40" t="s">
        <v>2002</v>
      </c>
      <c r="F34" s="231">
        <v>37</v>
      </c>
      <c r="G34" s="946">
        <v>4343625</v>
      </c>
      <c r="H34" s="947"/>
      <c r="I34" s="947"/>
      <c r="J34" s="948"/>
      <c r="K34" s="223"/>
      <c r="L34" s="105"/>
    </row>
    <row r="35" spans="1:12" s="13" customFormat="1" ht="13.5" thickBot="1" x14ac:dyDescent="0.25">
      <c r="A35" s="759" t="s">
        <v>2010</v>
      </c>
      <c r="B35" s="940"/>
      <c r="C35" s="241">
        <v>7.71</v>
      </c>
      <c r="D35" s="350">
        <v>6.72</v>
      </c>
      <c r="E35" s="40" t="s">
        <v>2011</v>
      </c>
      <c r="F35" s="231">
        <v>45</v>
      </c>
      <c r="G35" s="946">
        <v>6800625</v>
      </c>
      <c r="H35" s="947"/>
      <c r="I35" s="947"/>
      <c r="J35" s="948"/>
      <c r="K35" s="223"/>
      <c r="L35" s="105"/>
    </row>
    <row r="36" spans="1:12" s="13" customFormat="1" ht="13.5" thickBot="1" x14ac:dyDescent="0.25">
      <c r="A36" s="759" t="s">
        <v>2012</v>
      </c>
      <c r="B36" s="940"/>
      <c r="C36" s="241">
        <v>9.23</v>
      </c>
      <c r="D36" s="350">
        <v>8.1300000000000008</v>
      </c>
      <c r="E36" s="40" t="s">
        <v>2013</v>
      </c>
      <c r="F36" s="231">
        <v>55</v>
      </c>
      <c r="G36" s="946">
        <v>7349063</v>
      </c>
      <c r="H36" s="947"/>
      <c r="I36" s="947"/>
      <c r="J36" s="948"/>
      <c r="K36" s="223"/>
      <c r="L36" s="105"/>
    </row>
    <row r="37" spans="1:12" s="13" customFormat="1" ht="13.5" thickBot="1" x14ac:dyDescent="0.25">
      <c r="A37" s="759" t="s">
        <v>2014</v>
      </c>
      <c r="B37" s="940"/>
      <c r="C37" s="241">
        <v>12.8</v>
      </c>
      <c r="D37" s="350">
        <v>11.14</v>
      </c>
      <c r="E37" s="40" t="s">
        <v>2015</v>
      </c>
      <c r="F37" s="231">
        <v>75</v>
      </c>
      <c r="G37" s="946">
        <v>9981563</v>
      </c>
      <c r="H37" s="947"/>
      <c r="I37" s="947"/>
      <c r="J37" s="948"/>
      <c r="K37" s="223"/>
      <c r="L37" s="105"/>
    </row>
    <row r="38" spans="1:12" s="13" customFormat="1" ht="13.5" thickBot="1" x14ac:dyDescent="0.25">
      <c r="A38" s="759" t="s">
        <v>2016</v>
      </c>
      <c r="B38" s="940"/>
      <c r="C38" s="241">
        <v>15</v>
      </c>
      <c r="D38" s="350">
        <v>13.08</v>
      </c>
      <c r="E38" s="40" t="s">
        <v>2017</v>
      </c>
      <c r="F38" s="231">
        <v>90</v>
      </c>
      <c r="G38" s="946">
        <v>11626875</v>
      </c>
      <c r="H38" s="947"/>
      <c r="I38" s="947"/>
      <c r="J38" s="948"/>
      <c r="K38" s="223"/>
      <c r="L38" s="105"/>
    </row>
    <row r="39" spans="1:12" s="13" customFormat="1" ht="13.5" thickBot="1" x14ac:dyDescent="0.25">
      <c r="A39" s="759" t="s">
        <v>2018</v>
      </c>
      <c r="B39" s="940"/>
      <c r="C39" s="241">
        <v>19.579999999999998</v>
      </c>
      <c r="D39" s="350">
        <v>17.04</v>
      </c>
      <c r="E39" s="40" t="s">
        <v>2019</v>
      </c>
      <c r="F39" s="231">
        <v>110</v>
      </c>
      <c r="G39" s="946">
        <v>14040000</v>
      </c>
      <c r="H39" s="947"/>
      <c r="I39" s="947"/>
      <c r="J39" s="948"/>
      <c r="K39" s="223"/>
      <c r="L39" s="105"/>
    </row>
    <row r="40" spans="1:12" s="13" customFormat="1" ht="13.5" thickBot="1" x14ac:dyDescent="0.25">
      <c r="A40" s="759" t="s">
        <v>2020</v>
      </c>
      <c r="B40" s="940"/>
      <c r="C40" s="241">
        <v>22.92</v>
      </c>
      <c r="D40" s="350">
        <v>20.21</v>
      </c>
      <c r="E40" s="40" t="s">
        <v>2021</v>
      </c>
      <c r="F40" s="231">
        <v>132</v>
      </c>
      <c r="G40" s="946">
        <v>16233750</v>
      </c>
      <c r="H40" s="947"/>
      <c r="I40" s="947"/>
      <c r="J40" s="948"/>
      <c r="K40" s="223"/>
      <c r="L40" s="105"/>
    </row>
    <row r="41" spans="1:12" s="13" customFormat="1" ht="13.5" thickBot="1" x14ac:dyDescent="0.25">
      <c r="A41" s="759" t="s">
        <v>2022</v>
      </c>
      <c r="B41" s="940"/>
      <c r="C41" s="241">
        <v>26.86</v>
      </c>
      <c r="D41" s="350">
        <v>23.89</v>
      </c>
      <c r="E41" s="40" t="s">
        <v>2023</v>
      </c>
      <c r="F41" s="231">
        <v>160</v>
      </c>
      <c r="G41" s="974">
        <v>17111250</v>
      </c>
      <c r="H41" s="975"/>
      <c r="I41" s="975"/>
      <c r="J41" s="976"/>
      <c r="K41" s="223"/>
      <c r="L41" s="105"/>
    </row>
    <row r="42" spans="1:12" s="318" customFormat="1" thickBot="1" x14ac:dyDescent="0.3">
      <c r="A42" s="684" t="s">
        <v>2130</v>
      </c>
      <c r="B42" s="685"/>
      <c r="C42" s="685"/>
      <c r="D42" s="685"/>
      <c r="E42" s="685"/>
      <c r="F42" s="685"/>
      <c r="G42" s="685"/>
      <c r="H42" s="686"/>
      <c r="I42" s="686"/>
      <c r="J42" s="687"/>
      <c r="K42" s="686"/>
      <c r="L42" s="317"/>
    </row>
    <row r="43" spans="1:12" s="222" customFormat="1" ht="10.5" customHeight="1" thickBot="1" x14ac:dyDescent="0.3">
      <c r="A43" s="941" t="s">
        <v>2</v>
      </c>
      <c r="B43" s="942"/>
      <c r="C43" s="349" t="s">
        <v>2115</v>
      </c>
      <c r="D43" s="108" t="s">
        <v>2127</v>
      </c>
      <c r="E43" s="950" t="s">
        <v>2128</v>
      </c>
      <c r="F43" s="951"/>
      <c r="G43" s="941" t="s">
        <v>186</v>
      </c>
      <c r="H43" s="952"/>
      <c r="I43" s="952"/>
      <c r="J43" s="942"/>
      <c r="K43" s="315"/>
      <c r="L43" s="314"/>
    </row>
    <row r="44" spans="1:12" s="222" customFormat="1" ht="10.5" customHeight="1" thickBot="1" x14ac:dyDescent="0.3">
      <c r="A44" s="730"/>
      <c r="B44" s="731"/>
      <c r="C44" s="349" t="s">
        <v>809</v>
      </c>
      <c r="D44" s="349" t="s">
        <v>47</v>
      </c>
      <c r="E44" s="949" t="s">
        <v>2129</v>
      </c>
      <c r="F44" s="951"/>
      <c r="G44" s="730"/>
      <c r="H44" s="953"/>
      <c r="I44" s="953"/>
      <c r="J44" s="731"/>
      <c r="K44" s="315"/>
      <c r="L44" s="314"/>
    </row>
    <row r="45" spans="1:12" s="154" customFormat="1" ht="13.5" thickBot="1" x14ac:dyDescent="0.25">
      <c r="A45" s="759" t="s">
        <v>2024</v>
      </c>
      <c r="B45" s="940"/>
      <c r="C45" s="241">
        <v>0.75</v>
      </c>
      <c r="D45" s="350">
        <v>8</v>
      </c>
      <c r="E45" s="972" t="s">
        <v>2026</v>
      </c>
      <c r="F45" s="973"/>
      <c r="G45" s="947">
        <v>2428390</v>
      </c>
      <c r="H45" s="947"/>
      <c r="I45" s="947"/>
      <c r="J45" s="948"/>
      <c r="K45" s="316"/>
      <c r="L45" s="13"/>
    </row>
    <row r="46" spans="1:12" s="154" customFormat="1" ht="13.5" thickBot="1" x14ac:dyDescent="0.25">
      <c r="A46" s="759" t="s">
        <v>2025</v>
      </c>
      <c r="B46" s="940"/>
      <c r="C46" s="241">
        <v>1.5</v>
      </c>
      <c r="D46" s="350">
        <v>8</v>
      </c>
      <c r="E46" s="972" t="s">
        <v>2027</v>
      </c>
      <c r="F46" s="973"/>
      <c r="G46" s="947">
        <v>2428390</v>
      </c>
      <c r="H46" s="947"/>
      <c r="I46" s="947"/>
      <c r="J46" s="948"/>
      <c r="K46" s="316"/>
      <c r="L46" s="13"/>
    </row>
    <row r="47" spans="1:12" s="154" customFormat="1" ht="13.5" thickBot="1" x14ac:dyDescent="0.25">
      <c r="A47" s="759" t="s">
        <v>2028</v>
      </c>
      <c r="B47" s="940"/>
      <c r="C47" s="241">
        <v>1.5</v>
      </c>
      <c r="D47" s="350">
        <v>10</v>
      </c>
      <c r="E47" s="972" t="s">
        <v>2029</v>
      </c>
      <c r="F47" s="973"/>
      <c r="G47" s="947">
        <v>2428390</v>
      </c>
      <c r="H47" s="947"/>
      <c r="I47" s="947"/>
      <c r="J47" s="948"/>
      <c r="K47" s="316"/>
      <c r="L47" s="13"/>
    </row>
    <row r="48" spans="1:12" s="154" customFormat="1" ht="13.5" thickBot="1" x14ac:dyDescent="0.25">
      <c r="A48" s="759" t="s">
        <v>2030</v>
      </c>
      <c r="B48" s="940"/>
      <c r="C48" s="241">
        <v>2.2000000000000002</v>
      </c>
      <c r="D48" s="350">
        <v>8</v>
      </c>
      <c r="E48" s="972" t="s">
        <v>2031</v>
      </c>
      <c r="F48" s="973"/>
      <c r="G48" s="947">
        <v>2493563</v>
      </c>
      <c r="H48" s="947"/>
      <c r="I48" s="947"/>
      <c r="J48" s="948"/>
      <c r="K48" s="316"/>
      <c r="L48" s="13"/>
    </row>
    <row r="49" spans="1:12" s="154" customFormat="1" ht="13.5" thickBot="1" x14ac:dyDescent="0.25">
      <c r="A49" s="759" t="s">
        <v>2032</v>
      </c>
      <c r="B49" s="940"/>
      <c r="C49" s="241">
        <v>2.2000000000000002</v>
      </c>
      <c r="D49" s="350">
        <v>10</v>
      </c>
      <c r="E49" s="972" t="s">
        <v>2033</v>
      </c>
      <c r="F49" s="973"/>
      <c r="G49" s="947">
        <v>2493563</v>
      </c>
      <c r="H49" s="947"/>
      <c r="I49" s="947"/>
      <c r="J49" s="948"/>
      <c r="K49" s="316"/>
      <c r="L49" s="13"/>
    </row>
    <row r="50" spans="1:12" s="154" customFormat="1" ht="13.5" thickBot="1" x14ac:dyDescent="0.25">
      <c r="A50" s="759" t="s">
        <v>2034</v>
      </c>
      <c r="B50" s="940"/>
      <c r="C50" s="241">
        <v>4</v>
      </c>
      <c r="D50" s="350">
        <v>8</v>
      </c>
      <c r="E50" s="972" t="s">
        <v>2035</v>
      </c>
      <c r="F50" s="973"/>
      <c r="G50" s="947">
        <v>2663578</v>
      </c>
      <c r="H50" s="947"/>
      <c r="I50" s="947"/>
      <c r="J50" s="948"/>
      <c r="K50" s="316"/>
      <c r="L50" s="13"/>
    </row>
    <row r="51" spans="1:12" s="154" customFormat="1" ht="13.5" thickBot="1" x14ac:dyDescent="0.25">
      <c r="A51" s="759" t="s">
        <v>2036</v>
      </c>
      <c r="B51" s="940"/>
      <c r="C51" s="241">
        <v>4</v>
      </c>
      <c r="D51" s="350">
        <v>10</v>
      </c>
      <c r="E51" s="972" t="s">
        <v>2037</v>
      </c>
      <c r="F51" s="973"/>
      <c r="G51" s="947">
        <v>2663578</v>
      </c>
      <c r="H51" s="947"/>
      <c r="I51" s="947"/>
      <c r="J51" s="948"/>
      <c r="K51" s="316"/>
      <c r="L51" s="13"/>
    </row>
    <row r="52" spans="1:12" s="154" customFormat="1" ht="13.5" thickBot="1" x14ac:dyDescent="0.25">
      <c r="A52" s="759" t="s">
        <v>2038</v>
      </c>
      <c r="B52" s="940"/>
      <c r="C52" s="241" t="s">
        <v>2039</v>
      </c>
      <c r="D52" s="350">
        <v>8</v>
      </c>
      <c r="E52" s="972" t="s">
        <v>2040</v>
      </c>
      <c r="F52" s="973"/>
      <c r="G52" s="947">
        <v>4477078</v>
      </c>
      <c r="H52" s="947"/>
      <c r="I52" s="947"/>
      <c r="J52" s="948"/>
      <c r="K52" s="316"/>
      <c r="L52" s="13"/>
    </row>
    <row r="53" spans="1:12" s="154" customFormat="1" ht="13.5" thickBot="1" x14ac:dyDescent="0.25">
      <c r="A53" s="759" t="s">
        <v>2041</v>
      </c>
      <c r="B53" s="940"/>
      <c r="C53" s="241">
        <v>8</v>
      </c>
      <c r="D53" s="350">
        <v>8</v>
      </c>
      <c r="E53" s="972" t="s">
        <v>2042</v>
      </c>
      <c r="F53" s="973"/>
      <c r="G53" s="947">
        <v>4647094</v>
      </c>
      <c r="H53" s="947"/>
      <c r="I53" s="947"/>
      <c r="J53" s="948"/>
      <c r="K53" s="316"/>
      <c r="L53" s="13"/>
    </row>
    <row r="54" spans="1:12" s="154" customFormat="1" ht="13.5" thickBot="1" x14ac:dyDescent="0.25">
      <c r="A54" s="759" t="s">
        <v>2043</v>
      </c>
      <c r="B54" s="940"/>
      <c r="C54" s="241">
        <v>12</v>
      </c>
      <c r="D54" s="350">
        <v>8</v>
      </c>
      <c r="E54" s="972" t="s">
        <v>2044</v>
      </c>
      <c r="F54" s="973"/>
      <c r="G54" s="947">
        <v>6177234</v>
      </c>
      <c r="H54" s="947"/>
      <c r="I54" s="947"/>
      <c r="J54" s="948"/>
      <c r="K54" s="316"/>
      <c r="L54" s="13"/>
    </row>
    <row r="55" spans="1:12" s="154" customFormat="1" ht="13.5" thickBot="1" x14ac:dyDescent="0.25">
      <c r="A55" s="759" t="s">
        <v>2045</v>
      </c>
      <c r="B55" s="940"/>
      <c r="C55" s="241">
        <v>16</v>
      </c>
      <c r="D55" s="350">
        <v>8</v>
      </c>
      <c r="E55" s="972" t="s">
        <v>2046</v>
      </c>
      <c r="F55" s="973"/>
      <c r="G55" s="947">
        <v>7877391</v>
      </c>
      <c r="H55" s="947"/>
      <c r="I55" s="947"/>
      <c r="J55" s="948"/>
      <c r="K55" s="316"/>
      <c r="L55" s="13"/>
    </row>
    <row r="56" spans="1:12" s="154" customFormat="1" ht="13.5" thickBot="1" x14ac:dyDescent="0.25">
      <c r="A56" s="759" t="s">
        <v>2047</v>
      </c>
      <c r="B56" s="940"/>
      <c r="C56" s="241">
        <v>24</v>
      </c>
      <c r="D56" s="350">
        <v>7</v>
      </c>
      <c r="E56" s="972" t="s">
        <v>2048</v>
      </c>
      <c r="F56" s="973"/>
      <c r="G56" s="947">
        <v>12184453</v>
      </c>
      <c r="H56" s="947"/>
      <c r="I56" s="947"/>
      <c r="J56" s="948"/>
      <c r="K56" s="316"/>
      <c r="L56" s="13"/>
    </row>
    <row r="57" spans="1:12" s="154" customFormat="1" ht="13.5" thickBot="1" x14ac:dyDescent="0.25">
      <c r="A57" s="759" t="s">
        <v>2049</v>
      </c>
      <c r="B57" s="940"/>
      <c r="C57" s="241">
        <v>32</v>
      </c>
      <c r="D57" s="350">
        <v>7</v>
      </c>
      <c r="E57" s="972" t="s">
        <v>2050</v>
      </c>
      <c r="F57" s="973"/>
      <c r="G57" s="947">
        <v>15301406</v>
      </c>
      <c r="H57" s="947"/>
      <c r="I57" s="947"/>
      <c r="J57" s="948"/>
      <c r="K57" s="316"/>
      <c r="L57" s="13"/>
    </row>
    <row r="58" spans="1:12" s="154" customFormat="1" ht="13.5" thickBot="1" x14ac:dyDescent="0.25">
      <c r="A58" s="759" t="s">
        <v>2051</v>
      </c>
      <c r="B58" s="940"/>
      <c r="C58" s="241" t="s">
        <v>2039</v>
      </c>
      <c r="D58" s="350">
        <v>10</v>
      </c>
      <c r="E58" s="972" t="s">
        <v>2052</v>
      </c>
      <c r="F58" s="977"/>
      <c r="G58" s="978">
        <v>4477078</v>
      </c>
      <c r="H58" s="947"/>
      <c r="I58" s="947"/>
      <c r="J58" s="948"/>
      <c r="K58" s="316"/>
      <c r="L58" s="13"/>
    </row>
    <row r="59" spans="1:12" s="154" customFormat="1" ht="13.5" thickBot="1" x14ac:dyDescent="0.25">
      <c r="A59" s="759" t="s">
        <v>2053</v>
      </c>
      <c r="B59" s="940"/>
      <c r="C59" s="241">
        <v>8</v>
      </c>
      <c r="D59" s="350">
        <v>10</v>
      </c>
      <c r="E59" s="972" t="s">
        <v>2054</v>
      </c>
      <c r="F59" s="977"/>
      <c r="G59" s="978">
        <v>4817109</v>
      </c>
      <c r="H59" s="947"/>
      <c r="I59" s="947"/>
      <c r="J59" s="948"/>
      <c r="K59" s="316"/>
      <c r="L59" s="13"/>
    </row>
    <row r="60" spans="1:12" s="154" customFormat="1" ht="13.5" thickBot="1" x14ac:dyDescent="0.25">
      <c r="A60" s="759" t="s">
        <v>2055</v>
      </c>
      <c r="B60" s="940"/>
      <c r="C60" s="241">
        <v>12</v>
      </c>
      <c r="D60" s="350">
        <v>10</v>
      </c>
      <c r="E60" s="972" t="s">
        <v>2056</v>
      </c>
      <c r="F60" s="977"/>
      <c r="G60" s="978">
        <v>6743953</v>
      </c>
      <c r="H60" s="947"/>
      <c r="I60" s="947"/>
      <c r="J60" s="948"/>
      <c r="K60" s="316"/>
      <c r="L60" s="13"/>
    </row>
    <row r="61" spans="1:12" s="154" customFormat="1" ht="13.5" thickBot="1" x14ac:dyDescent="0.25">
      <c r="A61" s="759" t="s">
        <v>2057</v>
      </c>
      <c r="B61" s="940"/>
      <c r="C61" s="241">
        <v>16</v>
      </c>
      <c r="D61" s="350">
        <v>10</v>
      </c>
      <c r="E61" s="972" t="s">
        <v>2058</v>
      </c>
      <c r="F61" s="977"/>
      <c r="G61" s="978">
        <v>8104078</v>
      </c>
      <c r="H61" s="947"/>
      <c r="I61" s="947"/>
      <c r="J61" s="948"/>
      <c r="K61" s="316"/>
      <c r="L61" s="13"/>
    </row>
    <row r="62" spans="1:12" s="154" customFormat="1" ht="13.5" thickBot="1" x14ac:dyDescent="0.25">
      <c r="A62" s="759" t="s">
        <v>2059</v>
      </c>
      <c r="B62" s="940"/>
      <c r="C62" s="241">
        <v>24</v>
      </c>
      <c r="D62" s="350">
        <v>10</v>
      </c>
      <c r="E62" s="972" t="s">
        <v>2060</v>
      </c>
      <c r="F62" s="977"/>
      <c r="G62" s="978">
        <v>12411141</v>
      </c>
      <c r="H62" s="947"/>
      <c r="I62" s="947"/>
      <c r="J62" s="948"/>
      <c r="K62" s="316"/>
      <c r="L62" s="13"/>
    </row>
    <row r="63" spans="1:12" s="13" customFormat="1" ht="13.5" thickBot="1" x14ac:dyDescent="0.25">
      <c r="A63" s="759" t="s">
        <v>2061</v>
      </c>
      <c r="B63" s="940"/>
      <c r="C63" s="40" t="s">
        <v>2062</v>
      </c>
      <c r="D63" s="350">
        <v>10</v>
      </c>
      <c r="E63" s="972" t="s">
        <v>2063</v>
      </c>
      <c r="F63" s="977"/>
      <c r="G63" s="978">
        <v>16434844</v>
      </c>
      <c r="H63" s="947"/>
      <c r="I63" s="947"/>
      <c r="J63" s="948"/>
      <c r="K63" s="223">
        <f t="shared" si="0"/>
        <v>0</v>
      </c>
      <c r="L63" s="105"/>
    </row>
    <row r="64" spans="1:12" s="13" customFormat="1" ht="29.25" customHeight="1" thickBot="1" x14ac:dyDescent="0.25">
      <c r="A64" s="373"/>
      <c r="B64" s="373"/>
      <c r="C64" s="374"/>
      <c r="D64" s="245"/>
      <c r="E64" s="375"/>
      <c r="F64" s="376"/>
      <c r="G64" s="377"/>
      <c r="H64" s="378"/>
      <c r="I64" s="378"/>
      <c r="J64" s="378"/>
      <c r="K64" s="357"/>
      <c r="L64" s="105"/>
    </row>
    <row r="65" spans="1:12" s="318" customFormat="1" thickBot="1" x14ac:dyDescent="0.3">
      <c r="A65" s="684" t="s">
        <v>2131</v>
      </c>
      <c r="B65" s="685"/>
      <c r="C65" s="685"/>
      <c r="D65" s="685"/>
      <c r="E65" s="685"/>
      <c r="F65" s="685"/>
      <c r="G65" s="685"/>
      <c r="H65" s="685"/>
      <c r="I65" s="685"/>
      <c r="J65" s="687"/>
      <c r="K65" s="686"/>
      <c r="L65" s="317"/>
    </row>
    <row r="66" spans="1:12" s="222" customFormat="1" ht="12" customHeight="1" thickBot="1" x14ac:dyDescent="0.3">
      <c r="A66" s="941" t="s">
        <v>2</v>
      </c>
      <c r="B66" s="942"/>
      <c r="C66" s="949" t="s">
        <v>2114</v>
      </c>
      <c r="D66" s="950"/>
      <c r="E66" s="951"/>
      <c r="F66" s="349" t="s">
        <v>2115</v>
      </c>
      <c r="G66" s="941" t="s">
        <v>186</v>
      </c>
      <c r="H66" s="952"/>
      <c r="I66" s="952"/>
      <c r="J66" s="942"/>
      <c r="K66" s="315"/>
      <c r="L66" s="314"/>
    </row>
    <row r="67" spans="1:12" s="222" customFormat="1" ht="10.5" customHeight="1" thickBot="1" x14ac:dyDescent="0.3">
      <c r="A67" s="730"/>
      <c r="B67" s="731"/>
      <c r="C67" s="349" t="s">
        <v>2116</v>
      </c>
      <c r="D67" s="949" t="s">
        <v>2117</v>
      </c>
      <c r="E67" s="951"/>
      <c r="F67" s="349" t="s">
        <v>809</v>
      </c>
      <c r="G67" s="730"/>
      <c r="H67" s="953"/>
      <c r="I67" s="953"/>
      <c r="J67" s="731"/>
      <c r="K67" s="315"/>
      <c r="L67" s="314"/>
    </row>
    <row r="68" spans="1:12" s="13" customFormat="1" ht="13.5" thickBot="1" x14ac:dyDescent="0.25">
      <c r="A68" s="759" t="s">
        <v>2064</v>
      </c>
      <c r="B68" s="940"/>
      <c r="C68" s="241">
        <v>2.34</v>
      </c>
      <c r="D68" s="772">
        <v>2.3199999999999998</v>
      </c>
      <c r="E68" s="773"/>
      <c r="F68" s="231">
        <v>15</v>
      </c>
      <c r="G68" s="946">
        <v>3334500</v>
      </c>
      <c r="H68" s="947"/>
      <c r="I68" s="947"/>
      <c r="J68" s="948"/>
      <c r="K68" s="223">
        <f t="shared" ref="K68" si="1">I68*$K$1</f>
        <v>0</v>
      </c>
      <c r="L68" s="105"/>
    </row>
    <row r="69" spans="1:12" s="13" customFormat="1" ht="13.5" thickBot="1" x14ac:dyDescent="0.25">
      <c r="A69" s="759" t="s">
        <v>2065</v>
      </c>
      <c r="B69" s="940"/>
      <c r="C69" s="241">
        <v>3.88</v>
      </c>
      <c r="D69" s="772">
        <v>2.82</v>
      </c>
      <c r="E69" s="773"/>
      <c r="F69" s="231">
        <v>22</v>
      </c>
      <c r="G69" s="946">
        <v>4168125</v>
      </c>
      <c r="H69" s="947"/>
      <c r="I69" s="947"/>
      <c r="J69" s="948"/>
      <c r="K69" s="223"/>
      <c r="L69" s="105"/>
    </row>
    <row r="70" spans="1:12" s="13" customFormat="1" ht="13.5" thickBot="1" x14ac:dyDescent="0.25">
      <c r="A70" s="759" t="s">
        <v>2066</v>
      </c>
      <c r="B70" s="940"/>
      <c r="C70" s="241">
        <v>5.5</v>
      </c>
      <c r="D70" s="772">
        <v>4.09</v>
      </c>
      <c r="E70" s="773"/>
      <c r="F70" s="231">
        <v>30</v>
      </c>
      <c r="G70" s="946">
        <v>5265000</v>
      </c>
      <c r="H70" s="947"/>
      <c r="I70" s="947"/>
      <c r="J70" s="948"/>
      <c r="K70" s="223"/>
      <c r="L70" s="105"/>
    </row>
    <row r="71" spans="1:12" s="13" customFormat="1" ht="13.5" thickBot="1" x14ac:dyDescent="0.25">
      <c r="A71" s="759" t="s">
        <v>2067</v>
      </c>
      <c r="B71" s="940"/>
      <c r="C71" s="241">
        <v>7.62</v>
      </c>
      <c r="D71" s="772">
        <v>6.72</v>
      </c>
      <c r="E71" s="773"/>
      <c r="F71" s="231">
        <v>45</v>
      </c>
      <c r="G71" s="946">
        <v>7239375</v>
      </c>
      <c r="H71" s="947"/>
      <c r="I71" s="947"/>
      <c r="J71" s="948"/>
      <c r="K71" s="223"/>
      <c r="L71" s="105"/>
    </row>
    <row r="72" spans="1:12" s="13" customFormat="1" ht="13.5" thickBot="1" x14ac:dyDescent="0.25">
      <c r="A72" s="759" t="s">
        <v>2068</v>
      </c>
      <c r="B72" s="940"/>
      <c r="C72" s="241">
        <v>9.74</v>
      </c>
      <c r="D72" s="772">
        <v>7.55</v>
      </c>
      <c r="E72" s="773"/>
      <c r="F72" s="231">
        <v>55</v>
      </c>
      <c r="G72" s="946">
        <v>8424000</v>
      </c>
      <c r="H72" s="947"/>
      <c r="I72" s="947"/>
      <c r="J72" s="948"/>
      <c r="K72" s="223"/>
      <c r="L72" s="105"/>
    </row>
    <row r="73" spans="1:12" s="13" customFormat="1" ht="13.5" thickBot="1" x14ac:dyDescent="0.25">
      <c r="A73" s="759" t="s">
        <v>2069</v>
      </c>
      <c r="B73" s="940"/>
      <c r="C73" s="241">
        <v>11.77</v>
      </c>
      <c r="D73" s="772">
        <v>11.1</v>
      </c>
      <c r="E73" s="773"/>
      <c r="F73" s="231">
        <v>75</v>
      </c>
      <c r="G73" s="946">
        <v>10530000</v>
      </c>
      <c r="H73" s="947"/>
      <c r="I73" s="947"/>
      <c r="J73" s="948"/>
      <c r="K73" s="223"/>
      <c r="L73" s="105"/>
    </row>
    <row r="74" spans="1:12" s="13" customFormat="1" ht="13.5" thickBot="1" x14ac:dyDescent="0.25">
      <c r="A74" s="759" t="s">
        <v>2070</v>
      </c>
      <c r="B74" s="940"/>
      <c r="C74" s="241">
        <v>12.65</v>
      </c>
      <c r="D74" s="772">
        <v>12.57</v>
      </c>
      <c r="E74" s="773"/>
      <c r="F74" s="231">
        <v>90</v>
      </c>
      <c r="G74" s="946">
        <v>11977875</v>
      </c>
      <c r="H74" s="947"/>
      <c r="I74" s="947"/>
      <c r="J74" s="948"/>
      <c r="K74" s="223"/>
      <c r="L74" s="105"/>
    </row>
    <row r="75" spans="1:12" s="13" customFormat="1" ht="13.5" thickBot="1" x14ac:dyDescent="0.25">
      <c r="A75" s="759" t="s">
        <v>2071</v>
      </c>
      <c r="B75" s="940"/>
      <c r="C75" s="241">
        <v>19.53</v>
      </c>
      <c r="D75" s="772">
        <v>16.48</v>
      </c>
      <c r="E75" s="773"/>
      <c r="F75" s="231">
        <v>110</v>
      </c>
      <c r="G75" s="946">
        <v>17550000</v>
      </c>
      <c r="H75" s="947"/>
      <c r="I75" s="947"/>
      <c r="J75" s="948"/>
      <c r="K75" s="223"/>
      <c r="L75" s="105"/>
    </row>
    <row r="76" spans="1:12" s="13" customFormat="1" ht="13.5" thickBot="1" x14ac:dyDescent="0.25">
      <c r="A76" s="759" t="s">
        <v>2072</v>
      </c>
      <c r="B76" s="940"/>
      <c r="C76" s="241">
        <v>22.45</v>
      </c>
      <c r="D76" s="772">
        <v>19.399999999999999</v>
      </c>
      <c r="E76" s="773"/>
      <c r="F76" s="231">
        <v>132</v>
      </c>
      <c r="G76" s="946">
        <v>17988750</v>
      </c>
      <c r="H76" s="947"/>
      <c r="I76" s="947"/>
      <c r="J76" s="948"/>
      <c r="K76" s="223"/>
      <c r="L76" s="105"/>
    </row>
    <row r="77" spans="1:12" s="13" customFormat="1" ht="13.5" thickBot="1" x14ac:dyDescent="0.25">
      <c r="A77" s="759" t="s">
        <v>2073</v>
      </c>
      <c r="B77" s="940"/>
      <c r="C77" s="241">
        <v>25.83</v>
      </c>
      <c r="D77" s="772">
        <v>22.32</v>
      </c>
      <c r="E77" s="773"/>
      <c r="F77" s="231">
        <v>160</v>
      </c>
      <c r="G77" s="946">
        <v>20182500</v>
      </c>
      <c r="H77" s="947"/>
      <c r="I77" s="947"/>
      <c r="J77" s="948"/>
      <c r="K77" s="223"/>
      <c r="L77" s="105"/>
    </row>
    <row r="78" spans="1:12" s="154" customFormat="1" ht="13.5" thickBot="1" x14ac:dyDescent="0.25">
      <c r="A78" s="759" t="s">
        <v>2074</v>
      </c>
      <c r="B78" s="940"/>
      <c r="C78" s="241">
        <v>34.1</v>
      </c>
      <c r="D78" s="772">
        <v>26.33</v>
      </c>
      <c r="E78" s="773"/>
      <c r="F78" s="231">
        <v>185</v>
      </c>
      <c r="G78" s="946">
        <v>24570000</v>
      </c>
      <c r="H78" s="947"/>
      <c r="I78" s="947"/>
      <c r="J78" s="948"/>
      <c r="K78" s="319"/>
      <c r="L78" s="13"/>
    </row>
    <row r="79" spans="1:12" s="154" customFormat="1" ht="13.5" thickBot="1" x14ac:dyDescent="0.25">
      <c r="A79" s="759" t="s">
        <v>2075</v>
      </c>
      <c r="B79" s="940"/>
      <c r="C79" s="241">
        <v>36.200000000000003</v>
      </c>
      <c r="D79" s="772">
        <v>29.7</v>
      </c>
      <c r="E79" s="773"/>
      <c r="F79" s="231">
        <v>200</v>
      </c>
      <c r="G79" s="946">
        <v>25008750</v>
      </c>
      <c r="H79" s="947"/>
      <c r="I79" s="947"/>
      <c r="J79" s="948"/>
      <c r="K79" s="319"/>
      <c r="L79" s="13"/>
    </row>
    <row r="80" spans="1:12" s="154" customFormat="1" ht="13.5" thickBot="1" x14ac:dyDescent="0.25">
      <c r="A80" s="759" t="s">
        <v>2076</v>
      </c>
      <c r="B80" s="940"/>
      <c r="C80" s="241">
        <v>55.1</v>
      </c>
      <c r="D80" s="772">
        <v>43.7</v>
      </c>
      <c r="E80" s="773"/>
      <c r="F80" s="231">
        <v>315</v>
      </c>
      <c r="G80" s="946">
        <v>33345000</v>
      </c>
      <c r="H80" s="947"/>
      <c r="I80" s="947"/>
      <c r="J80" s="948"/>
      <c r="K80" s="319"/>
      <c r="L80" s="13"/>
    </row>
    <row r="81" spans="1:12" s="154" customFormat="1" ht="13.5" thickBot="1" x14ac:dyDescent="0.25">
      <c r="A81" s="759" t="s">
        <v>2077</v>
      </c>
      <c r="B81" s="940"/>
      <c r="C81" s="241">
        <v>58.34</v>
      </c>
      <c r="D81" s="772">
        <v>49.5</v>
      </c>
      <c r="E81" s="773"/>
      <c r="F81" s="231">
        <v>355</v>
      </c>
      <c r="G81" s="978">
        <v>36855000</v>
      </c>
      <c r="H81" s="947"/>
      <c r="I81" s="947"/>
      <c r="J81" s="948"/>
      <c r="K81" s="319"/>
      <c r="L81" s="13"/>
    </row>
    <row r="82" spans="1:12" s="318" customFormat="1" ht="15" customHeight="1" thickBot="1" x14ac:dyDescent="0.3">
      <c r="A82" s="684" t="s">
        <v>2132</v>
      </c>
      <c r="B82" s="685"/>
      <c r="C82" s="685"/>
      <c r="D82" s="685"/>
      <c r="E82" s="685"/>
      <c r="F82" s="685"/>
      <c r="G82" s="685"/>
      <c r="H82" s="685"/>
      <c r="I82" s="685"/>
      <c r="J82" s="687"/>
      <c r="K82" s="686"/>
      <c r="L82" s="317"/>
    </row>
    <row r="83" spans="1:12" s="318" customFormat="1" ht="12.75" customHeight="1" thickBot="1" x14ac:dyDescent="0.3">
      <c r="A83" s="941" t="s">
        <v>2</v>
      </c>
      <c r="B83" s="942"/>
      <c r="C83" s="949" t="s">
        <v>2114</v>
      </c>
      <c r="D83" s="950"/>
      <c r="E83" s="951"/>
      <c r="F83" s="349" t="s">
        <v>2115</v>
      </c>
      <c r="G83" s="941" t="s">
        <v>186</v>
      </c>
      <c r="H83" s="952"/>
      <c r="I83" s="952"/>
      <c r="J83" s="942"/>
      <c r="K83" s="320"/>
      <c r="L83" s="317"/>
    </row>
    <row r="84" spans="1:12" s="222" customFormat="1" ht="11.25" customHeight="1" thickBot="1" x14ac:dyDescent="0.3">
      <c r="A84" s="730"/>
      <c r="B84" s="731"/>
      <c r="C84" s="349" t="s">
        <v>2116</v>
      </c>
      <c r="D84" s="349" t="s">
        <v>2117</v>
      </c>
      <c r="E84" s="349" t="s">
        <v>2118</v>
      </c>
      <c r="F84" s="349" t="s">
        <v>809</v>
      </c>
      <c r="G84" s="730"/>
      <c r="H84" s="953"/>
      <c r="I84" s="953"/>
      <c r="J84" s="731"/>
      <c r="K84" s="315"/>
      <c r="L84" s="314"/>
    </row>
    <row r="85" spans="1:12" s="13" customFormat="1" ht="13.5" thickBot="1" x14ac:dyDescent="0.25">
      <c r="A85" s="759" t="s">
        <v>2078</v>
      </c>
      <c r="B85" s="940"/>
      <c r="C85" s="241">
        <v>2.52</v>
      </c>
      <c r="D85" s="350">
        <v>2.19</v>
      </c>
      <c r="E85" s="40" t="s">
        <v>2079</v>
      </c>
      <c r="F85" s="231">
        <v>15</v>
      </c>
      <c r="G85" s="946">
        <v>3992625</v>
      </c>
      <c r="H85" s="947"/>
      <c r="I85" s="947"/>
      <c r="J85" s="948"/>
      <c r="K85" s="223"/>
      <c r="L85" s="105"/>
    </row>
    <row r="86" spans="1:12" s="154" customFormat="1" ht="13.5" thickBot="1" x14ac:dyDescent="0.25">
      <c r="A86" s="759" t="s">
        <v>2080</v>
      </c>
      <c r="B86" s="940"/>
      <c r="C86" s="241">
        <v>3.06</v>
      </c>
      <c r="D86" s="350">
        <v>2.68</v>
      </c>
      <c r="E86" s="40" t="s">
        <v>2081</v>
      </c>
      <c r="F86" s="231">
        <v>18.5</v>
      </c>
      <c r="G86" s="946">
        <v>4343625</v>
      </c>
      <c r="H86" s="947"/>
      <c r="I86" s="947"/>
      <c r="J86" s="948"/>
      <c r="K86" s="319"/>
      <c r="L86" s="13"/>
    </row>
    <row r="87" spans="1:12" s="154" customFormat="1" ht="13.5" thickBot="1" x14ac:dyDescent="0.25">
      <c r="A87" s="759" t="s">
        <v>2082</v>
      </c>
      <c r="B87" s="940"/>
      <c r="C87" s="241">
        <v>3.58</v>
      </c>
      <c r="D87" s="350">
        <v>3.16</v>
      </c>
      <c r="E87" s="40" t="s">
        <v>2083</v>
      </c>
      <c r="F87" s="231">
        <v>22</v>
      </c>
      <c r="G87" s="946">
        <v>4870125</v>
      </c>
      <c r="H87" s="947"/>
      <c r="I87" s="947"/>
      <c r="J87" s="948"/>
      <c r="K87" s="319"/>
      <c r="L87" s="13"/>
    </row>
    <row r="88" spans="1:12" s="154" customFormat="1" ht="13.5" thickBot="1" x14ac:dyDescent="0.25">
      <c r="A88" s="759" t="s">
        <v>2084</v>
      </c>
      <c r="B88" s="940"/>
      <c r="C88" s="241">
        <v>4.9800000000000004</v>
      </c>
      <c r="D88" s="350">
        <v>4.37</v>
      </c>
      <c r="E88" s="40" t="s">
        <v>2085</v>
      </c>
      <c r="F88" s="231">
        <v>30</v>
      </c>
      <c r="G88" s="946">
        <v>6361875</v>
      </c>
      <c r="H88" s="947"/>
      <c r="I88" s="947"/>
      <c r="J88" s="948"/>
      <c r="K88" s="319"/>
      <c r="L88" s="13"/>
    </row>
    <row r="89" spans="1:12" s="154" customFormat="1" ht="13.5" thickBot="1" x14ac:dyDescent="0.25">
      <c r="A89" s="759" t="s">
        <v>2086</v>
      </c>
      <c r="B89" s="940"/>
      <c r="C89" s="241">
        <v>6.6</v>
      </c>
      <c r="D89" s="350">
        <v>5.7</v>
      </c>
      <c r="E89" s="40" t="s">
        <v>2087</v>
      </c>
      <c r="F89" s="231">
        <v>37</v>
      </c>
      <c r="G89" s="946">
        <v>6800625</v>
      </c>
      <c r="H89" s="947"/>
      <c r="I89" s="947"/>
      <c r="J89" s="948"/>
      <c r="K89" s="319"/>
      <c r="L89" s="13"/>
    </row>
    <row r="90" spans="1:12" s="154" customFormat="1" ht="13.5" thickBot="1" x14ac:dyDescent="0.25">
      <c r="A90" s="759" t="s">
        <v>2088</v>
      </c>
      <c r="B90" s="940"/>
      <c r="C90" s="241">
        <v>7.71</v>
      </c>
      <c r="D90" s="350">
        <v>6.72</v>
      </c>
      <c r="E90" s="40" t="s">
        <v>2004</v>
      </c>
      <c r="F90" s="231">
        <v>45</v>
      </c>
      <c r="G90" s="946">
        <v>8424000</v>
      </c>
      <c r="H90" s="947"/>
      <c r="I90" s="947"/>
      <c r="J90" s="948"/>
      <c r="K90" s="319"/>
      <c r="L90" s="13"/>
    </row>
    <row r="91" spans="1:12" s="154" customFormat="1" ht="13.5" thickBot="1" x14ac:dyDescent="0.25">
      <c r="A91" s="759" t="s">
        <v>2089</v>
      </c>
      <c r="B91" s="940"/>
      <c r="C91" s="241">
        <v>9.9</v>
      </c>
      <c r="D91" s="350">
        <v>8.5</v>
      </c>
      <c r="E91" s="40" t="s">
        <v>2090</v>
      </c>
      <c r="F91" s="231">
        <v>55</v>
      </c>
      <c r="G91" s="946">
        <v>10091250</v>
      </c>
      <c r="H91" s="947"/>
      <c r="I91" s="947"/>
      <c r="J91" s="948"/>
      <c r="K91" s="319"/>
      <c r="L91" s="13"/>
    </row>
    <row r="92" spans="1:12" s="154" customFormat="1" ht="13.5" thickBot="1" x14ac:dyDescent="0.25">
      <c r="A92" s="759" t="s">
        <v>2091</v>
      </c>
      <c r="B92" s="940"/>
      <c r="C92" s="241">
        <v>9.15</v>
      </c>
      <c r="D92" s="350">
        <v>8.1300000000000008</v>
      </c>
      <c r="E92" s="40" t="s">
        <v>2013</v>
      </c>
      <c r="F92" s="231">
        <v>55</v>
      </c>
      <c r="G92" s="946">
        <v>9433125</v>
      </c>
      <c r="H92" s="947"/>
      <c r="I92" s="947"/>
      <c r="J92" s="948"/>
      <c r="K92" s="319"/>
      <c r="L92" s="13"/>
    </row>
    <row r="93" spans="1:12" s="154" customFormat="1" ht="13.5" thickBot="1" x14ac:dyDescent="0.25">
      <c r="A93" s="759" t="s">
        <v>2092</v>
      </c>
      <c r="B93" s="940"/>
      <c r="C93" s="241">
        <v>13.1</v>
      </c>
      <c r="D93" s="350">
        <v>11.4</v>
      </c>
      <c r="E93" s="40" t="s">
        <v>1672</v>
      </c>
      <c r="F93" s="231">
        <v>75</v>
      </c>
      <c r="G93" s="946">
        <v>12504375</v>
      </c>
      <c r="H93" s="947"/>
      <c r="I93" s="947"/>
      <c r="J93" s="948"/>
      <c r="K93" s="319"/>
      <c r="L93" s="13"/>
    </row>
    <row r="94" spans="1:12" s="154" customFormat="1" ht="13.5" thickBot="1" x14ac:dyDescent="0.25">
      <c r="A94" s="759" t="s">
        <v>2093</v>
      </c>
      <c r="B94" s="940"/>
      <c r="C94" s="241">
        <v>13.1</v>
      </c>
      <c r="D94" s="350">
        <v>11.4</v>
      </c>
      <c r="E94" s="40" t="s">
        <v>1672</v>
      </c>
      <c r="F94" s="231">
        <v>75</v>
      </c>
      <c r="G94" s="946">
        <v>11846250</v>
      </c>
      <c r="H94" s="947"/>
      <c r="I94" s="947"/>
      <c r="J94" s="948"/>
      <c r="K94" s="319"/>
      <c r="L94" s="13"/>
    </row>
    <row r="95" spans="1:12" s="154" customFormat="1" ht="13.5" thickBot="1" x14ac:dyDescent="0.25">
      <c r="A95" s="759" t="s">
        <v>2094</v>
      </c>
      <c r="B95" s="940"/>
      <c r="C95" s="241">
        <v>16.239999999999998</v>
      </c>
      <c r="D95" s="350">
        <v>13.3</v>
      </c>
      <c r="E95" s="40" t="s">
        <v>2095</v>
      </c>
      <c r="F95" s="231">
        <v>90</v>
      </c>
      <c r="G95" s="946">
        <v>13820625</v>
      </c>
      <c r="H95" s="947"/>
      <c r="I95" s="947"/>
      <c r="J95" s="948"/>
      <c r="K95" s="319"/>
      <c r="L95" s="13"/>
    </row>
    <row r="96" spans="1:12" s="154" customFormat="1" ht="13.5" thickBot="1" x14ac:dyDescent="0.25">
      <c r="A96" s="759" t="s">
        <v>2096</v>
      </c>
      <c r="B96" s="940"/>
      <c r="C96" s="241">
        <v>16.600000000000001</v>
      </c>
      <c r="D96" s="350">
        <v>14.07</v>
      </c>
      <c r="E96" s="40" t="s">
        <v>2133</v>
      </c>
      <c r="F96" s="231">
        <v>90</v>
      </c>
      <c r="G96" s="946">
        <v>15356250</v>
      </c>
      <c r="H96" s="947"/>
      <c r="I96" s="947"/>
      <c r="J96" s="948"/>
      <c r="K96" s="319"/>
      <c r="L96" s="13"/>
    </row>
    <row r="97" spans="1:12" s="154" customFormat="1" ht="13.5" thickBot="1" x14ac:dyDescent="0.25">
      <c r="A97" s="759" t="s">
        <v>2097</v>
      </c>
      <c r="B97" s="940"/>
      <c r="C97" s="241">
        <v>20.100000000000001</v>
      </c>
      <c r="D97" s="350">
        <v>17.04</v>
      </c>
      <c r="E97" s="40" t="s">
        <v>2019</v>
      </c>
      <c r="F97" s="231">
        <v>110</v>
      </c>
      <c r="G97" s="946">
        <v>16233750</v>
      </c>
      <c r="H97" s="947"/>
      <c r="I97" s="947"/>
      <c r="J97" s="948"/>
      <c r="K97" s="319"/>
      <c r="L97" s="13"/>
    </row>
    <row r="98" spans="1:12" s="154" customFormat="1" ht="13.5" thickBot="1" x14ac:dyDescent="0.25">
      <c r="A98" s="759" t="s">
        <v>2098</v>
      </c>
      <c r="B98" s="940"/>
      <c r="C98" s="241">
        <v>19.579999999999998</v>
      </c>
      <c r="D98" s="350" t="s">
        <v>2133</v>
      </c>
      <c r="E98" s="40" t="s">
        <v>2133</v>
      </c>
      <c r="F98" s="231">
        <v>110</v>
      </c>
      <c r="G98" s="946">
        <v>15356250</v>
      </c>
      <c r="H98" s="947"/>
      <c r="I98" s="947"/>
      <c r="J98" s="948"/>
      <c r="K98" s="319"/>
      <c r="L98" s="13"/>
    </row>
    <row r="99" spans="1:12" s="154" customFormat="1" ht="13.5" thickBot="1" x14ac:dyDescent="0.25">
      <c r="A99" s="759" t="s">
        <v>2099</v>
      </c>
      <c r="B99" s="940"/>
      <c r="C99" s="241">
        <v>22.92</v>
      </c>
      <c r="D99" s="350">
        <v>20.21</v>
      </c>
      <c r="E99" s="40" t="s">
        <v>2100</v>
      </c>
      <c r="F99" s="231">
        <v>132</v>
      </c>
      <c r="G99" s="946">
        <v>19743750</v>
      </c>
      <c r="H99" s="947"/>
      <c r="I99" s="947"/>
      <c r="J99" s="948"/>
      <c r="K99" s="319"/>
      <c r="L99" s="13"/>
    </row>
    <row r="100" spans="1:12" s="154" customFormat="1" ht="13.5" thickBot="1" x14ac:dyDescent="0.25">
      <c r="A100" s="759" t="s">
        <v>2101</v>
      </c>
      <c r="B100" s="940"/>
      <c r="C100" s="241">
        <v>29.7</v>
      </c>
      <c r="D100" s="350">
        <v>23.89</v>
      </c>
      <c r="E100" s="40" t="s">
        <v>2023</v>
      </c>
      <c r="F100" s="231">
        <v>160</v>
      </c>
      <c r="G100" s="946">
        <v>22815000</v>
      </c>
      <c r="H100" s="947"/>
      <c r="I100" s="947"/>
      <c r="J100" s="948"/>
      <c r="K100" s="319"/>
      <c r="L100" s="13"/>
    </row>
    <row r="101" spans="1:12" s="154" customFormat="1" ht="13.5" thickBot="1" x14ac:dyDescent="0.25">
      <c r="A101" s="759" t="s">
        <v>2102</v>
      </c>
      <c r="B101" s="940"/>
      <c r="C101" s="241">
        <v>26.86</v>
      </c>
      <c r="D101" s="350" t="s">
        <v>2133</v>
      </c>
      <c r="E101" s="40" t="s">
        <v>2133</v>
      </c>
      <c r="F101" s="231">
        <v>160</v>
      </c>
      <c r="G101" s="946">
        <v>21279375</v>
      </c>
      <c r="H101" s="947"/>
      <c r="I101" s="947"/>
      <c r="J101" s="948"/>
      <c r="K101" s="319"/>
      <c r="L101" s="13"/>
    </row>
    <row r="102" spans="1:12" s="154" customFormat="1" ht="13.5" thickBot="1" x14ac:dyDescent="0.25">
      <c r="A102" s="759" t="s">
        <v>2103</v>
      </c>
      <c r="B102" s="940"/>
      <c r="C102" s="241">
        <v>34.4</v>
      </c>
      <c r="D102" s="350">
        <v>28.7</v>
      </c>
      <c r="E102" s="40" t="s">
        <v>2104</v>
      </c>
      <c r="F102" s="231">
        <v>185</v>
      </c>
      <c r="G102" s="946">
        <v>25886250</v>
      </c>
      <c r="H102" s="947"/>
      <c r="I102" s="947"/>
      <c r="J102" s="948"/>
      <c r="K102" s="319"/>
      <c r="L102" s="13"/>
    </row>
    <row r="103" spans="1:12" s="154" customFormat="1" ht="13.5" thickBot="1" x14ac:dyDescent="0.25">
      <c r="A103" s="759" t="s">
        <v>2105</v>
      </c>
      <c r="B103" s="940"/>
      <c r="C103" s="241" t="s">
        <v>2133</v>
      </c>
      <c r="D103" s="350">
        <v>26.96</v>
      </c>
      <c r="E103" s="40" t="s">
        <v>2133</v>
      </c>
      <c r="F103" s="231">
        <v>185</v>
      </c>
      <c r="G103" s="946">
        <v>24131250</v>
      </c>
      <c r="H103" s="947"/>
      <c r="I103" s="947"/>
      <c r="J103" s="948"/>
      <c r="K103" s="319"/>
      <c r="L103" s="13"/>
    </row>
    <row r="104" spans="1:12" s="154" customFormat="1" ht="13.5" thickBot="1" x14ac:dyDescent="0.25">
      <c r="A104" s="759" t="s">
        <v>2106</v>
      </c>
      <c r="B104" s="940"/>
      <c r="C104" s="241">
        <v>37.200000000000003</v>
      </c>
      <c r="D104" s="350">
        <v>31.2</v>
      </c>
      <c r="E104" s="40" t="s">
        <v>2107</v>
      </c>
      <c r="F104" s="231">
        <v>200</v>
      </c>
      <c r="G104" s="946">
        <v>26763750</v>
      </c>
      <c r="H104" s="947"/>
      <c r="I104" s="947"/>
      <c r="J104" s="948"/>
      <c r="K104" s="319"/>
      <c r="L104" s="13"/>
    </row>
    <row r="105" spans="1:12" s="154" customFormat="1" ht="13.5" thickBot="1" x14ac:dyDescent="0.25">
      <c r="A105" s="759" t="s">
        <v>2108</v>
      </c>
      <c r="B105" s="940"/>
      <c r="C105" s="241">
        <v>45.9</v>
      </c>
      <c r="D105" s="350">
        <v>38.6</v>
      </c>
      <c r="E105" s="40" t="s">
        <v>2109</v>
      </c>
      <c r="F105" s="231">
        <v>250</v>
      </c>
      <c r="G105" s="946">
        <v>30712500</v>
      </c>
      <c r="H105" s="947"/>
      <c r="I105" s="947"/>
      <c r="J105" s="948"/>
      <c r="K105" s="319"/>
      <c r="L105" s="13"/>
    </row>
    <row r="106" spans="1:12" s="154" customFormat="1" ht="13.5" thickBot="1" x14ac:dyDescent="0.25">
      <c r="A106" s="759" t="s">
        <v>2110</v>
      </c>
      <c r="B106" s="940"/>
      <c r="C106" s="241">
        <v>54</v>
      </c>
      <c r="D106" s="350">
        <v>47.6</v>
      </c>
      <c r="E106" s="40" t="s">
        <v>2111</v>
      </c>
      <c r="F106" s="231">
        <v>315</v>
      </c>
      <c r="G106" s="946">
        <v>34661250</v>
      </c>
      <c r="H106" s="947"/>
      <c r="I106" s="947"/>
      <c r="J106" s="948"/>
      <c r="K106" s="319"/>
      <c r="L106" s="13"/>
    </row>
    <row r="107" spans="1:12" s="154" customFormat="1" ht="13.5" thickBot="1" x14ac:dyDescent="0.25">
      <c r="A107" s="759" t="s">
        <v>2112</v>
      </c>
      <c r="B107" s="940"/>
      <c r="C107" s="241">
        <v>57.97</v>
      </c>
      <c r="D107" s="350">
        <v>52</v>
      </c>
      <c r="E107" s="40" t="s">
        <v>2113</v>
      </c>
      <c r="F107" s="231">
        <v>355</v>
      </c>
      <c r="G107" s="946">
        <v>43436250</v>
      </c>
      <c r="H107" s="947"/>
      <c r="I107" s="947"/>
      <c r="J107" s="948"/>
      <c r="K107" s="319"/>
      <c r="L107" s="13"/>
    </row>
    <row r="108" spans="1:12" s="154" customFormat="1" thickBot="1" x14ac:dyDescent="0.3">
      <c r="A108" s="684" t="s">
        <v>2134</v>
      </c>
      <c r="B108" s="685"/>
      <c r="C108" s="685"/>
      <c r="D108" s="685"/>
      <c r="E108" s="685"/>
      <c r="F108" s="685"/>
      <c r="G108" s="685"/>
      <c r="H108" s="686"/>
      <c r="I108" s="686"/>
      <c r="J108" s="687"/>
      <c r="K108" s="686"/>
      <c r="L108" s="13"/>
    </row>
    <row r="109" spans="1:12" s="222" customFormat="1" ht="13.5" thickBot="1" x14ac:dyDescent="0.3">
      <c r="A109" s="941" t="s">
        <v>2</v>
      </c>
      <c r="B109" s="942"/>
      <c r="C109" s="321" t="s">
        <v>2135</v>
      </c>
      <c r="D109" s="108" t="s">
        <v>2136</v>
      </c>
      <c r="E109" s="236" t="s">
        <v>2137</v>
      </c>
      <c r="F109" s="355" t="s">
        <v>2115</v>
      </c>
      <c r="G109" s="324" t="s">
        <v>2121</v>
      </c>
      <c r="H109" s="322"/>
      <c r="I109" s="322"/>
      <c r="J109" s="692" t="s">
        <v>186</v>
      </c>
      <c r="K109" s="315"/>
      <c r="L109" s="314"/>
    </row>
    <row r="110" spans="1:12" s="222" customFormat="1" ht="10.5" customHeight="1" thickBot="1" x14ac:dyDescent="0.3">
      <c r="A110" s="730"/>
      <c r="B110" s="731"/>
      <c r="C110" s="355" t="s">
        <v>47</v>
      </c>
      <c r="D110" s="355" t="s">
        <v>2129</v>
      </c>
      <c r="E110" s="355" t="s">
        <v>2129</v>
      </c>
      <c r="F110" s="355" t="s">
        <v>809</v>
      </c>
      <c r="G110" s="353" t="s">
        <v>2122</v>
      </c>
      <c r="H110" s="323"/>
      <c r="I110" s="323"/>
      <c r="J110" s="693"/>
      <c r="K110" s="315"/>
      <c r="L110" s="314"/>
    </row>
    <row r="111" spans="1:12" s="105" customFormat="1" ht="13.5" thickBot="1" x14ac:dyDescent="0.25">
      <c r="A111" s="752" t="s">
        <v>2138</v>
      </c>
      <c r="B111" s="752"/>
      <c r="C111" s="752"/>
      <c r="D111" s="752"/>
      <c r="E111" s="752"/>
      <c r="F111" s="752"/>
      <c r="G111" s="752"/>
      <c r="H111" s="752"/>
      <c r="I111" s="752"/>
      <c r="J111" s="752"/>
      <c r="K111" s="43"/>
    </row>
    <row r="112" spans="1:12" s="154" customFormat="1" ht="13.5" thickBot="1" x14ac:dyDescent="0.25">
      <c r="A112" s="759" t="s">
        <v>2139</v>
      </c>
      <c r="B112" s="940"/>
      <c r="C112" s="241">
        <v>10</v>
      </c>
      <c r="D112" s="350">
        <v>148</v>
      </c>
      <c r="E112" s="40" t="s">
        <v>2140</v>
      </c>
      <c r="F112" s="231">
        <v>0.75</v>
      </c>
      <c r="G112" s="232">
        <v>40</v>
      </c>
      <c r="H112" s="233"/>
      <c r="I112" s="234"/>
      <c r="J112" s="19" t="s">
        <v>2233</v>
      </c>
      <c r="K112" s="319"/>
      <c r="L112" s="13"/>
    </row>
    <row r="113" spans="1:12" s="154" customFormat="1" ht="13.5" thickBot="1" x14ac:dyDescent="0.25">
      <c r="A113" s="759" t="s">
        <v>2141</v>
      </c>
      <c r="B113" s="940"/>
      <c r="C113" s="241">
        <v>10</v>
      </c>
      <c r="D113" s="350">
        <v>267</v>
      </c>
      <c r="E113" s="40" t="s">
        <v>2142</v>
      </c>
      <c r="F113" s="231">
        <v>1.5</v>
      </c>
      <c r="G113" s="232">
        <v>75</v>
      </c>
      <c r="H113" s="233"/>
      <c r="I113" s="234"/>
      <c r="J113" s="19" t="s">
        <v>2234</v>
      </c>
      <c r="K113" s="319"/>
      <c r="L113" s="13"/>
    </row>
    <row r="114" spans="1:12" s="154" customFormat="1" ht="13.5" thickBot="1" x14ac:dyDescent="0.25">
      <c r="A114" s="759" t="s">
        <v>2143</v>
      </c>
      <c r="B114" s="940"/>
      <c r="C114" s="241">
        <v>10</v>
      </c>
      <c r="D114" s="350">
        <v>437</v>
      </c>
      <c r="E114" s="40" t="s">
        <v>2144</v>
      </c>
      <c r="F114" s="231">
        <v>2.2000000000000002</v>
      </c>
      <c r="G114" s="232">
        <v>75</v>
      </c>
      <c r="H114" s="233"/>
      <c r="I114" s="234"/>
      <c r="J114" s="19">
        <v>1110609</v>
      </c>
      <c r="K114" s="319"/>
      <c r="L114" s="13"/>
    </row>
    <row r="115" spans="1:12" s="154" customFormat="1" ht="13.5" thickBot="1" x14ac:dyDescent="0.25">
      <c r="A115" s="759" t="s">
        <v>2145</v>
      </c>
      <c r="B115" s="940"/>
      <c r="C115" s="241">
        <v>10</v>
      </c>
      <c r="D115" s="350">
        <v>673</v>
      </c>
      <c r="E115" s="40" t="s">
        <v>2146</v>
      </c>
      <c r="F115" s="231">
        <v>4</v>
      </c>
      <c r="G115" s="232">
        <v>150</v>
      </c>
      <c r="H115" s="233"/>
      <c r="I115" s="234"/>
      <c r="J115" s="19">
        <v>1601344</v>
      </c>
      <c r="K115" s="319"/>
      <c r="L115" s="13"/>
    </row>
    <row r="116" spans="1:12" s="154" customFormat="1" ht="13.5" thickBot="1" x14ac:dyDescent="0.25">
      <c r="A116" s="759" t="s">
        <v>2147</v>
      </c>
      <c r="B116" s="940"/>
      <c r="C116" s="241">
        <v>10</v>
      </c>
      <c r="D116" s="350">
        <v>692</v>
      </c>
      <c r="E116" s="40" t="s">
        <v>2052</v>
      </c>
      <c r="F116" s="231">
        <v>5.5</v>
      </c>
      <c r="G116" s="232">
        <v>387</v>
      </c>
      <c r="H116" s="233"/>
      <c r="I116" s="234"/>
      <c r="J116" s="19">
        <v>2221219</v>
      </c>
      <c r="K116" s="319"/>
      <c r="L116" s="13"/>
    </row>
    <row r="117" spans="1:12" s="154" customFormat="1" ht="13.5" thickBot="1" x14ac:dyDescent="0.25">
      <c r="A117" s="759" t="s">
        <v>2148</v>
      </c>
      <c r="B117" s="940"/>
      <c r="C117" s="241">
        <v>14</v>
      </c>
      <c r="D117" s="350">
        <v>692</v>
      </c>
      <c r="E117" s="40" t="s">
        <v>2149</v>
      </c>
      <c r="F117" s="231">
        <v>5.5</v>
      </c>
      <c r="G117" s="232">
        <v>387</v>
      </c>
      <c r="H117" s="233"/>
      <c r="I117" s="234"/>
      <c r="J117" s="19">
        <v>2376188</v>
      </c>
      <c r="K117" s="319"/>
      <c r="L117" s="13"/>
    </row>
    <row r="118" spans="1:12" s="154" customFormat="1" ht="13.5" thickBot="1" x14ac:dyDescent="0.25">
      <c r="A118" s="759" t="s">
        <v>2150</v>
      </c>
      <c r="B118" s="940"/>
      <c r="C118" s="241">
        <v>10</v>
      </c>
      <c r="D118" s="350">
        <v>1115</v>
      </c>
      <c r="E118" s="40" t="s">
        <v>2151</v>
      </c>
      <c r="F118" s="231">
        <v>7.5</v>
      </c>
      <c r="G118" s="232">
        <v>387</v>
      </c>
      <c r="H118" s="233"/>
      <c r="I118" s="234"/>
      <c r="J118" s="19">
        <v>2789438</v>
      </c>
      <c r="K118" s="319"/>
      <c r="L118" s="13"/>
    </row>
    <row r="119" spans="1:12" s="154" customFormat="1" ht="13.5" thickBot="1" x14ac:dyDescent="0.25">
      <c r="A119" s="759" t="s">
        <v>2152</v>
      </c>
      <c r="B119" s="940"/>
      <c r="C119" s="241">
        <v>14</v>
      </c>
      <c r="D119" s="350">
        <v>1016</v>
      </c>
      <c r="E119" s="40" t="s">
        <v>2153</v>
      </c>
      <c r="F119" s="231">
        <v>7.5</v>
      </c>
      <c r="G119" s="232">
        <v>387</v>
      </c>
      <c r="H119" s="233"/>
      <c r="I119" s="234"/>
      <c r="J119" s="19">
        <v>2789438</v>
      </c>
      <c r="K119" s="319"/>
      <c r="L119" s="13"/>
    </row>
    <row r="120" spans="1:12" s="154" customFormat="1" ht="13.5" thickBot="1" x14ac:dyDescent="0.25">
      <c r="A120" s="759" t="s">
        <v>2154</v>
      </c>
      <c r="B120" s="940"/>
      <c r="C120" s="241">
        <v>10</v>
      </c>
      <c r="D120" s="350">
        <v>1618</v>
      </c>
      <c r="E120" s="40" t="s">
        <v>2155</v>
      </c>
      <c r="F120" s="231">
        <v>11</v>
      </c>
      <c r="G120" s="232">
        <v>387</v>
      </c>
      <c r="H120" s="233"/>
      <c r="I120" s="234"/>
      <c r="J120" s="19">
        <v>3047719</v>
      </c>
      <c r="K120" s="319"/>
      <c r="L120" s="13"/>
    </row>
    <row r="121" spans="1:12" s="154" customFormat="1" ht="13.5" thickBot="1" x14ac:dyDescent="0.25">
      <c r="A121" s="759" t="s">
        <v>2156</v>
      </c>
      <c r="B121" s="940"/>
      <c r="C121" s="241">
        <v>14</v>
      </c>
      <c r="D121" s="350">
        <v>1545</v>
      </c>
      <c r="E121" s="40" t="s">
        <v>2157</v>
      </c>
      <c r="F121" s="231">
        <v>11</v>
      </c>
      <c r="G121" s="232">
        <v>387</v>
      </c>
      <c r="H121" s="233"/>
      <c r="I121" s="234"/>
      <c r="J121" s="19">
        <v>3047719</v>
      </c>
      <c r="K121" s="319"/>
      <c r="L121" s="13"/>
    </row>
    <row r="122" spans="1:12" s="105" customFormat="1" ht="13.5" thickBot="1" x14ac:dyDescent="0.25">
      <c r="A122" s="752" t="s">
        <v>2158</v>
      </c>
      <c r="B122" s="752"/>
      <c r="C122" s="752"/>
      <c r="D122" s="752"/>
      <c r="E122" s="752"/>
      <c r="F122" s="752"/>
      <c r="G122" s="752"/>
      <c r="H122" s="752"/>
      <c r="I122" s="752"/>
      <c r="J122" s="752"/>
      <c r="K122" s="43"/>
    </row>
    <row r="123" spans="1:12" s="154" customFormat="1" ht="13.5" thickBot="1" x14ac:dyDescent="0.25">
      <c r="A123" s="759" t="s">
        <v>2159</v>
      </c>
      <c r="B123" s="940"/>
      <c r="C123" s="241">
        <v>8.5</v>
      </c>
      <c r="D123" s="350">
        <v>148</v>
      </c>
      <c r="E123" s="40" t="s">
        <v>2160</v>
      </c>
      <c r="F123" s="231">
        <v>0.75</v>
      </c>
      <c r="G123" s="232"/>
      <c r="H123" s="233"/>
      <c r="I123" s="234"/>
      <c r="J123" s="19">
        <v>697359</v>
      </c>
      <c r="K123" s="319"/>
      <c r="L123" s="13"/>
    </row>
    <row r="124" spans="1:12" s="154" customFormat="1" ht="13.5" thickBot="1" x14ac:dyDescent="0.25">
      <c r="A124" s="759" t="s">
        <v>2161</v>
      </c>
      <c r="B124" s="940"/>
      <c r="C124" s="241">
        <v>8.5</v>
      </c>
      <c r="D124" s="350">
        <v>267</v>
      </c>
      <c r="E124" s="40" t="s">
        <v>2162</v>
      </c>
      <c r="F124" s="231">
        <v>1.5</v>
      </c>
      <c r="G124" s="232"/>
      <c r="H124" s="233"/>
      <c r="I124" s="234"/>
      <c r="J124" s="19">
        <v>826500</v>
      </c>
      <c r="K124" s="319"/>
      <c r="L124" s="13"/>
    </row>
    <row r="125" spans="1:12" s="154" customFormat="1" ht="13.5" thickBot="1" x14ac:dyDescent="0.25">
      <c r="A125" s="759" t="s">
        <v>2163</v>
      </c>
      <c r="B125" s="940"/>
      <c r="C125" s="241">
        <v>8.5</v>
      </c>
      <c r="D125" s="350">
        <v>437</v>
      </c>
      <c r="E125" s="40" t="s">
        <v>2164</v>
      </c>
      <c r="F125" s="231">
        <v>2.2000000000000002</v>
      </c>
      <c r="G125" s="232"/>
      <c r="H125" s="233"/>
      <c r="I125" s="234"/>
      <c r="J125" s="19">
        <v>1188094</v>
      </c>
      <c r="K125" s="319"/>
      <c r="L125" s="13"/>
    </row>
    <row r="126" spans="1:12" s="154" customFormat="1" ht="13.5" thickBot="1" x14ac:dyDescent="0.25">
      <c r="A126" s="759" t="s">
        <v>2165</v>
      </c>
      <c r="B126" s="940"/>
      <c r="C126" s="241">
        <v>8.5</v>
      </c>
      <c r="D126" s="350">
        <v>673</v>
      </c>
      <c r="E126" s="40" t="s">
        <v>2166</v>
      </c>
      <c r="F126" s="231">
        <v>4</v>
      </c>
      <c r="G126" s="232"/>
      <c r="H126" s="233"/>
      <c r="I126" s="234"/>
      <c r="J126" s="19">
        <v>1653000</v>
      </c>
      <c r="K126" s="319"/>
      <c r="L126" s="13"/>
    </row>
    <row r="127" spans="1:12" s="154" customFormat="1" ht="13.5" thickBot="1" x14ac:dyDescent="0.25">
      <c r="A127" s="759" t="s">
        <v>2167</v>
      </c>
      <c r="B127" s="940"/>
      <c r="C127" s="241">
        <v>8.5</v>
      </c>
      <c r="D127" s="350">
        <v>692</v>
      </c>
      <c r="E127" s="40" t="s">
        <v>2168</v>
      </c>
      <c r="F127" s="231">
        <v>5.5</v>
      </c>
      <c r="G127" s="232"/>
      <c r="H127" s="233"/>
      <c r="I127" s="234"/>
      <c r="J127" s="19">
        <v>2221219</v>
      </c>
      <c r="K127" s="319"/>
      <c r="L127" s="13"/>
    </row>
    <row r="128" spans="1:12" s="154" customFormat="1" ht="13.5" thickBot="1" x14ac:dyDescent="0.25">
      <c r="A128" s="759" t="s">
        <v>2169</v>
      </c>
      <c r="B128" s="940"/>
      <c r="C128" s="241">
        <v>14</v>
      </c>
      <c r="D128" s="350">
        <v>692</v>
      </c>
      <c r="E128" s="40" t="s">
        <v>2149</v>
      </c>
      <c r="F128" s="231">
        <v>5.5</v>
      </c>
      <c r="G128" s="232"/>
      <c r="H128" s="233"/>
      <c r="I128" s="234"/>
      <c r="J128" s="19">
        <v>2324531</v>
      </c>
      <c r="K128" s="319"/>
      <c r="L128" s="13"/>
    </row>
    <row r="129" spans="1:12" s="154" customFormat="1" ht="13.5" thickBot="1" x14ac:dyDescent="0.25">
      <c r="A129" s="759" t="s">
        <v>2170</v>
      </c>
      <c r="B129" s="940"/>
      <c r="C129" s="241">
        <v>8.5</v>
      </c>
      <c r="D129" s="350">
        <v>1115</v>
      </c>
      <c r="E129" s="40" t="s">
        <v>2151</v>
      </c>
      <c r="F129" s="231">
        <v>7.5</v>
      </c>
      <c r="G129" s="232"/>
      <c r="H129" s="233"/>
      <c r="I129" s="234"/>
      <c r="J129" s="19">
        <v>2789438</v>
      </c>
      <c r="K129" s="319"/>
      <c r="L129" s="13"/>
    </row>
    <row r="130" spans="1:12" s="154" customFormat="1" ht="13.5" thickBot="1" x14ac:dyDescent="0.25">
      <c r="A130" s="759" t="s">
        <v>2171</v>
      </c>
      <c r="B130" s="940"/>
      <c r="C130" s="241">
        <v>14</v>
      </c>
      <c r="D130" s="350">
        <v>1016</v>
      </c>
      <c r="E130" s="40" t="s">
        <v>2153</v>
      </c>
      <c r="F130" s="231">
        <v>7.5</v>
      </c>
      <c r="G130" s="232"/>
      <c r="H130" s="233"/>
      <c r="I130" s="234"/>
      <c r="J130" s="19">
        <v>2841094</v>
      </c>
      <c r="K130" s="319"/>
      <c r="L130" s="13"/>
    </row>
    <row r="131" spans="1:12" s="154" customFormat="1" ht="13.5" thickBot="1" x14ac:dyDescent="0.25">
      <c r="A131" s="759" t="s">
        <v>2172</v>
      </c>
      <c r="B131" s="940"/>
      <c r="C131" s="241">
        <v>8.5</v>
      </c>
      <c r="D131" s="350">
        <v>1618</v>
      </c>
      <c r="E131" s="40" t="s">
        <v>2173</v>
      </c>
      <c r="F131" s="231">
        <v>11</v>
      </c>
      <c r="G131" s="232"/>
      <c r="H131" s="233"/>
      <c r="I131" s="234"/>
      <c r="J131" s="19">
        <v>3099375</v>
      </c>
      <c r="K131" s="319"/>
      <c r="L131" s="13"/>
    </row>
    <row r="132" spans="1:12" s="154" customFormat="1" ht="13.5" thickBot="1" x14ac:dyDescent="0.25">
      <c r="A132" s="759" t="s">
        <v>2174</v>
      </c>
      <c r="B132" s="940"/>
      <c r="C132" s="241">
        <v>14</v>
      </c>
      <c r="D132" s="350">
        <v>1545</v>
      </c>
      <c r="E132" s="40" t="s">
        <v>2157</v>
      </c>
      <c r="F132" s="231">
        <v>11</v>
      </c>
      <c r="G132" s="232"/>
      <c r="H132" s="233"/>
      <c r="I132" s="234"/>
      <c r="J132" s="19">
        <v>3099375</v>
      </c>
      <c r="K132" s="319"/>
      <c r="L132" s="13"/>
    </row>
    <row r="133" spans="1:12" s="105" customFormat="1" ht="13.5" thickBot="1" x14ac:dyDescent="0.25">
      <c r="A133" s="752" t="s">
        <v>2191</v>
      </c>
      <c r="B133" s="752"/>
      <c r="C133" s="752"/>
      <c r="D133" s="752"/>
      <c r="E133" s="752"/>
      <c r="F133" s="752"/>
      <c r="G133" s="752"/>
      <c r="H133" s="752"/>
      <c r="I133" s="752"/>
      <c r="J133" s="752"/>
      <c r="K133" s="43"/>
    </row>
    <row r="134" spans="1:12" s="154" customFormat="1" ht="13.5" thickBot="1" x14ac:dyDescent="0.25">
      <c r="A134" s="759" t="s">
        <v>2175</v>
      </c>
      <c r="B134" s="940"/>
      <c r="C134" s="241">
        <v>8.5</v>
      </c>
      <c r="D134" s="350">
        <v>148</v>
      </c>
      <c r="E134" s="40" t="s">
        <v>2160</v>
      </c>
      <c r="F134" s="231">
        <v>0.75</v>
      </c>
      <c r="G134" s="232">
        <v>75</v>
      </c>
      <c r="H134" s="233"/>
      <c r="I134" s="234"/>
      <c r="J134" s="19">
        <v>800672</v>
      </c>
      <c r="K134" s="319"/>
      <c r="L134" s="13"/>
    </row>
    <row r="135" spans="1:12" s="154" customFormat="1" ht="13.5" thickBot="1" x14ac:dyDescent="0.25">
      <c r="A135" s="759" t="s">
        <v>2176</v>
      </c>
      <c r="B135" s="940"/>
      <c r="C135" s="241">
        <v>8.5</v>
      </c>
      <c r="D135" s="350">
        <v>267</v>
      </c>
      <c r="E135" s="40" t="s">
        <v>2162</v>
      </c>
      <c r="F135" s="231">
        <v>1.5</v>
      </c>
      <c r="G135" s="232">
        <v>75</v>
      </c>
      <c r="H135" s="233"/>
      <c r="I135" s="234"/>
      <c r="J135" s="19">
        <v>903984</v>
      </c>
      <c r="K135" s="319"/>
      <c r="L135" s="13"/>
    </row>
    <row r="136" spans="1:12" s="154" customFormat="1" ht="13.5" thickBot="1" x14ac:dyDescent="0.25">
      <c r="A136" s="759" t="s">
        <v>2177</v>
      </c>
      <c r="B136" s="940"/>
      <c r="C136" s="241">
        <v>8.5</v>
      </c>
      <c r="D136" s="350">
        <v>437</v>
      </c>
      <c r="E136" s="40" t="s">
        <v>2164</v>
      </c>
      <c r="F136" s="231">
        <v>2.2000000000000002</v>
      </c>
      <c r="G136" s="232">
        <v>110</v>
      </c>
      <c r="H136" s="233"/>
      <c r="I136" s="234"/>
      <c r="J136" s="19">
        <v>1265578</v>
      </c>
      <c r="K136" s="319"/>
      <c r="L136" s="13"/>
    </row>
    <row r="137" spans="1:12" s="154" customFormat="1" ht="13.5" thickBot="1" x14ac:dyDescent="0.25">
      <c r="A137" s="759" t="s">
        <v>2178</v>
      </c>
      <c r="B137" s="940"/>
      <c r="C137" s="241">
        <v>8.5</v>
      </c>
      <c r="D137" s="350">
        <v>673</v>
      </c>
      <c r="E137" s="40" t="s">
        <v>2166</v>
      </c>
      <c r="F137" s="231">
        <v>4</v>
      </c>
      <c r="G137" s="232">
        <v>150</v>
      </c>
      <c r="H137" s="233"/>
      <c r="I137" s="234"/>
      <c r="J137" s="19">
        <v>1807969</v>
      </c>
      <c r="K137" s="319"/>
      <c r="L137" s="13"/>
    </row>
    <row r="138" spans="1:12" s="154" customFormat="1" ht="13.5" thickBot="1" x14ac:dyDescent="0.25">
      <c r="A138" s="759" t="s">
        <v>2179</v>
      </c>
      <c r="B138" s="940"/>
      <c r="C138" s="241">
        <v>8.5</v>
      </c>
      <c r="D138" s="350">
        <v>692</v>
      </c>
      <c r="E138" s="40" t="s">
        <v>2168</v>
      </c>
      <c r="F138" s="231">
        <v>5.5</v>
      </c>
      <c r="G138" s="232">
        <v>387</v>
      </c>
      <c r="H138" s="233"/>
      <c r="I138" s="234"/>
      <c r="J138" s="19">
        <v>2427844</v>
      </c>
      <c r="K138" s="319"/>
      <c r="L138" s="13"/>
    </row>
    <row r="139" spans="1:12" s="154" customFormat="1" ht="13.5" thickBot="1" x14ac:dyDescent="0.25">
      <c r="A139" s="759" t="s">
        <v>2180</v>
      </c>
      <c r="B139" s="940"/>
      <c r="C139" s="241">
        <v>14</v>
      </c>
      <c r="D139" s="350">
        <v>692</v>
      </c>
      <c r="E139" s="40" t="s">
        <v>2149</v>
      </c>
      <c r="F139" s="231">
        <v>5.5</v>
      </c>
      <c r="G139" s="232">
        <v>387</v>
      </c>
      <c r="H139" s="233"/>
      <c r="I139" s="234"/>
      <c r="J139" s="19">
        <v>2531156</v>
      </c>
      <c r="K139" s="319"/>
      <c r="L139" s="13"/>
    </row>
    <row r="140" spans="1:12" s="154" customFormat="1" ht="13.5" thickBot="1" x14ac:dyDescent="0.25">
      <c r="A140" s="759" t="s">
        <v>2181</v>
      </c>
      <c r="B140" s="940"/>
      <c r="C140" s="241">
        <v>8.5</v>
      </c>
      <c r="D140" s="350">
        <v>1115</v>
      </c>
      <c r="E140" s="40" t="s">
        <v>2151</v>
      </c>
      <c r="F140" s="231">
        <v>7.5</v>
      </c>
      <c r="G140" s="232">
        <v>387</v>
      </c>
      <c r="H140" s="233"/>
      <c r="I140" s="234"/>
      <c r="J140" s="19">
        <v>2996063</v>
      </c>
      <c r="K140" s="319"/>
      <c r="L140" s="13"/>
    </row>
    <row r="141" spans="1:12" s="154" customFormat="1" ht="13.5" thickBot="1" x14ac:dyDescent="0.25">
      <c r="A141" s="759" t="s">
        <v>2182</v>
      </c>
      <c r="B141" s="940"/>
      <c r="C141" s="241">
        <v>14</v>
      </c>
      <c r="D141" s="350">
        <v>1016</v>
      </c>
      <c r="E141" s="40" t="s">
        <v>2153</v>
      </c>
      <c r="F141" s="231">
        <v>7.5</v>
      </c>
      <c r="G141" s="232">
        <v>387</v>
      </c>
      <c r="H141" s="233"/>
      <c r="I141" s="234"/>
      <c r="J141" s="19">
        <v>2996063</v>
      </c>
      <c r="K141" s="319"/>
      <c r="L141" s="13"/>
    </row>
    <row r="142" spans="1:12" s="154" customFormat="1" ht="13.5" thickBot="1" x14ac:dyDescent="0.25">
      <c r="A142" s="759" t="s">
        <v>2183</v>
      </c>
      <c r="B142" s="940"/>
      <c r="C142" s="241">
        <v>8.5</v>
      </c>
      <c r="D142" s="350">
        <v>1618</v>
      </c>
      <c r="E142" s="40" t="s">
        <v>2173</v>
      </c>
      <c r="F142" s="231">
        <v>10</v>
      </c>
      <c r="G142" s="232">
        <v>387</v>
      </c>
      <c r="H142" s="233"/>
      <c r="I142" s="234"/>
      <c r="J142" s="19">
        <v>3228516</v>
      </c>
      <c r="K142" s="319"/>
      <c r="L142" s="13"/>
    </row>
    <row r="143" spans="1:12" s="154" customFormat="1" ht="13.5" thickBot="1" x14ac:dyDescent="0.25">
      <c r="A143" s="759" t="s">
        <v>2184</v>
      </c>
      <c r="B143" s="940"/>
      <c r="C143" s="241">
        <v>14</v>
      </c>
      <c r="D143" s="350">
        <v>1545</v>
      </c>
      <c r="E143" s="40" t="s">
        <v>2157</v>
      </c>
      <c r="F143" s="231">
        <v>10</v>
      </c>
      <c r="G143" s="232">
        <v>387</v>
      </c>
      <c r="H143" s="233"/>
      <c r="I143" s="234"/>
      <c r="J143" s="19">
        <v>3254344</v>
      </c>
      <c r="K143" s="319"/>
      <c r="L143" s="13"/>
    </row>
  </sheetData>
  <sheetProtection password="CB3C" sheet="1"/>
  <mergeCells count="263">
    <mergeCell ref="A107:B107"/>
    <mergeCell ref="G107:J107"/>
    <mergeCell ref="A104:B104"/>
    <mergeCell ref="G104:J104"/>
    <mergeCell ref="A105:B105"/>
    <mergeCell ref="G105:J105"/>
    <mergeCell ref="A106:B106"/>
    <mergeCell ref="G106:J106"/>
    <mergeCell ref="A101:B101"/>
    <mergeCell ref="G101:J101"/>
    <mergeCell ref="A102:B102"/>
    <mergeCell ref="G102:J102"/>
    <mergeCell ref="A103:B103"/>
    <mergeCell ref="G103:J103"/>
    <mergeCell ref="A98:B98"/>
    <mergeCell ref="G98:J98"/>
    <mergeCell ref="A99:B99"/>
    <mergeCell ref="G99:J99"/>
    <mergeCell ref="A100:B100"/>
    <mergeCell ref="G100:J100"/>
    <mergeCell ref="A95:B95"/>
    <mergeCell ref="G95:J95"/>
    <mergeCell ref="A96:B96"/>
    <mergeCell ref="G96:J96"/>
    <mergeCell ref="A97:B97"/>
    <mergeCell ref="G97:J97"/>
    <mergeCell ref="A92:B92"/>
    <mergeCell ref="G92:J92"/>
    <mergeCell ref="A93:B93"/>
    <mergeCell ref="G93:J93"/>
    <mergeCell ref="A94:B94"/>
    <mergeCell ref="G94:J94"/>
    <mergeCell ref="A89:B89"/>
    <mergeCell ref="G89:J89"/>
    <mergeCell ref="A90:B90"/>
    <mergeCell ref="G90:J90"/>
    <mergeCell ref="A91:B91"/>
    <mergeCell ref="G91:J91"/>
    <mergeCell ref="A86:B86"/>
    <mergeCell ref="G86:J86"/>
    <mergeCell ref="A87:B87"/>
    <mergeCell ref="G87:J87"/>
    <mergeCell ref="A88:B88"/>
    <mergeCell ref="G88:J88"/>
    <mergeCell ref="A82:K82"/>
    <mergeCell ref="A83:B84"/>
    <mergeCell ref="C83:E83"/>
    <mergeCell ref="G83:J84"/>
    <mergeCell ref="A85:B85"/>
    <mergeCell ref="G85:J85"/>
    <mergeCell ref="A80:B80"/>
    <mergeCell ref="D80:E80"/>
    <mergeCell ref="G80:J80"/>
    <mergeCell ref="A81:B81"/>
    <mergeCell ref="D81:E81"/>
    <mergeCell ref="G81:J81"/>
    <mergeCell ref="A78:B78"/>
    <mergeCell ref="D78:E78"/>
    <mergeCell ref="G78:J78"/>
    <mergeCell ref="A79:B79"/>
    <mergeCell ref="D79:E79"/>
    <mergeCell ref="G79:J79"/>
    <mergeCell ref="A76:B76"/>
    <mergeCell ref="D76:E76"/>
    <mergeCell ref="G76:J76"/>
    <mergeCell ref="A77:B77"/>
    <mergeCell ref="D77:E77"/>
    <mergeCell ref="G77:J77"/>
    <mergeCell ref="A74:B74"/>
    <mergeCell ref="D74:E74"/>
    <mergeCell ref="G74:J74"/>
    <mergeCell ref="A75:B75"/>
    <mergeCell ref="D75:E75"/>
    <mergeCell ref="G75:J75"/>
    <mergeCell ref="A72:B72"/>
    <mergeCell ref="D72:E72"/>
    <mergeCell ref="G72:J72"/>
    <mergeCell ref="A73:B73"/>
    <mergeCell ref="D73:E73"/>
    <mergeCell ref="G73:J73"/>
    <mergeCell ref="A70:B70"/>
    <mergeCell ref="D70:E70"/>
    <mergeCell ref="G70:J70"/>
    <mergeCell ref="A71:B71"/>
    <mergeCell ref="D71:E71"/>
    <mergeCell ref="G71:J71"/>
    <mergeCell ref="A68:B68"/>
    <mergeCell ref="D68:E68"/>
    <mergeCell ref="G68:J68"/>
    <mergeCell ref="A69:B69"/>
    <mergeCell ref="D69:E69"/>
    <mergeCell ref="G69:J69"/>
    <mergeCell ref="A63:B63"/>
    <mergeCell ref="E63:F63"/>
    <mergeCell ref="G63:J63"/>
    <mergeCell ref="A65:K65"/>
    <mergeCell ref="A66:B67"/>
    <mergeCell ref="C66:E66"/>
    <mergeCell ref="G66:J67"/>
    <mergeCell ref="D67:E67"/>
    <mergeCell ref="A61:B61"/>
    <mergeCell ref="E61:F61"/>
    <mergeCell ref="G61:J61"/>
    <mergeCell ref="A62:B62"/>
    <mergeCell ref="E62:F62"/>
    <mergeCell ref="G62:J62"/>
    <mergeCell ref="A59:B59"/>
    <mergeCell ref="E59:F59"/>
    <mergeCell ref="G59:J59"/>
    <mergeCell ref="A60:B60"/>
    <mergeCell ref="E60:F60"/>
    <mergeCell ref="G60:J60"/>
    <mergeCell ref="A57:B57"/>
    <mergeCell ref="E57:F57"/>
    <mergeCell ref="G57:J57"/>
    <mergeCell ref="A58:B58"/>
    <mergeCell ref="E58:F58"/>
    <mergeCell ref="G58:J58"/>
    <mergeCell ref="A55:B55"/>
    <mergeCell ref="E55:F55"/>
    <mergeCell ref="G55:J55"/>
    <mergeCell ref="A56:B56"/>
    <mergeCell ref="E56:F56"/>
    <mergeCell ref="G56:J56"/>
    <mergeCell ref="A53:B53"/>
    <mergeCell ref="E53:F53"/>
    <mergeCell ref="G53:J53"/>
    <mergeCell ref="A54:B54"/>
    <mergeCell ref="E54:F54"/>
    <mergeCell ref="G54:J54"/>
    <mergeCell ref="A51:B51"/>
    <mergeCell ref="E51:F51"/>
    <mergeCell ref="G51:J51"/>
    <mergeCell ref="A52:B52"/>
    <mergeCell ref="E52:F52"/>
    <mergeCell ref="G52:J52"/>
    <mergeCell ref="A49:B49"/>
    <mergeCell ref="E49:F49"/>
    <mergeCell ref="G49:J49"/>
    <mergeCell ref="A50:B50"/>
    <mergeCell ref="E50:F50"/>
    <mergeCell ref="G50:J50"/>
    <mergeCell ref="A47:B47"/>
    <mergeCell ref="E47:F47"/>
    <mergeCell ref="G47:J47"/>
    <mergeCell ref="A48:B48"/>
    <mergeCell ref="E48:F48"/>
    <mergeCell ref="G48:J48"/>
    <mergeCell ref="A45:B45"/>
    <mergeCell ref="E45:F45"/>
    <mergeCell ref="G45:J45"/>
    <mergeCell ref="A46:B46"/>
    <mergeCell ref="E46:F46"/>
    <mergeCell ref="G46:J46"/>
    <mergeCell ref="A40:B40"/>
    <mergeCell ref="G40:J40"/>
    <mergeCell ref="A41:B41"/>
    <mergeCell ref="G41:J41"/>
    <mergeCell ref="A42:K42"/>
    <mergeCell ref="A43:B44"/>
    <mergeCell ref="E43:F43"/>
    <mergeCell ref="G43:J44"/>
    <mergeCell ref="E44:F44"/>
    <mergeCell ref="A37:B37"/>
    <mergeCell ref="G37:J37"/>
    <mergeCell ref="A38:B38"/>
    <mergeCell ref="G38:J38"/>
    <mergeCell ref="A39:B39"/>
    <mergeCell ref="G39:J39"/>
    <mergeCell ref="A34:B34"/>
    <mergeCell ref="G34:J34"/>
    <mergeCell ref="A35:B35"/>
    <mergeCell ref="G35:J35"/>
    <mergeCell ref="A36:B36"/>
    <mergeCell ref="G36:J36"/>
    <mergeCell ref="A31:B31"/>
    <mergeCell ref="G31:J31"/>
    <mergeCell ref="A32:B32"/>
    <mergeCell ref="G32:J32"/>
    <mergeCell ref="A33:B33"/>
    <mergeCell ref="G33:J33"/>
    <mergeCell ref="A27:B28"/>
    <mergeCell ref="C27:E27"/>
    <mergeCell ref="G27:J28"/>
    <mergeCell ref="A29:B29"/>
    <mergeCell ref="G29:J29"/>
    <mergeCell ref="A30:B30"/>
    <mergeCell ref="G30:J30"/>
    <mergeCell ref="A21:B21"/>
    <mergeCell ref="A22:B22"/>
    <mergeCell ref="A23:B23"/>
    <mergeCell ref="A24:B24"/>
    <mergeCell ref="A25:B25"/>
    <mergeCell ref="A26:K26"/>
    <mergeCell ref="A16:B16"/>
    <mergeCell ref="G16:J16"/>
    <mergeCell ref="A17:B17"/>
    <mergeCell ref="G17:J17"/>
    <mergeCell ref="A18:K18"/>
    <mergeCell ref="A19:B20"/>
    <mergeCell ref="C19:E19"/>
    <mergeCell ref="J19:J20"/>
    <mergeCell ref="G6:J6"/>
    <mergeCell ref="A13:B13"/>
    <mergeCell ref="G13:J13"/>
    <mergeCell ref="A14:B14"/>
    <mergeCell ref="G14:J14"/>
    <mergeCell ref="A15:B15"/>
    <mergeCell ref="G15:J15"/>
    <mergeCell ref="A10:B10"/>
    <mergeCell ref="G10:J10"/>
    <mergeCell ref="A11:B11"/>
    <mergeCell ref="G11:J11"/>
    <mergeCell ref="A12:B12"/>
    <mergeCell ref="G12:J12"/>
    <mergeCell ref="A138:B138"/>
    <mergeCell ref="A139:B139"/>
    <mergeCell ref="A140:B140"/>
    <mergeCell ref="A141:B141"/>
    <mergeCell ref="A142:B142"/>
    <mergeCell ref="A143:B143"/>
    <mergeCell ref="A132:B132"/>
    <mergeCell ref="A133:J133"/>
    <mergeCell ref="A134:B134"/>
    <mergeCell ref="A135:B135"/>
    <mergeCell ref="A136:B136"/>
    <mergeCell ref="A137:B137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J122"/>
    <mergeCell ref="A123:B123"/>
    <mergeCell ref="A124:B124"/>
    <mergeCell ref="A125:B125"/>
    <mergeCell ref="A2:K2"/>
    <mergeCell ref="A114:B114"/>
    <mergeCell ref="A115:B115"/>
    <mergeCell ref="A116:B116"/>
    <mergeCell ref="A117:B117"/>
    <mergeCell ref="A118:B118"/>
    <mergeCell ref="A119:B119"/>
    <mergeCell ref="A108:K108"/>
    <mergeCell ref="A109:B110"/>
    <mergeCell ref="J109:J110"/>
    <mergeCell ref="A111:J111"/>
    <mergeCell ref="A112:B112"/>
    <mergeCell ref="A113:B113"/>
    <mergeCell ref="A7:B7"/>
    <mergeCell ref="G7:J7"/>
    <mergeCell ref="A8:B8"/>
    <mergeCell ref="G8:J8"/>
    <mergeCell ref="A9:B9"/>
    <mergeCell ref="G9:J9"/>
    <mergeCell ref="A3:K3"/>
    <mergeCell ref="A4:B5"/>
    <mergeCell ref="C4:E4"/>
    <mergeCell ref="G4:J5"/>
    <mergeCell ref="A6:B6"/>
  </mergeCells>
  <pageMargins left="0.29062500000000002" right="0" top="0.81562500000000004" bottom="0.19685039370078741" header="7.874015748031496E-2" footer="0.15748031496062992"/>
  <pageSetup paperSize="9" scale="90" orientation="portrait" r:id="rId1"/>
  <headerFooter>
    <oddHeader>&amp;C&amp;G</oddHeader>
  </headerFooter>
  <ignoredErrors>
    <ignoredError sqref="E6:E17 E21:E25 E29:E41 E45:F63 E85:E104 E105:E107 E112:E121 E123:E129 E130:E132 E134:E143 C63" numberStoredAsText="1"/>
  </ignoredError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7"/>
  <sheetViews>
    <sheetView tabSelected="1" view="pageLayout" topLeftCell="A204" zoomScaleNormal="100" workbookViewId="0">
      <selection activeCell="B209" sqref="B209"/>
    </sheetView>
  </sheetViews>
  <sheetFormatPr defaultRowHeight="16.5" x14ac:dyDescent="0.3"/>
  <cols>
    <col min="1" max="1" width="38.85546875" style="25" customWidth="1"/>
    <col min="2" max="2" width="6.42578125" style="25" customWidth="1"/>
    <col min="3" max="3" width="10.5703125" style="25" customWidth="1"/>
    <col min="4" max="4" width="8" style="25" customWidth="1"/>
    <col min="5" max="5" width="11.5703125" style="25" customWidth="1"/>
    <col min="6" max="6" width="18.5703125" style="25" customWidth="1"/>
    <col min="7" max="7" width="9.140625" style="25" hidden="1" customWidth="1"/>
    <col min="8" max="8" width="13.28515625" style="169" hidden="1" customWidth="1"/>
    <col min="9" max="9" width="19.42578125" style="25" hidden="1" customWidth="1"/>
    <col min="10" max="10" width="17.42578125" style="25" customWidth="1"/>
    <col min="11" max="16384" width="9.140625" style="25"/>
  </cols>
  <sheetData>
    <row r="1" spans="1:10" ht="12.75" customHeight="1" thickBot="1" x14ac:dyDescent="0.35">
      <c r="F1" s="39" t="s">
        <v>35</v>
      </c>
      <c r="G1" s="137"/>
      <c r="H1" s="168"/>
      <c r="I1" s="39">
        <v>380</v>
      </c>
      <c r="J1" s="570" t="s">
        <v>3003</v>
      </c>
    </row>
    <row r="2" spans="1:10" s="139" customFormat="1" thickBot="1" x14ac:dyDescent="0.3">
      <c r="A2" s="1006" t="s">
        <v>621</v>
      </c>
      <c r="B2" s="1006"/>
      <c r="C2" s="1006"/>
      <c r="D2" s="1006"/>
      <c r="E2" s="1006"/>
      <c r="F2" s="1006"/>
      <c r="G2" s="1006"/>
      <c r="H2" s="1006"/>
      <c r="I2" s="1006"/>
      <c r="J2" s="1006"/>
    </row>
    <row r="3" spans="1:10" s="139" customFormat="1" thickBot="1" x14ac:dyDescent="0.3">
      <c r="A3" s="1007" t="s">
        <v>622</v>
      </c>
      <c r="B3" s="1007"/>
      <c r="C3" s="1007"/>
      <c r="D3" s="1007"/>
      <c r="E3" s="1007"/>
      <c r="F3" s="1007"/>
      <c r="G3" s="1007"/>
      <c r="H3" s="1007"/>
      <c r="I3" s="1007"/>
      <c r="J3" s="1007"/>
    </row>
    <row r="4" spans="1:10" ht="13.5" customHeight="1" thickBot="1" x14ac:dyDescent="0.35">
      <c r="A4" s="1008" t="s">
        <v>2</v>
      </c>
      <c r="B4" s="1009"/>
      <c r="C4" s="1009"/>
      <c r="D4" s="1009"/>
      <c r="E4" s="1009"/>
      <c r="F4" s="1010"/>
      <c r="G4" s="59" t="s">
        <v>15</v>
      </c>
      <c r="H4" s="104" t="s">
        <v>1532</v>
      </c>
      <c r="I4" s="103" t="s">
        <v>1531</v>
      </c>
      <c r="J4" s="103" t="s">
        <v>298</v>
      </c>
    </row>
    <row r="5" spans="1:10" s="105" customFormat="1" ht="13.5" thickBot="1" x14ac:dyDescent="0.25">
      <c r="A5" s="980" t="s">
        <v>2618</v>
      </c>
      <c r="B5" s="980"/>
      <c r="C5" s="980"/>
      <c r="D5" s="980"/>
      <c r="E5" s="980"/>
      <c r="F5" s="980"/>
      <c r="G5" s="60">
        <v>35000</v>
      </c>
      <c r="H5" s="14">
        <f>G5/380</f>
        <v>92.10526315789474</v>
      </c>
      <c r="I5" s="60">
        <f>H5*$I$1</f>
        <v>35000</v>
      </c>
      <c r="J5" s="48">
        <v>32000</v>
      </c>
    </row>
    <row r="6" spans="1:10" s="105" customFormat="1" ht="13.5" thickBot="1" x14ac:dyDescent="0.25">
      <c r="A6" s="980" t="s">
        <v>2619</v>
      </c>
      <c r="B6" s="980"/>
      <c r="C6" s="980"/>
      <c r="D6" s="980"/>
      <c r="E6" s="980"/>
      <c r="F6" s="980"/>
      <c r="G6" s="60"/>
      <c r="H6" s="14"/>
      <c r="I6" s="60"/>
      <c r="J6" s="48">
        <v>33000</v>
      </c>
    </row>
    <row r="7" spans="1:10" s="105" customFormat="1" ht="13.5" thickBot="1" x14ac:dyDescent="0.25">
      <c r="A7" s="980" t="s">
        <v>625</v>
      </c>
      <c r="B7" s="980"/>
      <c r="C7" s="980"/>
      <c r="D7" s="980"/>
      <c r="E7" s="980"/>
      <c r="F7" s="980"/>
      <c r="G7" s="60">
        <v>49000</v>
      </c>
      <c r="H7" s="14">
        <f>G7/380</f>
        <v>128.94736842105263</v>
      </c>
      <c r="I7" s="60">
        <f>H7*$I$1</f>
        <v>49000</v>
      </c>
      <c r="J7" s="48">
        <v>47000</v>
      </c>
    </row>
    <row r="8" spans="1:10" s="105" customFormat="1" ht="13.5" thickBot="1" x14ac:dyDescent="0.25">
      <c r="A8" s="980" t="s">
        <v>623</v>
      </c>
      <c r="B8" s="980"/>
      <c r="C8" s="980"/>
      <c r="D8" s="980"/>
      <c r="E8" s="980"/>
      <c r="F8" s="980"/>
      <c r="G8" s="60">
        <v>48000</v>
      </c>
      <c r="H8" s="14">
        <f t="shared" ref="H8:H95" si="0">G8/380</f>
        <v>126.31578947368421</v>
      </c>
      <c r="I8" s="60">
        <f t="shared" ref="I8:I95" si="1">H8*$I$1</f>
        <v>48000</v>
      </c>
      <c r="J8" s="48">
        <v>48000</v>
      </c>
    </row>
    <row r="9" spans="1:10" s="105" customFormat="1" ht="13.5" thickBot="1" x14ac:dyDescent="0.25">
      <c r="A9" s="980" t="s">
        <v>2239</v>
      </c>
      <c r="B9" s="980"/>
      <c r="C9" s="980"/>
      <c r="D9" s="980"/>
      <c r="E9" s="980"/>
      <c r="F9" s="980"/>
      <c r="G9" s="60">
        <v>63000</v>
      </c>
      <c r="H9" s="14">
        <f t="shared" si="0"/>
        <v>165.78947368421052</v>
      </c>
      <c r="I9" s="60">
        <f t="shared" si="1"/>
        <v>63000</v>
      </c>
      <c r="J9" s="48">
        <v>60000</v>
      </c>
    </row>
    <row r="10" spans="1:10" s="105" customFormat="1" ht="13.5" thickBot="1" x14ac:dyDescent="0.25">
      <c r="A10" s="980" t="s">
        <v>627</v>
      </c>
      <c r="B10" s="980"/>
      <c r="C10" s="980"/>
      <c r="D10" s="980"/>
      <c r="E10" s="980"/>
      <c r="F10" s="980"/>
      <c r="G10" s="47">
        <v>92000</v>
      </c>
      <c r="H10" s="14">
        <f>G10/380</f>
        <v>242.10526315789474</v>
      </c>
      <c r="I10" s="60">
        <f>H10*$I$1</f>
        <v>92000</v>
      </c>
      <c r="J10" s="48">
        <v>92000</v>
      </c>
    </row>
    <row r="11" spans="1:10" s="105" customFormat="1" ht="13.5" thickBot="1" x14ac:dyDescent="0.25">
      <c r="A11" s="980" t="s">
        <v>2238</v>
      </c>
      <c r="B11" s="980"/>
      <c r="C11" s="980"/>
      <c r="D11" s="980"/>
      <c r="E11" s="980"/>
      <c r="F11" s="980"/>
      <c r="G11" s="60">
        <v>122000</v>
      </c>
      <c r="H11" s="14">
        <f>G11/380</f>
        <v>321.05263157894734</v>
      </c>
      <c r="I11" s="60">
        <f>H11*$I$1</f>
        <v>121999.99999999999</v>
      </c>
      <c r="J11" s="48">
        <v>145050</v>
      </c>
    </row>
    <row r="12" spans="1:10" s="105" customFormat="1" ht="13.5" thickBot="1" x14ac:dyDescent="0.25">
      <c r="A12" s="984" t="s">
        <v>2621</v>
      </c>
      <c r="B12" s="984"/>
      <c r="C12" s="984"/>
      <c r="D12" s="984"/>
      <c r="E12" s="984"/>
      <c r="F12" s="984"/>
      <c r="G12" s="167">
        <v>65000</v>
      </c>
      <c r="H12" s="14">
        <f t="shared" si="0"/>
        <v>171.05263157894737</v>
      </c>
      <c r="I12" s="60">
        <f t="shared" si="1"/>
        <v>65000</v>
      </c>
      <c r="J12" s="48">
        <v>63000</v>
      </c>
    </row>
    <row r="13" spans="1:10" s="105" customFormat="1" ht="13.5" thickBot="1" x14ac:dyDescent="0.25">
      <c r="A13" s="984" t="s">
        <v>2620</v>
      </c>
      <c r="B13" s="984"/>
      <c r="C13" s="984"/>
      <c r="D13" s="984"/>
      <c r="E13" s="984"/>
      <c r="F13" s="984"/>
      <c r="G13" s="167">
        <v>77000</v>
      </c>
      <c r="H13" s="14">
        <f t="shared" si="0"/>
        <v>202.63157894736841</v>
      </c>
      <c r="I13" s="60">
        <f t="shared" si="1"/>
        <v>77000</v>
      </c>
      <c r="J13" s="48">
        <v>71000</v>
      </c>
    </row>
    <row r="14" spans="1:10" s="105" customFormat="1" ht="13.5" thickBot="1" x14ac:dyDescent="0.25">
      <c r="A14" s="984" t="s">
        <v>2356</v>
      </c>
      <c r="B14" s="984"/>
      <c r="C14" s="984"/>
      <c r="D14" s="984"/>
      <c r="E14" s="984"/>
      <c r="F14" s="984"/>
      <c r="G14" s="167">
        <v>77000</v>
      </c>
      <c r="H14" s="14">
        <f t="shared" si="0"/>
        <v>202.63157894736841</v>
      </c>
      <c r="I14" s="60">
        <f t="shared" si="1"/>
        <v>77000</v>
      </c>
      <c r="J14" s="48">
        <v>220000</v>
      </c>
    </row>
    <row r="15" spans="1:10" s="105" customFormat="1" ht="13.5" thickBot="1" x14ac:dyDescent="0.25">
      <c r="A15" s="984" t="s">
        <v>2355</v>
      </c>
      <c r="B15" s="984"/>
      <c r="C15" s="984"/>
      <c r="D15" s="984"/>
      <c r="E15" s="984"/>
      <c r="F15" s="984"/>
      <c r="G15" s="167">
        <v>77001</v>
      </c>
      <c r="H15" s="14">
        <f t="shared" ref="H15" si="2">G15/380</f>
        <v>202.6342105263158</v>
      </c>
      <c r="I15" s="60">
        <f t="shared" ref="I15" si="3">H15*$I$1</f>
        <v>77001</v>
      </c>
      <c r="J15" s="48">
        <v>280000</v>
      </c>
    </row>
    <row r="16" spans="1:10" s="105" customFormat="1" ht="13.5" thickBot="1" x14ac:dyDescent="0.25">
      <c r="A16" s="984" t="s">
        <v>629</v>
      </c>
      <c r="B16" s="984"/>
      <c r="C16" s="984"/>
      <c r="D16" s="984"/>
      <c r="E16" s="984"/>
      <c r="F16" s="984"/>
      <c r="G16" s="167">
        <v>101000</v>
      </c>
      <c r="H16" s="14">
        <f t="shared" si="0"/>
        <v>265.78947368421052</v>
      </c>
      <c r="I16" s="60">
        <f t="shared" si="1"/>
        <v>101000</v>
      </c>
      <c r="J16" s="48">
        <v>101000</v>
      </c>
    </row>
    <row r="17" spans="1:10" s="105" customFormat="1" ht="13.5" thickBot="1" x14ac:dyDescent="0.25">
      <c r="A17" s="984" t="s">
        <v>630</v>
      </c>
      <c r="B17" s="984"/>
      <c r="C17" s="984"/>
      <c r="D17" s="984"/>
      <c r="E17" s="984"/>
      <c r="F17" s="984"/>
      <c r="G17" s="167">
        <v>119500</v>
      </c>
      <c r="H17" s="14">
        <f t="shared" si="0"/>
        <v>314.4736842105263</v>
      </c>
      <c r="I17" s="60">
        <f t="shared" si="1"/>
        <v>119500</v>
      </c>
      <c r="J17" s="48">
        <v>119500</v>
      </c>
    </row>
    <row r="18" spans="1:10" s="105" customFormat="1" ht="13.5" thickBot="1" x14ac:dyDescent="0.25">
      <c r="A18" s="423" t="s">
        <v>3208</v>
      </c>
      <c r="B18" s="424"/>
      <c r="C18" s="424"/>
      <c r="D18" s="424"/>
      <c r="E18" s="424"/>
      <c r="F18" s="425"/>
      <c r="G18" s="167"/>
      <c r="H18" s="14"/>
      <c r="I18" s="60"/>
      <c r="J18" s="48">
        <v>190000</v>
      </c>
    </row>
    <row r="19" spans="1:10" s="105" customFormat="1" ht="13.5" thickBot="1" x14ac:dyDescent="0.25">
      <c r="A19" s="423" t="s">
        <v>3209</v>
      </c>
      <c r="B19" s="424"/>
      <c r="C19" s="424"/>
      <c r="D19" s="424"/>
      <c r="E19" s="424"/>
      <c r="F19" s="425"/>
      <c r="G19" s="167"/>
      <c r="H19" s="14"/>
      <c r="I19" s="60"/>
      <c r="J19" s="48">
        <v>130000</v>
      </c>
    </row>
    <row r="20" spans="1:10" s="105" customFormat="1" ht="13.5" thickBot="1" x14ac:dyDescent="0.25">
      <c r="A20" s="423" t="s">
        <v>3210</v>
      </c>
      <c r="B20" s="424"/>
      <c r="C20" s="424"/>
      <c r="D20" s="424"/>
      <c r="E20" s="424"/>
      <c r="F20" s="425"/>
      <c r="G20" s="167"/>
      <c r="H20" s="14"/>
      <c r="I20" s="60"/>
      <c r="J20" s="48">
        <v>200000</v>
      </c>
    </row>
    <row r="21" spans="1:10" s="105" customFormat="1" ht="13.5" thickBot="1" x14ac:dyDescent="0.25">
      <c r="A21" s="423" t="s">
        <v>3211</v>
      </c>
      <c r="B21" s="424"/>
      <c r="C21" s="424"/>
      <c r="D21" s="424"/>
      <c r="E21" s="424"/>
      <c r="F21" s="425"/>
      <c r="G21" s="167"/>
      <c r="H21" s="14"/>
      <c r="I21" s="60"/>
      <c r="J21" s="48">
        <v>145000</v>
      </c>
    </row>
    <row r="22" spans="1:10" s="105" customFormat="1" ht="13.5" thickBot="1" x14ac:dyDescent="0.25">
      <c r="A22" s="981" t="s">
        <v>2547</v>
      </c>
      <c r="B22" s="982"/>
      <c r="C22" s="982"/>
      <c r="D22" s="982"/>
      <c r="E22" s="982"/>
      <c r="F22" s="983"/>
      <c r="G22" s="60">
        <v>474001</v>
      </c>
      <c r="H22" s="14">
        <f t="shared" ref="H22:H44" si="4">G22/380</f>
        <v>1247.371052631579</v>
      </c>
      <c r="I22" s="60">
        <f t="shared" ref="I22:I44" si="5">H22*$I$1</f>
        <v>474001</v>
      </c>
      <c r="J22" s="48">
        <v>220000</v>
      </c>
    </row>
    <row r="23" spans="1:10" s="105" customFormat="1" ht="13.5" thickBot="1" x14ac:dyDescent="0.25">
      <c r="A23" s="981" t="s">
        <v>2546</v>
      </c>
      <c r="B23" s="982"/>
      <c r="C23" s="982"/>
      <c r="D23" s="982"/>
      <c r="E23" s="982"/>
      <c r="F23" s="983"/>
      <c r="G23" s="60">
        <v>474002</v>
      </c>
      <c r="H23" s="14">
        <f t="shared" ref="H23" si="6">G23/380</f>
        <v>1247.3736842105263</v>
      </c>
      <c r="I23" s="60">
        <f t="shared" ref="I23" si="7">H23*$I$1</f>
        <v>474002</v>
      </c>
      <c r="J23" s="48">
        <v>250000</v>
      </c>
    </row>
    <row r="24" spans="1:10" s="105" customFormat="1" ht="13.5" thickBot="1" x14ac:dyDescent="0.25">
      <c r="A24" s="981" t="s">
        <v>2354</v>
      </c>
      <c r="B24" s="982"/>
      <c r="C24" s="982"/>
      <c r="D24" s="982"/>
      <c r="E24" s="982"/>
      <c r="F24" s="983"/>
      <c r="G24" s="60">
        <v>474001</v>
      </c>
      <c r="H24" s="14">
        <f t="shared" ref="H24" si="8">G24/380</f>
        <v>1247.371052631579</v>
      </c>
      <c r="I24" s="60">
        <f t="shared" ref="I24" si="9">H24*$I$1</f>
        <v>474001</v>
      </c>
      <c r="J24" s="48">
        <v>180000</v>
      </c>
    </row>
    <row r="25" spans="1:10" s="105" customFormat="1" ht="13.5" thickBot="1" x14ac:dyDescent="0.25">
      <c r="A25" s="981" t="s">
        <v>2334</v>
      </c>
      <c r="B25" s="982"/>
      <c r="C25" s="982"/>
      <c r="D25" s="982"/>
      <c r="E25" s="982"/>
      <c r="F25" s="983"/>
      <c r="G25" s="60">
        <v>474002</v>
      </c>
      <c r="H25" s="14">
        <f t="shared" si="4"/>
        <v>1247.3736842105263</v>
      </c>
      <c r="I25" s="60">
        <f t="shared" si="5"/>
        <v>474002</v>
      </c>
      <c r="J25" s="48">
        <v>160000</v>
      </c>
    </row>
    <row r="26" spans="1:10" s="105" customFormat="1" ht="13.5" thickBot="1" x14ac:dyDescent="0.25">
      <c r="A26" s="981" t="s">
        <v>2335</v>
      </c>
      <c r="B26" s="982"/>
      <c r="C26" s="982"/>
      <c r="D26" s="982"/>
      <c r="E26" s="982"/>
      <c r="F26" s="983"/>
      <c r="G26" s="60">
        <v>474003</v>
      </c>
      <c r="H26" s="14">
        <f t="shared" si="4"/>
        <v>1247.3763157894737</v>
      </c>
      <c r="I26" s="60">
        <f t="shared" si="5"/>
        <v>474003</v>
      </c>
      <c r="J26" s="48">
        <v>160000</v>
      </c>
    </row>
    <row r="27" spans="1:10" s="105" customFormat="1" ht="13.5" thickBot="1" x14ac:dyDescent="0.25">
      <c r="A27" s="981" t="s">
        <v>2336</v>
      </c>
      <c r="B27" s="982"/>
      <c r="C27" s="982"/>
      <c r="D27" s="982"/>
      <c r="E27" s="982"/>
      <c r="F27" s="983"/>
      <c r="G27" s="60">
        <v>474004</v>
      </c>
      <c r="H27" s="14">
        <f t="shared" si="4"/>
        <v>1247.378947368421</v>
      </c>
      <c r="I27" s="60">
        <f t="shared" si="5"/>
        <v>474004</v>
      </c>
      <c r="J27" s="48">
        <v>240000</v>
      </c>
    </row>
    <row r="28" spans="1:10" s="105" customFormat="1" ht="13.5" thickBot="1" x14ac:dyDescent="0.25">
      <c r="A28" s="981" t="s">
        <v>2337</v>
      </c>
      <c r="B28" s="982"/>
      <c r="C28" s="982"/>
      <c r="D28" s="982"/>
      <c r="E28" s="982"/>
      <c r="F28" s="983"/>
      <c r="G28" s="60">
        <v>474005</v>
      </c>
      <c r="H28" s="14">
        <f t="shared" si="4"/>
        <v>1247.3815789473683</v>
      </c>
      <c r="I28" s="60">
        <f t="shared" si="5"/>
        <v>474004.99999999994</v>
      </c>
      <c r="J28" s="48">
        <v>180000</v>
      </c>
    </row>
    <row r="29" spans="1:10" s="105" customFormat="1" ht="13.5" thickBot="1" x14ac:dyDescent="0.25">
      <c r="A29" s="981" t="s">
        <v>2338</v>
      </c>
      <c r="B29" s="982"/>
      <c r="C29" s="982"/>
      <c r="D29" s="982"/>
      <c r="E29" s="982"/>
      <c r="F29" s="983"/>
      <c r="G29" s="60">
        <v>474006</v>
      </c>
      <c r="H29" s="14">
        <f t="shared" si="4"/>
        <v>1247.3842105263159</v>
      </c>
      <c r="I29" s="60">
        <f t="shared" si="5"/>
        <v>474006.00000000006</v>
      </c>
      <c r="J29" s="48">
        <v>260000</v>
      </c>
    </row>
    <row r="30" spans="1:10" s="105" customFormat="1" ht="13.5" thickBot="1" x14ac:dyDescent="0.25">
      <c r="A30" s="981" t="s">
        <v>2339</v>
      </c>
      <c r="B30" s="982"/>
      <c r="C30" s="982"/>
      <c r="D30" s="982"/>
      <c r="E30" s="982"/>
      <c r="F30" s="983"/>
      <c r="G30" s="60">
        <v>474007</v>
      </c>
      <c r="H30" s="14">
        <f t="shared" si="4"/>
        <v>1247.3868421052632</v>
      </c>
      <c r="I30" s="60">
        <f t="shared" si="5"/>
        <v>474007</v>
      </c>
      <c r="J30" s="48">
        <v>200000</v>
      </c>
    </row>
    <row r="31" spans="1:10" s="105" customFormat="1" ht="13.5" thickBot="1" x14ac:dyDescent="0.25">
      <c r="A31" s="981" t="s">
        <v>2340</v>
      </c>
      <c r="B31" s="982"/>
      <c r="C31" s="982"/>
      <c r="D31" s="982"/>
      <c r="E31" s="982"/>
      <c r="F31" s="983"/>
      <c r="G31" s="60">
        <v>474008</v>
      </c>
      <c r="H31" s="14">
        <f t="shared" si="4"/>
        <v>1247.3894736842105</v>
      </c>
      <c r="I31" s="60">
        <f t="shared" si="5"/>
        <v>474008</v>
      </c>
      <c r="J31" s="48">
        <v>270000</v>
      </c>
    </row>
    <row r="32" spans="1:10" s="105" customFormat="1" ht="13.5" thickBot="1" x14ac:dyDescent="0.25">
      <c r="A32" s="981" t="s">
        <v>2341</v>
      </c>
      <c r="B32" s="982"/>
      <c r="C32" s="982"/>
      <c r="D32" s="982"/>
      <c r="E32" s="982"/>
      <c r="F32" s="983"/>
      <c r="G32" s="60">
        <v>474009</v>
      </c>
      <c r="H32" s="14">
        <f t="shared" si="4"/>
        <v>1247.3921052631579</v>
      </c>
      <c r="I32" s="60">
        <f t="shared" si="5"/>
        <v>474009</v>
      </c>
      <c r="J32" s="48">
        <v>200000</v>
      </c>
    </row>
    <row r="33" spans="1:10" s="105" customFormat="1" ht="13.5" thickBot="1" x14ac:dyDescent="0.25">
      <c r="A33" s="981" t="s">
        <v>2342</v>
      </c>
      <c r="B33" s="982"/>
      <c r="C33" s="982"/>
      <c r="D33" s="982"/>
      <c r="E33" s="982"/>
      <c r="F33" s="983"/>
      <c r="G33" s="60">
        <v>474010</v>
      </c>
      <c r="H33" s="14">
        <f t="shared" si="4"/>
        <v>1247.3947368421052</v>
      </c>
      <c r="I33" s="60">
        <f t="shared" si="5"/>
        <v>474010</v>
      </c>
      <c r="J33" s="48">
        <v>560000</v>
      </c>
    </row>
    <row r="34" spans="1:10" s="105" customFormat="1" ht="13.5" thickBot="1" x14ac:dyDescent="0.25">
      <c r="A34" s="981" t="s">
        <v>2343</v>
      </c>
      <c r="B34" s="982"/>
      <c r="C34" s="982"/>
      <c r="D34" s="982"/>
      <c r="E34" s="982"/>
      <c r="F34" s="983"/>
      <c r="G34" s="60">
        <v>474011</v>
      </c>
      <c r="H34" s="14">
        <f t="shared" si="4"/>
        <v>1247.3973684210525</v>
      </c>
      <c r="I34" s="60">
        <f t="shared" si="5"/>
        <v>474010.99999999994</v>
      </c>
      <c r="J34" s="48">
        <v>450000</v>
      </c>
    </row>
    <row r="35" spans="1:10" s="105" customFormat="1" ht="13.5" thickBot="1" x14ac:dyDescent="0.25">
      <c r="A35" s="980" t="s">
        <v>1653</v>
      </c>
      <c r="B35" s="980"/>
      <c r="C35" s="980"/>
      <c r="D35" s="980"/>
      <c r="E35" s="980"/>
      <c r="F35" s="980"/>
      <c r="G35" s="47">
        <v>215000</v>
      </c>
      <c r="H35" s="14">
        <f>G35/380</f>
        <v>565.78947368421052</v>
      </c>
      <c r="I35" s="60">
        <f>H35*$I$1</f>
        <v>215000</v>
      </c>
      <c r="J35" s="48">
        <v>150000</v>
      </c>
    </row>
    <row r="36" spans="1:10" s="105" customFormat="1" ht="13.5" thickBot="1" x14ac:dyDescent="0.25">
      <c r="A36" s="980" t="s">
        <v>2345</v>
      </c>
      <c r="B36" s="980"/>
      <c r="C36" s="980"/>
      <c r="D36" s="980"/>
      <c r="E36" s="980"/>
      <c r="F36" s="980"/>
      <c r="G36" s="47">
        <v>230000</v>
      </c>
      <c r="H36" s="14">
        <f>G36/380</f>
        <v>605.26315789473688</v>
      </c>
      <c r="I36" s="60">
        <f>H36*$I$1</f>
        <v>230000</v>
      </c>
      <c r="J36" s="48">
        <v>200000</v>
      </c>
    </row>
    <row r="37" spans="1:10" s="105" customFormat="1" ht="13.5" thickBot="1" x14ac:dyDescent="0.25">
      <c r="A37" s="980" t="s">
        <v>2344</v>
      </c>
      <c r="B37" s="980"/>
      <c r="C37" s="980"/>
      <c r="D37" s="980"/>
      <c r="E37" s="980"/>
      <c r="F37" s="980"/>
      <c r="G37" s="47">
        <v>145000</v>
      </c>
      <c r="H37" s="14">
        <f>G37/380</f>
        <v>381.57894736842104</v>
      </c>
      <c r="I37" s="60">
        <f>H37*$I$1</f>
        <v>145000</v>
      </c>
      <c r="J37" s="48">
        <v>280000</v>
      </c>
    </row>
    <row r="38" spans="1:10" s="105" customFormat="1" ht="13.5" thickBot="1" x14ac:dyDescent="0.25">
      <c r="A38" s="980" t="s">
        <v>2525</v>
      </c>
      <c r="B38" s="980"/>
      <c r="C38" s="980"/>
      <c r="D38" s="980"/>
      <c r="E38" s="980"/>
      <c r="F38" s="980"/>
      <c r="G38" s="47">
        <v>215001</v>
      </c>
      <c r="H38" s="14">
        <f t="shared" ref="H38" si="10">G38/380</f>
        <v>565.79210526315785</v>
      </c>
      <c r="I38" s="60">
        <f t="shared" ref="I38" si="11">H38*$I$1</f>
        <v>215000.99999999997</v>
      </c>
      <c r="J38" s="48">
        <v>280000</v>
      </c>
    </row>
    <row r="39" spans="1:10" s="105" customFormat="1" ht="13.5" thickBot="1" x14ac:dyDescent="0.25">
      <c r="A39" s="980" t="s">
        <v>2353</v>
      </c>
      <c r="B39" s="980"/>
      <c r="C39" s="980"/>
      <c r="D39" s="980"/>
      <c r="E39" s="980"/>
      <c r="F39" s="980"/>
      <c r="G39" s="47">
        <v>215002</v>
      </c>
      <c r="H39" s="14">
        <f t="shared" ref="H39" si="12">G39/380</f>
        <v>565.79473684210529</v>
      </c>
      <c r="I39" s="60">
        <f t="shared" ref="I39" si="13">H39*$I$1</f>
        <v>215002</v>
      </c>
      <c r="J39" s="48">
        <v>320000</v>
      </c>
    </row>
    <row r="40" spans="1:10" s="105" customFormat="1" ht="13.5" thickBot="1" x14ac:dyDescent="0.25">
      <c r="A40" s="980" t="s">
        <v>2562</v>
      </c>
      <c r="B40" s="980"/>
      <c r="C40" s="980"/>
      <c r="D40" s="980"/>
      <c r="E40" s="980"/>
      <c r="F40" s="980"/>
      <c r="G40" s="47">
        <v>215003</v>
      </c>
      <c r="H40" s="14">
        <f t="shared" ref="H40" si="14">G40/380</f>
        <v>565.79736842105262</v>
      </c>
      <c r="I40" s="60">
        <f t="shared" ref="I40" si="15">H40*$I$1</f>
        <v>215003</v>
      </c>
      <c r="J40" s="48">
        <v>250000</v>
      </c>
    </row>
    <row r="41" spans="1:10" s="105" customFormat="1" ht="13.5" thickBot="1" x14ac:dyDescent="0.25">
      <c r="A41" s="981" t="s">
        <v>2346</v>
      </c>
      <c r="B41" s="982"/>
      <c r="C41" s="982"/>
      <c r="D41" s="982"/>
      <c r="E41" s="982"/>
      <c r="F41" s="983"/>
      <c r="G41" s="60">
        <v>474001</v>
      </c>
      <c r="H41" s="14">
        <f t="shared" si="4"/>
        <v>1247.371052631579</v>
      </c>
      <c r="I41" s="60">
        <f t="shared" si="5"/>
        <v>474001</v>
      </c>
      <c r="J41" s="48">
        <v>250000</v>
      </c>
    </row>
    <row r="42" spans="1:10" s="105" customFormat="1" ht="13.5" thickBot="1" x14ac:dyDescent="0.25">
      <c r="A42" s="981" t="s">
        <v>2347</v>
      </c>
      <c r="B42" s="982"/>
      <c r="C42" s="982"/>
      <c r="D42" s="982"/>
      <c r="E42" s="982"/>
      <c r="F42" s="983"/>
      <c r="G42" s="60">
        <v>474002</v>
      </c>
      <c r="H42" s="14">
        <f t="shared" si="4"/>
        <v>1247.3736842105263</v>
      </c>
      <c r="I42" s="60">
        <f t="shared" si="5"/>
        <v>474002</v>
      </c>
      <c r="J42" s="48">
        <v>190000</v>
      </c>
    </row>
    <row r="43" spans="1:10" s="105" customFormat="1" ht="13.5" thickBot="1" x14ac:dyDescent="0.25">
      <c r="A43" s="980" t="s">
        <v>2348</v>
      </c>
      <c r="B43" s="980"/>
      <c r="C43" s="980"/>
      <c r="D43" s="980"/>
      <c r="E43" s="980"/>
      <c r="F43" s="980"/>
      <c r="G43" s="47">
        <v>365000</v>
      </c>
      <c r="H43" s="14">
        <f t="shared" si="4"/>
        <v>960.52631578947364</v>
      </c>
      <c r="I43" s="60">
        <f t="shared" si="5"/>
        <v>365000</v>
      </c>
      <c r="J43" s="48">
        <v>380000</v>
      </c>
    </row>
    <row r="44" spans="1:10" s="105" customFormat="1" ht="13.5" thickBot="1" x14ac:dyDescent="0.25">
      <c r="A44" s="980" t="s">
        <v>2349</v>
      </c>
      <c r="B44" s="980"/>
      <c r="C44" s="980"/>
      <c r="D44" s="980"/>
      <c r="E44" s="980"/>
      <c r="F44" s="980"/>
      <c r="G44" s="47">
        <v>365001</v>
      </c>
      <c r="H44" s="14">
        <f t="shared" si="4"/>
        <v>960.52894736842109</v>
      </c>
      <c r="I44" s="60">
        <f t="shared" si="5"/>
        <v>365001</v>
      </c>
      <c r="J44" s="48">
        <v>270000</v>
      </c>
    </row>
    <row r="45" spans="1:10" s="105" customFormat="1" ht="13.5" thickBot="1" x14ac:dyDescent="0.25">
      <c r="A45" s="980" t="s">
        <v>2350</v>
      </c>
      <c r="B45" s="980"/>
      <c r="C45" s="980"/>
      <c r="D45" s="980"/>
      <c r="E45" s="980"/>
      <c r="F45" s="980"/>
      <c r="G45" s="47">
        <v>409999</v>
      </c>
      <c r="H45" s="14">
        <f t="shared" ref="H45" si="16">G45/380</f>
        <v>1078.9447368421052</v>
      </c>
      <c r="I45" s="60">
        <f t="shared" ref="I45" si="17">H45*$I$1</f>
        <v>409998.99999999994</v>
      </c>
      <c r="J45" s="48">
        <v>430000</v>
      </c>
    </row>
    <row r="46" spans="1:10" s="105" customFormat="1" ht="13.5" thickBot="1" x14ac:dyDescent="0.25">
      <c r="A46" s="980" t="s">
        <v>2351</v>
      </c>
      <c r="B46" s="980"/>
      <c r="C46" s="980"/>
      <c r="D46" s="980"/>
      <c r="E46" s="980"/>
      <c r="F46" s="980"/>
      <c r="G46" s="47">
        <v>410000</v>
      </c>
      <c r="H46" s="14">
        <f t="shared" ref="H46" si="18">G46/380</f>
        <v>1078.9473684210527</v>
      </c>
      <c r="I46" s="60">
        <f t="shared" ref="I46" si="19">H46*$I$1</f>
        <v>410000.00000000006</v>
      </c>
      <c r="J46" s="48">
        <v>310000</v>
      </c>
    </row>
    <row r="47" spans="1:10" s="105" customFormat="1" ht="13.5" thickBot="1" x14ac:dyDescent="0.25">
      <c r="A47" s="980" t="s">
        <v>624</v>
      </c>
      <c r="B47" s="980"/>
      <c r="C47" s="980"/>
      <c r="D47" s="980"/>
      <c r="E47" s="980"/>
      <c r="F47" s="980"/>
      <c r="G47" s="47">
        <v>410000</v>
      </c>
      <c r="H47" s="14">
        <f t="shared" si="0"/>
        <v>1078.9473684210527</v>
      </c>
      <c r="I47" s="60">
        <f t="shared" si="1"/>
        <v>410000.00000000006</v>
      </c>
      <c r="J47" s="48">
        <v>497211</v>
      </c>
    </row>
    <row r="48" spans="1:10" s="105" customFormat="1" ht="13.5" thickBot="1" x14ac:dyDescent="0.25">
      <c r="A48" s="984" t="s">
        <v>1894</v>
      </c>
      <c r="B48" s="984"/>
      <c r="C48" s="984"/>
      <c r="D48" s="984"/>
      <c r="E48" s="984"/>
      <c r="F48" s="984"/>
      <c r="G48" s="167">
        <v>6000</v>
      </c>
      <c r="H48" s="14">
        <f>G48/380</f>
        <v>15.789473684210526</v>
      </c>
      <c r="I48" s="60">
        <f>H48*$I$1</f>
        <v>6000</v>
      </c>
      <c r="J48" s="78">
        <v>30000</v>
      </c>
    </row>
    <row r="49" spans="1:10" s="105" customFormat="1" ht="13.5" thickBot="1" x14ac:dyDescent="0.25">
      <c r="A49" s="984" t="s">
        <v>631</v>
      </c>
      <c r="B49" s="984"/>
      <c r="C49" s="984"/>
      <c r="D49" s="984"/>
      <c r="E49" s="984"/>
      <c r="F49" s="984"/>
      <c r="G49" s="167">
        <v>12500</v>
      </c>
      <c r="H49" s="14">
        <f>G49/380</f>
        <v>32.89473684210526</v>
      </c>
      <c r="I49" s="60">
        <f>H49*$I$1</f>
        <v>12499.999999999998</v>
      </c>
      <c r="J49" s="78">
        <v>40000</v>
      </c>
    </row>
    <row r="50" spans="1:10" s="105" customFormat="1" ht="13.5" thickBot="1" x14ac:dyDescent="0.25">
      <c r="A50" s="1011" t="s">
        <v>1863</v>
      </c>
      <c r="B50" s="1012"/>
      <c r="C50" s="1012"/>
      <c r="D50" s="1012"/>
      <c r="E50" s="1012"/>
      <c r="F50" s="1013"/>
      <c r="G50" s="47"/>
      <c r="H50" s="14"/>
      <c r="I50" s="60"/>
      <c r="J50" s="48">
        <v>24000</v>
      </c>
    </row>
    <row r="51" spans="1:10" s="105" customFormat="1" thickBot="1" x14ac:dyDescent="0.3">
      <c r="A51" s="985" t="s">
        <v>2500</v>
      </c>
      <c r="B51" s="986"/>
      <c r="C51" s="986"/>
      <c r="D51" s="986"/>
      <c r="E51" s="986"/>
      <c r="F51" s="986"/>
      <c r="G51" s="986"/>
      <c r="H51" s="986"/>
      <c r="I51" s="986"/>
      <c r="J51" s="987"/>
    </row>
    <row r="52" spans="1:10" s="105" customFormat="1" ht="13.5" thickBot="1" x14ac:dyDescent="0.25">
      <c r="A52" s="980" t="s">
        <v>1831</v>
      </c>
      <c r="B52" s="980"/>
      <c r="C52" s="980"/>
      <c r="D52" s="980"/>
      <c r="E52" s="980"/>
      <c r="F52" s="980"/>
      <c r="G52" s="47">
        <v>19000</v>
      </c>
      <c r="H52" s="14">
        <f>G52/380</f>
        <v>50</v>
      </c>
      <c r="I52" s="60">
        <f>H52*$I$1</f>
        <v>19000</v>
      </c>
      <c r="J52" s="78">
        <v>24000</v>
      </c>
    </row>
    <row r="53" spans="1:10" s="105" customFormat="1" ht="13.5" thickBot="1" x14ac:dyDescent="0.25">
      <c r="A53" s="980" t="s">
        <v>1832</v>
      </c>
      <c r="B53" s="980"/>
      <c r="C53" s="980"/>
      <c r="D53" s="980"/>
      <c r="E53" s="980"/>
      <c r="F53" s="980"/>
      <c r="G53" s="47">
        <v>19500</v>
      </c>
      <c r="H53" s="14">
        <f>G53/380</f>
        <v>51.315789473684212</v>
      </c>
      <c r="I53" s="60">
        <f>H53*$I$1</f>
        <v>19500</v>
      </c>
      <c r="J53" s="78">
        <v>25000</v>
      </c>
    </row>
    <row r="54" spans="1:10" s="105" customFormat="1" ht="13.5" thickBot="1" x14ac:dyDescent="0.25">
      <c r="A54" s="984" t="s">
        <v>2486</v>
      </c>
      <c r="B54" s="984"/>
      <c r="C54" s="984"/>
      <c r="D54" s="984"/>
      <c r="E54" s="984"/>
      <c r="F54" s="984"/>
      <c r="G54" s="63">
        <v>21004</v>
      </c>
      <c r="H54" s="14">
        <f t="shared" ref="H54" si="20">G54/380</f>
        <v>55.273684210526319</v>
      </c>
      <c r="I54" s="60">
        <f t="shared" ref="I54" si="21">H54*$I$1</f>
        <v>21004</v>
      </c>
      <c r="J54" s="48">
        <v>18500</v>
      </c>
    </row>
    <row r="55" spans="1:10" s="105" customFormat="1" ht="13.5" thickBot="1" x14ac:dyDescent="0.25">
      <c r="A55" s="984" t="s">
        <v>2487</v>
      </c>
      <c r="B55" s="984"/>
      <c r="C55" s="984"/>
      <c r="D55" s="984"/>
      <c r="E55" s="984"/>
      <c r="F55" s="984"/>
      <c r="G55" s="64">
        <v>21998</v>
      </c>
      <c r="H55" s="14">
        <f t="shared" ref="H55" si="22">G55/380</f>
        <v>57.889473684210529</v>
      </c>
      <c r="I55" s="60">
        <f t="shared" ref="I55" si="23">H55*$I$1</f>
        <v>21998</v>
      </c>
      <c r="J55" s="48">
        <v>8500</v>
      </c>
    </row>
    <row r="56" spans="1:10" s="105" customFormat="1" ht="13.5" thickBot="1" x14ac:dyDescent="0.25">
      <c r="A56" s="984" t="s">
        <v>2488</v>
      </c>
      <c r="B56" s="984"/>
      <c r="C56" s="984"/>
      <c r="D56" s="984"/>
      <c r="E56" s="984"/>
      <c r="F56" s="984"/>
      <c r="G56" s="64">
        <v>21999</v>
      </c>
      <c r="H56" s="14">
        <f t="shared" ref="H56" si="24">G56/380</f>
        <v>57.892105263157895</v>
      </c>
      <c r="I56" s="60">
        <f t="shared" ref="I56" si="25">H56*$I$1</f>
        <v>21999</v>
      </c>
      <c r="J56" s="48">
        <v>10000</v>
      </c>
    </row>
    <row r="57" spans="1:10" s="105" customFormat="1" ht="13.5" thickBot="1" x14ac:dyDescent="0.25">
      <c r="A57" s="984" t="s">
        <v>2489</v>
      </c>
      <c r="B57" s="984"/>
      <c r="C57" s="984"/>
      <c r="D57" s="984"/>
      <c r="E57" s="984"/>
      <c r="F57" s="984"/>
      <c r="G57" s="64">
        <v>21999</v>
      </c>
      <c r="H57" s="14">
        <f t="shared" ref="H57" si="26">G57/380</f>
        <v>57.892105263157895</v>
      </c>
      <c r="I57" s="60">
        <f t="shared" ref="I57" si="27">H57*$I$1</f>
        <v>21999</v>
      </c>
      <c r="J57" s="48">
        <v>10000</v>
      </c>
    </row>
    <row r="58" spans="1:10" s="105" customFormat="1" ht="13.5" thickBot="1" x14ac:dyDescent="0.25">
      <c r="A58" s="984" t="s">
        <v>2490</v>
      </c>
      <c r="B58" s="984"/>
      <c r="C58" s="984"/>
      <c r="D58" s="984"/>
      <c r="E58" s="984"/>
      <c r="F58" s="984"/>
      <c r="G58" s="64">
        <v>22000</v>
      </c>
      <c r="H58" s="14">
        <f t="shared" ref="H58" si="28">G58/380</f>
        <v>57.89473684210526</v>
      </c>
      <c r="I58" s="60">
        <f t="shared" ref="I58" si="29">H58*$I$1</f>
        <v>22000</v>
      </c>
      <c r="J58" s="48">
        <v>11500</v>
      </c>
    </row>
    <row r="59" spans="1:10" s="105" customFormat="1" ht="13.5" thickBot="1" x14ac:dyDescent="0.25">
      <c r="A59" s="984" t="s">
        <v>2495</v>
      </c>
      <c r="B59" s="984"/>
      <c r="C59" s="984"/>
      <c r="D59" s="984"/>
      <c r="E59" s="984"/>
      <c r="F59" s="984"/>
      <c r="G59" s="167">
        <v>47000</v>
      </c>
      <c r="H59" s="14">
        <f>G59/380</f>
        <v>123.68421052631579</v>
      </c>
      <c r="I59" s="60">
        <f>H59*$I$1</f>
        <v>47000</v>
      </c>
      <c r="J59" s="48">
        <v>32000</v>
      </c>
    </row>
    <row r="60" spans="1:10" s="105" customFormat="1" ht="13.5" thickBot="1" x14ac:dyDescent="0.25">
      <c r="A60" s="984" t="s">
        <v>2483</v>
      </c>
      <c r="B60" s="984"/>
      <c r="C60" s="984"/>
      <c r="D60" s="984"/>
      <c r="E60" s="984"/>
      <c r="F60" s="984"/>
      <c r="G60" s="64">
        <v>21999</v>
      </c>
      <c r="H60" s="14">
        <f>G60/380</f>
        <v>57.892105263157895</v>
      </c>
      <c r="I60" s="60">
        <f>H60*$I$1</f>
        <v>21999</v>
      </c>
      <c r="J60" s="48">
        <v>15000</v>
      </c>
    </row>
    <row r="61" spans="1:10" s="105" customFormat="1" ht="13.5" thickBot="1" x14ac:dyDescent="0.25">
      <c r="A61" s="984" t="s">
        <v>2491</v>
      </c>
      <c r="B61" s="984"/>
      <c r="C61" s="984"/>
      <c r="D61" s="984"/>
      <c r="E61" s="984"/>
      <c r="F61" s="984"/>
      <c r="G61" s="63">
        <v>16000</v>
      </c>
      <c r="H61" s="14">
        <f>G61/380</f>
        <v>42.10526315789474</v>
      </c>
      <c r="I61" s="60">
        <f>H61*$I$1</f>
        <v>16000.000000000002</v>
      </c>
      <c r="J61" s="48">
        <v>18000</v>
      </c>
    </row>
    <row r="62" spans="1:10" s="105" customFormat="1" ht="13.5" thickBot="1" x14ac:dyDescent="0.25">
      <c r="A62" s="984" t="s">
        <v>2492</v>
      </c>
      <c r="B62" s="984"/>
      <c r="C62" s="984"/>
      <c r="D62" s="984"/>
      <c r="E62" s="984"/>
      <c r="F62" s="984"/>
      <c r="G62" s="64">
        <v>22000</v>
      </c>
      <c r="H62" s="14">
        <f>G62/380</f>
        <v>57.89473684210526</v>
      </c>
      <c r="I62" s="60">
        <f>H62*$I$1</f>
        <v>22000</v>
      </c>
      <c r="J62" s="48">
        <v>16000</v>
      </c>
    </row>
    <row r="63" spans="1:10" s="105" customFormat="1" ht="13.5" thickBot="1" x14ac:dyDescent="0.25">
      <c r="A63" s="984" t="s">
        <v>2493</v>
      </c>
      <c r="B63" s="984"/>
      <c r="C63" s="984"/>
      <c r="D63" s="984"/>
      <c r="E63" s="984"/>
      <c r="F63" s="984"/>
      <c r="G63" s="63">
        <v>16001</v>
      </c>
      <c r="H63" s="14">
        <f t="shared" ref="H63:H64" si="30">G63/380</f>
        <v>42.107894736842105</v>
      </c>
      <c r="I63" s="60">
        <f t="shared" ref="I63:I64" si="31">H63*$I$1</f>
        <v>16001</v>
      </c>
      <c r="J63" s="48">
        <v>18874</v>
      </c>
    </row>
    <row r="64" spans="1:10" s="105" customFormat="1" ht="13.5" thickBot="1" x14ac:dyDescent="0.25">
      <c r="A64" s="984" t="s">
        <v>2590</v>
      </c>
      <c r="B64" s="984"/>
      <c r="C64" s="984"/>
      <c r="D64" s="984"/>
      <c r="E64" s="984"/>
      <c r="F64" s="984"/>
      <c r="G64" s="63">
        <v>20999</v>
      </c>
      <c r="H64" s="14">
        <f t="shared" si="30"/>
        <v>55.260526315789477</v>
      </c>
      <c r="I64" s="60">
        <f t="shared" si="31"/>
        <v>20999</v>
      </c>
      <c r="J64" s="48">
        <v>16000</v>
      </c>
    </row>
    <row r="65" spans="1:10" s="105" customFormat="1" ht="13.5" thickBot="1" x14ac:dyDescent="0.25">
      <c r="A65" s="984" t="s">
        <v>2494</v>
      </c>
      <c r="B65" s="984"/>
      <c r="C65" s="984"/>
      <c r="D65" s="984"/>
      <c r="E65" s="984"/>
      <c r="F65" s="984"/>
      <c r="G65" s="63">
        <v>21000</v>
      </c>
      <c r="H65" s="14">
        <f t="shared" ref="H65:H72" si="32">G65/380</f>
        <v>55.263157894736842</v>
      </c>
      <c r="I65" s="60">
        <f t="shared" ref="I65:I72" si="33">H65*$I$1</f>
        <v>21000</v>
      </c>
      <c r="J65" s="48">
        <v>21570</v>
      </c>
    </row>
    <row r="66" spans="1:10" s="105" customFormat="1" ht="13.5" thickBot="1" x14ac:dyDescent="0.25">
      <c r="A66" s="423" t="s">
        <v>626</v>
      </c>
      <c r="B66" s="424"/>
      <c r="C66" s="424"/>
      <c r="D66" s="424"/>
      <c r="E66" s="424"/>
      <c r="F66" s="425"/>
      <c r="G66" s="444">
        <v>37000</v>
      </c>
      <c r="H66" s="445">
        <f t="shared" si="32"/>
        <v>97.368421052631575</v>
      </c>
      <c r="I66" s="444">
        <f t="shared" si="33"/>
        <v>37000</v>
      </c>
      <c r="J66" s="49">
        <v>39000</v>
      </c>
    </row>
    <row r="67" spans="1:10" s="105" customFormat="1" ht="13.5" thickBot="1" x14ac:dyDescent="0.25">
      <c r="A67" s="423" t="s">
        <v>628</v>
      </c>
      <c r="B67" s="424"/>
      <c r="C67" s="424"/>
      <c r="D67" s="424"/>
      <c r="E67" s="424"/>
      <c r="F67" s="425"/>
      <c r="G67" s="54">
        <v>57000</v>
      </c>
      <c r="H67" s="445">
        <f t="shared" si="32"/>
        <v>150</v>
      </c>
      <c r="I67" s="444">
        <f t="shared" si="33"/>
        <v>57000</v>
      </c>
      <c r="J67" s="49">
        <v>42000</v>
      </c>
    </row>
    <row r="68" spans="1:10" s="105" customFormat="1" ht="13.5" thickBot="1" x14ac:dyDescent="0.25">
      <c r="A68" s="984" t="s">
        <v>2496</v>
      </c>
      <c r="B68" s="984"/>
      <c r="C68" s="984"/>
      <c r="D68" s="984"/>
      <c r="E68" s="984"/>
      <c r="F68" s="984"/>
      <c r="G68" s="63">
        <v>12000</v>
      </c>
      <c r="H68" s="14">
        <f t="shared" si="32"/>
        <v>31.578947368421051</v>
      </c>
      <c r="I68" s="60">
        <f t="shared" si="33"/>
        <v>12000</v>
      </c>
      <c r="J68" s="48">
        <v>10500</v>
      </c>
    </row>
    <row r="69" spans="1:10" s="105" customFormat="1" ht="13.5" thickBot="1" x14ac:dyDescent="0.25">
      <c r="A69" s="984" t="s">
        <v>2497</v>
      </c>
      <c r="B69" s="984"/>
      <c r="C69" s="984"/>
      <c r="D69" s="984"/>
      <c r="E69" s="984"/>
      <c r="F69" s="984"/>
      <c r="G69" s="63">
        <v>15999</v>
      </c>
      <c r="H69" s="14">
        <f t="shared" si="32"/>
        <v>42.102631578947367</v>
      </c>
      <c r="I69" s="60">
        <f t="shared" si="33"/>
        <v>15999</v>
      </c>
      <c r="J69" s="48">
        <v>14500</v>
      </c>
    </row>
    <row r="70" spans="1:10" s="105" customFormat="1" ht="13.5" thickBot="1" x14ac:dyDescent="0.25">
      <c r="A70" s="984" t="s">
        <v>2519</v>
      </c>
      <c r="B70" s="984"/>
      <c r="C70" s="984"/>
      <c r="D70" s="984"/>
      <c r="E70" s="984"/>
      <c r="F70" s="984"/>
      <c r="G70" s="63">
        <v>16000</v>
      </c>
      <c r="H70" s="14">
        <f t="shared" ref="H70" si="34">G70/380</f>
        <v>42.10526315789474</v>
      </c>
      <c r="I70" s="60">
        <f t="shared" ref="I70" si="35">H70*$I$1</f>
        <v>16000.000000000002</v>
      </c>
      <c r="J70" s="48">
        <v>18500</v>
      </c>
    </row>
    <row r="71" spans="1:10" s="105" customFormat="1" ht="13.5" thickBot="1" x14ac:dyDescent="0.25">
      <c r="A71" s="984" t="s">
        <v>2498</v>
      </c>
      <c r="B71" s="984"/>
      <c r="C71" s="984"/>
      <c r="D71" s="984"/>
      <c r="E71" s="984"/>
      <c r="F71" s="984"/>
      <c r="G71" s="64">
        <v>21999</v>
      </c>
      <c r="H71" s="14">
        <f t="shared" si="32"/>
        <v>57.892105263157895</v>
      </c>
      <c r="I71" s="60">
        <f t="shared" si="33"/>
        <v>21999</v>
      </c>
      <c r="J71" s="48">
        <v>10000</v>
      </c>
    </row>
    <row r="72" spans="1:10" s="105" customFormat="1" ht="13.5" thickBot="1" x14ac:dyDescent="0.25">
      <c r="A72" s="984" t="s">
        <v>2499</v>
      </c>
      <c r="B72" s="984"/>
      <c r="C72" s="984"/>
      <c r="D72" s="984"/>
      <c r="E72" s="984"/>
      <c r="F72" s="984"/>
      <c r="G72" s="63">
        <v>15999</v>
      </c>
      <c r="H72" s="14">
        <f t="shared" si="32"/>
        <v>42.102631578947367</v>
      </c>
      <c r="I72" s="60">
        <f t="shared" si="33"/>
        <v>15999</v>
      </c>
      <c r="J72" s="48">
        <v>14000</v>
      </c>
    </row>
    <row r="73" spans="1:10" s="105" customFormat="1" ht="13.5" thickBot="1" x14ac:dyDescent="0.25">
      <c r="A73" s="984" t="s">
        <v>2592</v>
      </c>
      <c r="B73" s="984"/>
      <c r="C73" s="984"/>
      <c r="D73" s="984"/>
      <c r="E73" s="984"/>
      <c r="F73" s="984"/>
      <c r="G73" s="63">
        <v>16000</v>
      </c>
      <c r="H73" s="14">
        <f t="shared" ref="H73" si="36">G73/380</f>
        <v>42.10526315789474</v>
      </c>
      <c r="I73" s="60">
        <f t="shared" ref="I73" si="37">H73*$I$1</f>
        <v>16000.000000000002</v>
      </c>
      <c r="J73" s="48">
        <v>16000</v>
      </c>
    </row>
    <row r="74" spans="1:10" s="105" customFormat="1" ht="13.5" thickBot="1" x14ac:dyDescent="0.25">
      <c r="A74" s="423" t="s">
        <v>2332</v>
      </c>
      <c r="B74" s="424"/>
      <c r="C74" s="424"/>
      <c r="D74" s="424"/>
      <c r="E74" s="424"/>
      <c r="F74" s="425"/>
      <c r="G74" s="62">
        <v>11000</v>
      </c>
      <c r="H74" s="14">
        <f t="shared" ref="H74:H77" si="38">G74/380</f>
        <v>28.94736842105263</v>
      </c>
      <c r="I74" s="60">
        <f t="shared" ref="I74:I77" si="39">H74*$I$1</f>
        <v>11000</v>
      </c>
      <c r="J74" s="48">
        <v>8500</v>
      </c>
    </row>
    <row r="75" spans="1:10" ht="14.25" customHeight="1" thickBot="1" x14ac:dyDescent="0.35">
      <c r="A75" s="423" t="s">
        <v>2333</v>
      </c>
      <c r="B75" s="424"/>
      <c r="C75" s="424"/>
      <c r="D75" s="424"/>
      <c r="E75" s="424"/>
      <c r="F75" s="425"/>
      <c r="G75" s="62">
        <v>11001</v>
      </c>
      <c r="H75" s="14">
        <f t="shared" ref="H75" si="40">G75/380</f>
        <v>28.95</v>
      </c>
      <c r="I75" s="60">
        <f t="shared" ref="I75" si="41">H75*$I$1</f>
        <v>11001</v>
      </c>
      <c r="J75" s="48">
        <v>9000</v>
      </c>
    </row>
    <row r="76" spans="1:10" s="105" customFormat="1" ht="13.5" thickBot="1" x14ac:dyDescent="0.25">
      <c r="A76" s="423" t="s">
        <v>2484</v>
      </c>
      <c r="B76" s="424"/>
      <c r="C76" s="424"/>
      <c r="D76" s="424"/>
      <c r="E76" s="424"/>
      <c r="F76" s="425"/>
      <c r="G76" s="63">
        <v>11000</v>
      </c>
      <c r="H76" s="14">
        <f t="shared" si="38"/>
        <v>28.94736842105263</v>
      </c>
      <c r="I76" s="60">
        <f t="shared" si="39"/>
        <v>11000</v>
      </c>
      <c r="J76" s="48">
        <v>10000</v>
      </c>
    </row>
    <row r="77" spans="1:10" s="105" customFormat="1" ht="13.5" thickBot="1" x14ac:dyDescent="0.25">
      <c r="A77" s="984" t="s">
        <v>2485</v>
      </c>
      <c r="B77" s="984"/>
      <c r="C77" s="984"/>
      <c r="D77" s="984"/>
      <c r="E77" s="984"/>
      <c r="F77" s="984"/>
      <c r="G77" s="64">
        <v>22000</v>
      </c>
      <c r="H77" s="14">
        <f t="shared" si="38"/>
        <v>57.89473684210526</v>
      </c>
      <c r="I77" s="60">
        <f t="shared" si="39"/>
        <v>22000</v>
      </c>
      <c r="J77" s="48">
        <v>16500</v>
      </c>
    </row>
    <row r="78" spans="1:10" s="105" customFormat="1" thickBot="1" x14ac:dyDescent="0.3">
      <c r="A78" s="985" t="s">
        <v>632</v>
      </c>
      <c r="B78" s="986"/>
      <c r="C78" s="986"/>
      <c r="D78" s="986"/>
      <c r="E78" s="986"/>
      <c r="F78" s="986"/>
      <c r="G78" s="986"/>
      <c r="H78" s="986"/>
      <c r="I78" s="986"/>
      <c r="J78" s="987"/>
    </row>
    <row r="79" spans="1:10" s="105" customFormat="1" ht="13.5" thickBot="1" x14ac:dyDescent="0.25">
      <c r="A79" s="980" t="s">
        <v>633</v>
      </c>
      <c r="B79" s="980"/>
      <c r="C79" s="980"/>
      <c r="D79" s="980"/>
      <c r="E79" s="980"/>
      <c r="F79" s="980"/>
      <c r="G79" s="62">
        <v>22500</v>
      </c>
      <c r="H79" s="14">
        <f t="shared" si="0"/>
        <v>59.210526315789473</v>
      </c>
      <c r="I79" s="60">
        <f t="shared" si="1"/>
        <v>22500</v>
      </c>
      <c r="J79" s="78">
        <v>19500</v>
      </c>
    </row>
    <row r="80" spans="1:10" s="105" customFormat="1" ht="13.5" thickBot="1" x14ac:dyDescent="0.25">
      <c r="A80" s="980" t="s">
        <v>634</v>
      </c>
      <c r="B80" s="980"/>
      <c r="C80" s="980"/>
      <c r="D80" s="980"/>
      <c r="E80" s="980"/>
      <c r="F80" s="980"/>
      <c r="G80" s="62">
        <v>37800</v>
      </c>
      <c r="H80" s="14">
        <f t="shared" si="0"/>
        <v>99.473684210526315</v>
      </c>
      <c r="I80" s="60">
        <f t="shared" si="1"/>
        <v>37800</v>
      </c>
      <c r="J80" s="78">
        <v>30700</v>
      </c>
    </row>
    <row r="81" spans="1:10" s="105" customFormat="1" ht="13.5" thickBot="1" x14ac:dyDescent="0.25">
      <c r="A81" s="980" t="s">
        <v>635</v>
      </c>
      <c r="B81" s="980"/>
      <c r="C81" s="980"/>
      <c r="D81" s="980"/>
      <c r="E81" s="980"/>
      <c r="F81" s="980"/>
      <c r="G81" s="62">
        <v>40500</v>
      </c>
      <c r="H81" s="14">
        <f t="shared" si="0"/>
        <v>106.57894736842105</v>
      </c>
      <c r="I81" s="60">
        <f t="shared" si="1"/>
        <v>40500</v>
      </c>
      <c r="J81" s="78">
        <v>32000</v>
      </c>
    </row>
    <row r="82" spans="1:10" s="105" customFormat="1" ht="13.5" thickBot="1" x14ac:dyDescent="0.25">
      <c r="A82" s="984" t="s">
        <v>638</v>
      </c>
      <c r="B82" s="984"/>
      <c r="C82" s="984"/>
      <c r="D82" s="984"/>
      <c r="E82" s="984"/>
      <c r="F82" s="984"/>
      <c r="G82" s="167">
        <v>42000</v>
      </c>
      <c r="H82" s="14">
        <f t="shared" si="0"/>
        <v>110.52631578947368</v>
      </c>
      <c r="I82" s="60">
        <f t="shared" si="1"/>
        <v>42000</v>
      </c>
      <c r="J82" s="78">
        <v>49000</v>
      </c>
    </row>
    <row r="83" spans="1:10" s="105" customFormat="1" ht="13.5" thickBot="1" x14ac:dyDescent="0.25">
      <c r="A83" s="984" t="s">
        <v>636</v>
      </c>
      <c r="B83" s="984"/>
      <c r="C83" s="984"/>
      <c r="D83" s="984"/>
      <c r="E83" s="984"/>
      <c r="F83" s="984"/>
      <c r="G83" s="62">
        <v>62000</v>
      </c>
      <c r="H83" s="14">
        <f t="shared" si="0"/>
        <v>163.15789473684211</v>
      </c>
      <c r="I83" s="60">
        <f t="shared" si="1"/>
        <v>62000</v>
      </c>
      <c r="J83" s="78">
        <v>45000</v>
      </c>
    </row>
    <row r="84" spans="1:10" s="105" customFormat="1" ht="13.5" thickBot="1" x14ac:dyDescent="0.25">
      <c r="A84" s="980" t="s">
        <v>639</v>
      </c>
      <c r="B84" s="980"/>
      <c r="C84" s="980"/>
      <c r="D84" s="980"/>
      <c r="E84" s="980"/>
      <c r="F84" s="980"/>
      <c r="G84" s="62">
        <v>149500</v>
      </c>
      <c r="H84" s="14">
        <f t="shared" si="0"/>
        <v>393.42105263157896</v>
      </c>
      <c r="I84" s="60">
        <f t="shared" si="1"/>
        <v>149500</v>
      </c>
      <c r="J84" s="48">
        <v>149500</v>
      </c>
    </row>
    <row r="85" spans="1:10" s="105" customFormat="1" ht="13.5" thickBot="1" x14ac:dyDescent="0.25">
      <c r="A85" s="980" t="s">
        <v>640</v>
      </c>
      <c r="B85" s="980"/>
      <c r="C85" s="980"/>
      <c r="D85" s="980"/>
      <c r="E85" s="980"/>
      <c r="F85" s="980"/>
      <c r="G85" s="62">
        <v>2300</v>
      </c>
      <c r="H85" s="14">
        <f t="shared" si="0"/>
        <v>6.0526315789473681</v>
      </c>
      <c r="I85" s="60">
        <f t="shared" si="1"/>
        <v>2300</v>
      </c>
      <c r="J85" s="48">
        <v>2300</v>
      </c>
    </row>
    <row r="86" spans="1:10" s="105" customFormat="1" ht="13.5" thickBot="1" x14ac:dyDescent="0.25">
      <c r="A86" s="980" t="s">
        <v>2622</v>
      </c>
      <c r="B86" s="980"/>
      <c r="C86" s="980"/>
      <c r="D86" s="980"/>
      <c r="E86" s="980"/>
      <c r="F86" s="980"/>
      <c r="G86" s="47">
        <v>1000</v>
      </c>
      <c r="H86" s="14">
        <f t="shared" si="0"/>
        <v>2.6315789473684212</v>
      </c>
      <c r="I86" s="60">
        <f t="shared" si="1"/>
        <v>1000.0000000000001</v>
      </c>
      <c r="J86" s="47">
        <v>1000</v>
      </c>
    </row>
    <row r="87" spans="1:10" s="105" customFormat="1" ht="13.5" thickBot="1" x14ac:dyDescent="0.25">
      <c r="A87" s="980" t="s">
        <v>1895</v>
      </c>
      <c r="B87" s="980"/>
      <c r="C87" s="980"/>
      <c r="D87" s="980"/>
      <c r="E87" s="980"/>
      <c r="F87" s="980"/>
      <c r="G87" s="47">
        <v>1500</v>
      </c>
      <c r="H87" s="14">
        <f t="shared" si="0"/>
        <v>3.9473684210526314</v>
      </c>
      <c r="I87" s="60">
        <f t="shared" si="1"/>
        <v>1500</v>
      </c>
      <c r="J87" s="48">
        <v>1500</v>
      </c>
    </row>
    <row r="88" spans="1:10" s="105" customFormat="1" ht="13.5" thickBot="1" x14ac:dyDescent="0.25">
      <c r="A88" s="980" t="s">
        <v>1896</v>
      </c>
      <c r="B88" s="980"/>
      <c r="C88" s="980"/>
      <c r="D88" s="980"/>
      <c r="E88" s="980"/>
      <c r="F88" s="980"/>
      <c r="G88" s="47">
        <v>1350</v>
      </c>
      <c r="H88" s="14">
        <f t="shared" si="0"/>
        <v>3.5526315789473686</v>
      </c>
      <c r="I88" s="60">
        <f t="shared" si="1"/>
        <v>1350</v>
      </c>
      <c r="J88" s="48">
        <v>1600</v>
      </c>
    </row>
    <row r="89" spans="1:10" s="105" customFormat="1" ht="13.5" thickBot="1" x14ac:dyDescent="0.25">
      <c r="A89" s="980" t="s">
        <v>645</v>
      </c>
      <c r="B89" s="980"/>
      <c r="C89" s="980"/>
      <c r="D89" s="980"/>
      <c r="E89" s="980"/>
      <c r="F89" s="980"/>
      <c r="G89" s="62">
        <v>4500</v>
      </c>
      <c r="H89" s="14">
        <f t="shared" si="0"/>
        <v>11.842105263157896</v>
      </c>
      <c r="I89" s="60">
        <f t="shared" si="1"/>
        <v>4500</v>
      </c>
      <c r="J89" s="48">
        <v>4500</v>
      </c>
    </row>
    <row r="90" spans="1:10" s="105" customFormat="1" ht="13.5" thickBot="1" x14ac:dyDescent="0.25">
      <c r="A90" s="980" t="s">
        <v>2378</v>
      </c>
      <c r="B90" s="980"/>
      <c r="C90" s="980"/>
      <c r="D90" s="980"/>
      <c r="E90" s="980"/>
      <c r="F90" s="980"/>
      <c r="G90" s="61">
        <v>299</v>
      </c>
      <c r="H90" s="14">
        <f t="shared" ref="H90" si="42">G90/380</f>
        <v>0.7868421052631579</v>
      </c>
      <c r="I90" s="60">
        <f t="shared" ref="I90" si="43">H90*$I$1</f>
        <v>299</v>
      </c>
      <c r="J90" s="47">
        <v>280</v>
      </c>
    </row>
    <row r="91" spans="1:10" s="105" customFormat="1" ht="13.5" thickBot="1" x14ac:dyDescent="0.25">
      <c r="A91" s="980" t="s">
        <v>2626</v>
      </c>
      <c r="B91" s="980"/>
      <c r="C91" s="980"/>
      <c r="D91" s="980"/>
      <c r="E91" s="980"/>
      <c r="F91" s="980"/>
      <c r="G91" s="61">
        <v>300</v>
      </c>
      <c r="H91" s="14">
        <f t="shared" ref="H91:H92" si="44">G91/380</f>
        <v>0.78947368421052633</v>
      </c>
      <c r="I91" s="60">
        <f t="shared" ref="I91:I92" si="45">H91*$I$1</f>
        <v>300</v>
      </c>
      <c r="J91" s="47">
        <v>300</v>
      </c>
    </row>
    <row r="92" spans="1:10" s="105" customFormat="1" ht="13.5" thickBot="1" x14ac:dyDescent="0.25">
      <c r="A92" s="980" t="s">
        <v>2627</v>
      </c>
      <c r="B92" s="980"/>
      <c r="C92" s="980"/>
      <c r="D92" s="980"/>
      <c r="E92" s="980"/>
      <c r="F92" s="980"/>
      <c r="G92" s="61">
        <v>301</v>
      </c>
      <c r="H92" s="14">
        <f t="shared" si="44"/>
        <v>0.79210526315789476</v>
      </c>
      <c r="I92" s="60">
        <f t="shared" si="45"/>
        <v>301</v>
      </c>
      <c r="J92" s="47">
        <v>350</v>
      </c>
    </row>
    <row r="93" spans="1:10" s="105" customFormat="1" ht="13.5" thickBot="1" x14ac:dyDescent="0.25">
      <c r="A93" s="980" t="s">
        <v>652</v>
      </c>
      <c r="B93" s="980"/>
      <c r="C93" s="980"/>
      <c r="D93" s="980"/>
      <c r="E93" s="980"/>
      <c r="F93" s="980"/>
      <c r="G93" s="61">
        <v>300</v>
      </c>
      <c r="H93" s="14">
        <f t="shared" si="0"/>
        <v>0.78947368421052633</v>
      </c>
      <c r="I93" s="60">
        <f t="shared" si="1"/>
        <v>300</v>
      </c>
      <c r="J93" s="47">
        <v>380</v>
      </c>
    </row>
    <row r="94" spans="1:10" s="105" customFormat="1" ht="13.5" thickBot="1" x14ac:dyDescent="0.25">
      <c r="A94" s="980" t="s">
        <v>654</v>
      </c>
      <c r="B94" s="980"/>
      <c r="C94" s="980"/>
      <c r="D94" s="980"/>
      <c r="E94" s="980"/>
      <c r="F94" s="980"/>
      <c r="G94" s="61">
        <v>460</v>
      </c>
      <c r="H94" s="14">
        <f t="shared" si="0"/>
        <v>1.2105263157894737</v>
      </c>
      <c r="I94" s="60">
        <f t="shared" si="1"/>
        <v>460</v>
      </c>
      <c r="J94" s="47">
        <v>500</v>
      </c>
    </row>
    <row r="95" spans="1:10" s="105" customFormat="1" ht="13.5" thickBot="1" x14ac:dyDescent="0.25">
      <c r="A95" s="980" t="s">
        <v>656</v>
      </c>
      <c r="B95" s="980"/>
      <c r="C95" s="980"/>
      <c r="D95" s="980"/>
      <c r="E95" s="980"/>
      <c r="F95" s="980"/>
      <c r="G95" s="61">
        <v>500</v>
      </c>
      <c r="H95" s="14">
        <f t="shared" si="0"/>
        <v>1.3157894736842106</v>
      </c>
      <c r="I95" s="60">
        <f t="shared" si="1"/>
        <v>500.00000000000006</v>
      </c>
      <c r="J95" s="47">
        <v>600</v>
      </c>
    </row>
    <row r="96" spans="1:10" s="105" customFormat="1" ht="13.5" thickBot="1" x14ac:dyDescent="0.25">
      <c r="A96" s="980" t="s">
        <v>658</v>
      </c>
      <c r="B96" s="980"/>
      <c r="C96" s="980"/>
      <c r="D96" s="980"/>
      <c r="E96" s="980"/>
      <c r="F96" s="980"/>
      <c r="G96" s="61">
        <v>600</v>
      </c>
      <c r="H96" s="14">
        <f t="shared" ref="H96:H140" si="46">G96/380</f>
        <v>1.5789473684210527</v>
      </c>
      <c r="I96" s="60">
        <f t="shared" ref="I96:I140" si="47">H96*$I$1</f>
        <v>600</v>
      </c>
      <c r="J96" s="47">
        <v>700</v>
      </c>
    </row>
    <row r="97" spans="1:10" s="105" customFormat="1" ht="13.5" thickBot="1" x14ac:dyDescent="0.25">
      <c r="A97" s="980" t="s">
        <v>1808</v>
      </c>
      <c r="B97" s="980"/>
      <c r="C97" s="980"/>
      <c r="D97" s="980"/>
      <c r="E97" s="980"/>
      <c r="F97" s="980"/>
      <c r="G97" s="61">
        <v>1500</v>
      </c>
      <c r="H97" s="14">
        <f t="shared" si="46"/>
        <v>3.9473684210526314</v>
      </c>
      <c r="I97" s="60">
        <f t="shared" si="47"/>
        <v>1500</v>
      </c>
      <c r="J97" s="48">
        <v>1500</v>
      </c>
    </row>
    <row r="98" spans="1:10" s="105" customFormat="1" ht="13.5" thickBot="1" x14ac:dyDescent="0.25">
      <c r="A98" s="980" t="s">
        <v>2196</v>
      </c>
      <c r="B98" s="980"/>
      <c r="C98" s="980"/>
      <c r="D98" s="980"/>
      <c r="E98" s="980"/>
      <c r="F98" s="980"/>
      <c r="G98" s="60">
        <v>1900</v>
      </c>
      <c r="H98" s="14">
        <f t="shared" si="46"/>
        <v>5</v>
      </c>
      <c r="I98" s="60">
        <f t="shared" si="47"/>
        <v>1900</v>
      </c>
      <c r="J98" s="48">
        <v>1900</v>
      </c>
    </row>
    <row r="99" spans="1:10" s="105" customFormat="1" ht="13.5" thickBot="1" x14ac:dyDescent="0.25">
      <c r="A99" s="980" t="s">
        <v>2195</v>
      </c>
      <c r="B99" s="980"/>
      <c r="C99" s="980"/>
      <c r="D99" s="980"/>
      <c r="E99" s="980"/>
      <c r="F99" s="980"/>
      <c r="G99" s="60">
        <v>4500</v>
      </c>
      <c r="H99" s="14">
        <f t="shared" si="46"/>
        <v>11.842105263157896</v>
      </c>
      <c r="I99" s="60">
        <f t="shared" si="47"/>
        <v>4500</v>
      </c>
      <c r="J99" s="48">
        <v>4500</v>
      </c>
    </row>
    <row r="100" spans="1:10" s="105" customFormat="1" ht="13.5" thickBot="1" x14ac:dyDescent="0.25">
      <c r="A100" s="984" t="s">
        <v>660</v>
      </c>
      <c r="B100" s="984"/>
      <c r="C100" s="984"/>
      <c r="D100" s="984"/>
      <c r="E100" s="984"/>
      <c r="F100" s="984"/>
      <c r="G100" s="61">
        <v>220</v>
      </c>
      <c r="H100" s="14">
        <f>G100/380</f>
        <v>0.57894736842105265</v>
      </c>
      <c r="I100" s="60">
        <f>H100*$I$1</f>
        <v>220</v>
      </c>
      <c r="J100" s="47">
        <v>220</v>
      </c>
    </row>
    <row r="101" spans="1:10" s="105" customFormat="1" ht="13.5" thickBot="1" x14ac:dyDescent="0.25">
      <c r="A101" s="984" t="s">
        <v>637</v>
      </c>
      <c r="B101" s="984"/>
      <c r="C101" s="984"/>
      <c r="D101" s="984"/>
      <c r="E101" s="984"/>
      <c r="F101" s="984"/>
      <c r="G101" s="61">
        <v>240</v>
      </c>
      <c r="H101" s="14">
        <f>G101/380</f>
        <v>0.63157894736842102</v>
      </c>
      <c r="I101" s="60">
        <f>H101*$I$1</f>
        <v>240</v>
      </c>
      <c r="J101" s="47">
        <v>240</v>
      </c>
    </row>
    <row r="102" spans="1:10" s="105" customFormat="1" ht="13.5" thickBot="1" x14ac:dyDescent="0.25">
      <c r="A102" s="984" t="s">
        <v>2518</v>
      </c>
      <c r="B102" s="984"/>
      <c r="C102" s="984"/>
      <c r="D102" s="984"/>
      <c r="E102" s="984"/>
      <c r="F102" s="984"/>
      <c r="G102" s="61">
        <v>241</v>
      </c>
      <c r="H102" s="14">
        <f t="shared" ref="H102" si="48">G102/380</f>
        <v>0.63421052631578945</v>
      </c>
      <c r="I102" s="60">
        <f t="shared" ref="I102" si="49">H102*$I$1</f>
        <v>241</v>
      </c>
      <c r="J102" s="48">
        <v>7000</v>
      </c>
    </row>
    <row r="103" spans="1:10" s="105" customFormat="1" ht="13.5" thickBot="1" x14ac:dyDescent="0.25">
      <c r="A103" s="980" t="s">
        <v>641</v>
      </c>
      <c r="B103" s="980"/>
      <c r="C103" s="980"/>
      <c r="D103" s="980"/>
      <c r="E103" s="980"/>
      <c r="F103" s="980"/>
      <c r="G103" s="62">
        <v>25500</v>
      </c>
      <c r="H103" s="14">
        <f t="shared" si="46"/>
        <v>67.10526315789474</v>
      </c>
      <c r="I103" s="60">
        <f t="shared" si="47"/>
        <v>25500</v>
      </c>
      <c r="J103" s="48">
        <v>25500</v>
      </c>
    </row>
    <row r="104" spans="1:10" s="105" customFormat="1" ht="13.5" thickBot="1" x14ac:dyDescent="0.25">
      <c r="A104" s="980" t="s">
        <v>642</v>
      </c>
      <c r="B104" s="980"/>
      <c r="C104" s="980"/>
      <c r="D104" s="980"/>
      <c r="E104" s="980"/>
      <c r="F104" s="980"/>
      <c r="G104" s="47">
        <v>25000</v>
      </c>
      <c r="H104" s="14">
        <f t="shared" si="46"/>
        <v>65.78947368421052</v>
      </c>
      <c r="I104" s="60">
        <f t="shared" si="47"/>
        <v>24999.999999999996</v>
      </c>
      <c r="J104" s="48">
        <v>25000</v>
      </c>
    </row>
    <row r="105" spans="1:10" s="105" customFormat="1" ht="13.5" thickBot="1" x14ac:dyDescent="0.25">
      <c r="A105" s="980" t="s">
        <v>643</v>
      </c>
      <c r="B105" s="980"/>
      <c r="C105" s="980"/>
      <c r="D105" s="980"/>
      <c r="E105" s="980"/>
      <c r="F105" s="980"/>
      <c r="G105" s="62">
        <v>54000</v>
      </c>
      <c r="H105" s="14">
        <f t="shared" si="46"/>
        <v>142.10526315789474</v>
      </c>
      <c r="I105" s="60">
        <f t="shared" si="47"/>
        <v>54000</v>
      </c>
      <c r="J105" s="48">
        <v>46000</v>
      </c>
    </row>
    <row r="106" spans="1:10" s="105" customFormat="1" ht="13.5" thickBot="1" x14ac:dyDescent="0.25">
      <c r="A106" s="980" t="s">
        <v>644</v>
      </c>
      <c r="B106" s="980"/>
      <c r="C106" s="980"/>
      <c r="D106" s="980"/>
      <c r="E106" s="980"/>
      <c r="F106" s="980"/>
      <c r="G106" s="62">
        <v>47000</v>
      </c>
      <c r="H106" s="14">
        <f t="shared" si="46"/>
        <v>123.68421052631579</v>
      </c>
      <c r="I106" s="60">
        <f t="shared" si="47"/>
        <v>47000</v>
      </c>
      <c r="J106" s="48">
        <v>40500</v>
      </c>
    </row>
    <row r="107" spans="1:10" s="105" customFormat="1" ht="13.5" thickBot="1" x14ac:dyDescent="0.25">
      <c r="A107" s="980" t="s">
        <v>646</v>
      </c>
      <c r="B107" s="980"/>
      <c r="C107" s="980"/>
      <c r="D107" s="980"/>
      <c r="E107" s="980"/>
      <c r="F107" s="980"/>
      <c r="G107" s="62">
        <v>59000</v>
      </c>
      <c r="H107" s="14">
        <f t="shared" si="46"/>
        <v>155.26315789473685</v>
      </c>
      <c r="I107" s="60">
        <f t="shared" si="47"/>
        <v>59000</v>
      </c>
      <c r="J107" s="48">
        <v>59000</v>
      </c>
    </row>
    <row r="108" spans="1:10" s="105" customFormat="1" ht="13.5" thickBot="1" x14ac:dyDescent="0.25">
      <c r="A108" s="984" t="s">
        <v>647</v>
      </c>
      <c r="B108" s="984"/>
      <c r="C108" s="984"/>
      <c r="D108" s="984"/>
      <c r="E108" s="984"/>
      <c r="F108" s="984"/>
      <c r="G108" s="65">
        <v>32400</v>
      </c>
      <c r="H108" s="14">
        <f t="shared" si="46"/>
        <v>85.263157894736835</v>
      </c>
      <c r="I108" s="60">
        <f t="shared" si="47"/>
        <v>32399.999999999996</v>
      </c>
      <c r="J108" s="48">
        <v>27000</v>
      </c>
    </row>
    <row r="109" spans="1:10" s="105" customFormat="1" ht="13.5" thickBot="1" x14ac:dyDescent="0.25">
      <c r="A109" s="984" t="s">
        <v>648</v>
      </c>
      <c r="B109" s="984"/>
      <c r="C109" s="984"/>
      <c r="D109" s="984"/>
      <c r="E109" s="984"/>
      <c r="F109" s="984"/>
      <c r="G109" s="65">
        <v>56500</v>
      </c>
      <c r="H109" s="14">
        <f t="shared" si="46"/>
        <v>148.68421052631578</v>
      </c>
      <c r="I109" s="60">
        <f t="shared" si="47"/>
        <v>56500</v>
      </c>
      <c r="J109" s="48">
        <v>48500</v>
      </c>
    </row>
    <row r="110" spans="1:10" s="105" customFormat="1" ht="13.5" thickBot="1" x14ac:dyDescent="0.25">
      <c r="A110" s="980" t="s">
        <v>649</v>
      </c>
      <c r="B110" s="980"/>
      <c r="C110" s="980"/>
      <c r="D110" s="980"/>
      <c r="E110" s="980"/>
      <c r="F110" s="980"/>
      <c r="G110" s="62">
        <v>145000</v>
      </c>
      <c r="H110" s="14">
        <f t="shared" si="46"/>
        <v>381.57894736842104</v>
      </c>
      <c r="I110" s="60">
        <f t="shared" si="47"/>
        <v>145000</v>
      </c>
      <c r="J110" s="48">
        <v>145000</v>
      </c>
    </row>
    <row r="111" spans="1:10" s="105" customFormat="1" ht="13.5" thickBot="1" x14ac:dyDescent="0.25">
      <c r="A111" s="980" t="s">
        <v>650</v>
      </c>
      <c r="B111" s="980"/>
      <c r="C111" s="980"/>
      <c r="D111" s="980"/>
      <c r="E111" s="980"/>
      <c r="F111" s="980"/>
      <c r="G111" s="66">
        <v>33500</v>
      </c>
      <c r="H111" s="14">
        <f t="shared" si="46"/>
        <v>88.15789473684211</v>
      </c>
      <c r="I111" s="60">
        <f t="shared" si="47"/>
        <v>33500</v>
      </c>
      <c r="J111" s="48">
        <v>28000</v>
      </c>
    </row>
    <row r="112" spans="1:10" s="105" customFormat="1" ht="13.5" thickBot="1" x14ac:dyDescent="0.25">
      <c r="A112" s="984" t="s">
        <v>651</v>
      </c>
      <c r="B112" s="984"/>
      <c r="C112" s="984"/>
      <c r="D112" s="984"/>
      <c r="E112" s="984"/>
      <c r="F112" s="984"/>
      <c r="G112" s="167">
        <v>19200</v>
      </c>
      <c r="H112" s="14">
        <f t="shared" si="46"/>
        <v>50.526315789473685</v>
      </c>
      <c r="I112" s="60">
        <f t="shared" si="47"/>
        <v>19200</v>
      </c>
      <c r="J112" s="48">
        <v>19200</v>
      </c>
    </row>
    <row r="113" spans="1:10" s="105" customFormat="1" ht="13.5" thickBot="1" x14ac:dyDescent="0.25">
      <c r="A113" s="980" t="s">
        <v>653</v>
      </c>
      <c r="B113" s="980"/>
      <c r="C113" s="980"/>
      <c r="D113" s="980"/>
      <c r="E113" s="980"/>
      <c r="F113" s="980"/>
      <c r="G113" s="62">
        <v>53500</v>
      </c>
      <c r="H113" s="14">
        <f t="shared" si="46"/>
        <v>140.78947368421052</v>
      </c>
      <c r="I113" s="60">
        <f t="shared" si="47"/>
        <v>53500</v>
      </c>
      <c r="J113" s="48">
        <v>53500</v>
      </c>
    </row>
    <row r="114" spans="1:10" s="105" customFormat="1" ht="13.5" thickBot="1" x14ac:dyDescent="0.25">
      <c r="A114" s="984" t="s">
        <v>655</v>
      </c>
      <c r="B114" s="984"/>
      <c r="C114" s="984"/>
      <c r="D114" s="984"/>
      <c r="E114" s="984"/>
      <c r="F114" s="984"/>
      <c r="G114" s="65">
        <v>68000</v>
      </c>
      <c r="H114" s="14">
        <f t="shared" si="46"/>
        <v>178.94736842105263</v>
      </c>
      <c r="I114" s="60">
        <f t="shared" si="47"/>
        <v>68000</v>
      </c>
      <c r="J114" s="48">
        <v>68000</v>
      </c>
    </row>
    <row r="115" spans="1:10" s="105" customFormat="1" ht="13.5" thickBot="1" x14ac:dyDescent="0.25">
      <c r="A115" s="980" t="s">
        <v>657</v>
      </c>
      <c r="B115" s="980"/>
      <c r="C115" s="980"/>
      <c r="D115" s="980"/>
      <c r="E115" s="980"/>
      <c r="F115" s="980"/>
      <c r="G115" s="60">
        <v>14000</v>
      </c>
      <c r="H115" s="14">
        <f t="shared" si="46"/>
        <v>36.842105263157897</v>
      </c>
      <c r="I115" s="60">
        <f t="shared" si="47"/>
        <v>14000.000000000002</v>
      </c>
      <c r="J115" s="48">
        <v>14000</v>
      </c>
    </row>
    <row r="116" spans="1:10" s="105" customFormat="1" ht="13.5" thickBot="1" x14ac:dyDescent="0.25">
      <c r="A116" s="980" t="s">
        <v>659</v>
      </c>
      <c r="B116" s="980"/>
      <c r="C116" s="980"/>
      <c r="D116" s="980"/>
      <c r="E116" s="980"/>
      <c r="F116" s="980"/>
      <c r="G116" s="60">
        <v>26000</v>
      </c>
      <c r="H116" s="14">
        <f t="shared" si="46"/>
        <v>68.421052631578945</v>
      </c>
      <c r="I116" s="60">
        <f t="shared" si="47"/>
        <v>26000</v>
      </c>
      <c r="J116" s="48">
        <v>26000</v>
      </c>
    </row>
    <row r="117" spans="1:10" s="429" customFormat="1" ht="13.5" customHeight="1" thickBot="1" x14ac:dyDescent="0.25">
      <c r="A117" s="980" t="s">
        <v>661</v>
      </c>
      <c r="B117" s="980"/>
      <c r="C117" s="980"/>
      <c r="D117" s="980"/>
      <c r="E117" s="980"/>
      <c r="F117" s="980"/>
      <c r="G117" s="60">
        <v>12000</v>
      </c>
      <c r="H117" s="14">
        <f t="shared" si="46"/>
        <v>31.578947368421051</v>
      </c>
      <c r="I117" s="60">
        <f t="shared" si="47"/>
        <v>12000</v>
      </c>
      <c r="J117" s="48">
        <v>12000</v>
      </c>
    </row>
    <row r="118" spans="1:10" s="429" customFormat="1" ht="13.5" customHeight="1" thickBot="1" x14ac:dyDescent="0.25">
      <c r="A118" s="980" t="s">
        <v>663</v>
      </c>
      <c r="B118" s="980"/>
      <c r="C118" s="980"/>
      <c r="D118" s="980"/>
      <c r="E118" s="980"/>
      <c r="F118" s="980"/>
      <c r="G118" s="167">
        <v>2300</v>
      </c>
      <c r="H118" s="14">
        <f t="shared" si="46"/>
        <v>6.0526315789473681</v>
      </c>
      <c r="I118" s="60">
        <f t="shared" si="47"/>
        <v>2300</v>
      </c>
      <c r="J118" s="48">
        <v>2300</v>
      </c>
    </row>
    <row r="119" spans="1:10" s="429" customFormat="1" ht="13.5" customHeight="1" thickBot="1" x14ac:dyDescent="0.25">
      <c r="A119" s="984" t="s">
        <v>662</v>
      </c>
      <c r="B119" s="984"/>
      <c r="C119" s="984"/>
      <c r="D119" s="984"/>
      <c r="E119" s="984"/>
      <c r="F119" s="984"/>
      <c r="G119" s="61">
        <v>87000</v>
      </c>
      <c r="H119" s="14">
        <f>G119/380</f>
        <v>228.94736842105263</v>
      </c>
      <c r="I119" s="60">
        <f>H119*$I$1</f>
        <v>87000</v>
      </c>
      <c r="J119" s="49">
        <v>87000</v>
      </c>
    </row>
    <row r="120" spans="1:10" s="429" customFormat="1" ht="13.5" customHeight="1" thickBot="1" x14ac:dyDescent="0.3">
      <c r="A120" s="787" t="s">
        <v>272</v>
      </c>
      <c r="B120" s="788"/>
      <c r="C120" s="788"/>
      <c r="D120" s="788"/>
      <c r="E120" s="788"/>
      <c r="F120" s="788"/>
      <c r="G120" s="788"/>
      <c r="H120" s="788"/>
      <c r="I120" s="788"/>
      <c r="J120" s="789"/>
    </row>
    <row r="121" spans="1:10" s="429" customFormat="1" ht="13.5" customHeight="1" thickBot="1" x14ac:dyDescent="0.3">
      <c r="A121" s="995" t="s">
        <v>273</v>
      </c>
      <c r="B121" s="996"/>
      <c r="C121" s="992" t="s">
        <v>2955</v>
      </c>
      <c r="D121" s="993"/>
      <c r="E121" s="993"/>
      <c r="F121" s="993"/>
      <c r="G121" s="994"/>
      <c r="H121" s="482"/>
      <c r="I121" s="380"/>
      <c r="J121" s="382">
        <v>42000</v>
      </c>
    </row>
    <row r="122" spans="1:10" s="429" customFormat="1" ht="13.5" customHeight="1" thickBot="1" x14ac:dyDescent="0.3">
      <c r="A122" s="995" t="s">
        <v>274</v>
      </c>
      <c r="B122" s="996"/>
      <c r="C122" s="992" t="s">
        <v>2956</v>
      </c>
      <c r="D122" s="993"/>
      <c r="E122" s="993"/>
      <c r="F122" s="993"/>
      <c r="G122" s="994"/>
      <c r="H122" s="482"/>
      <c r="I122" s="380"/>
      <c r="J122" s="382">
        <v>46500</v>
      </c>
    </row>
    <row r="123" spans="1:10" s="429" customFormat="1" ht="13.5" customHeight="1" thickBot="1" x14ac:dyDescent="0.3">
      <c r="A123" s="995" t="s">
        <v>274</v>
      </c>
      <c r="B123" s="996"/>
      <c r="C123" s="992" t="s">
        <v>1885</v>
      </c>
      <c r="D123" s="993"/>
      <c r="E123" s="993"/>
      <c r="F123" s="993"/>
      <c r="G123" s="994"/>
      <c r="H123" s="482"/>
      <c r="I123" s="380"/>
      <c r="J123" s="382">
        <v>46215</v>
      </c>
    </row>
    <row r="124" spans="1:10" s="105" customFormat="1" ht="12.75" customHeight="1" thickBot="1" x14ac:dyDescent="0.25">
      <c r="A124" s="995" t="s">
        <v>275</v>
      </c>
      <c r="B124" s="996"/>
      <c r="C124" s="992" t="s">
        <v>1870</v>
      </c>
      <c r="D124" s="993"/>
      <c r="E124" s="993"/>
      <c r="F124" s="993"/>
      <c r="G124" s="994"/>
      <c r="H124" s="482"/>
      <c r="I124" s="380"/>
      <c r="J124" s="382">
        <v>50775</v>
      </c>
    </row>
    <row r="125" spans="1:10" s="149" customFormat="1" ht="12" customHeight="1" thickBot="1" x14ac:dyDescent="0.3">
      <c r="A125" s="995" t="s">
        <v>275</v>
      </c>
      <c r="B125" s="996"/>
      <c r="C125" s="992" t="s">
        <v>1886</v>
      </c>
      <c r="D125" s="993"/>
      <c r="E125" s="993"/>
      <c r="F125" s="993"/>
      <c r="G125" s="994"/>
      <c r="H125" s="482"/>
      <c r="I125" s="380"/>
      <c r="J125" s="382">
        <v>48000</v>
      </c>
    </row>
    <row r="126" spans="1:10" s="105" customFormat="1" ht="13.5" thickBot="1" x14ac:dyDescent="0.25">
      <c r="A126" s="995" t="s">
        <v>1871</v>
      </c>
      <c r="B126" s="996"/>
      <c r="C126" s="992" t="s">
        <v>1887</v>
      </c>
      <c r="D126" s="993"/>
      <c r="E126" s="993"/>
      <c r="F126" s="993"/>
      <c r="G126" s="994"/>
      <c r="H126" s="482"/>
      <c r="I126" s="380"/>
      <c r="J126" s="382">
        <v>97000</v>
      </c>
    </row>
    <row r="127" spans="1:10" s="105" customFormat="1" ht="13.5" thickBot="1" x14ac:dyDescent="0.25">
      <c r="A127" s="995" t="s">
        <v>1872</v>
      </c>
      <c r="B127" s="996"/>
      <c r="C127" s="992" t="s">
        <v>1888</v>
      </c>
      <c r="D127" s="993"/>
      <c r="E127" s="993"/>
      <c r="F127" s="993"/>
      <c r="G127" s="994"/>
      <c r="H127" s="482"/>
      <c r="I127" s="380"/>
      <c r="J127" s="382">
        <v>152000</v>
      </c>
    </row>
    <row r="128" spans="1:10" s="105" customFormat="1" thickBot="1" x14ac:dyDescent="0.3">
      <c r="A128" s="997" t="s">
        <v>664</v>
      </c>
      <c r="B128" s="998"/>
      <c r="C128" s="998"/>
      <c r="D128" s="998"/>
      <c r="E128" s="998"/>
      <c r="F128" s="998"/>
      <c r="G128" s="998"/>
      <c r="H128" s="998"/>
      <c r="I128" s="998"/>
      <c r="J128" s="999"/>
    </row>
    <row r="129" spans="1:10" s="105" customFormat="1" ht="26.25" thickBot="1" x14ac:dyDescent="0.3">
      <c r="A129" s="455" t="s">
        <v>83</v>
      </c>
      <c r="B129" s="1000" t="s">
        <v>2542</v>
      </c>
      <c r="C129" s="1001"/>
      <c r="D129" s="1004" t="s">
        <v>2541</v>
      </c>
      <c r="E129" s="1005"/>
      <c r="F129" s="454" t="s">
        <v>2540</v>
      </c>
      <c r="G129" s="451" t="s">
        <v>15</v>
      </c>
      <c r="H129" s="452" t="s">
        <v>1532</v>
      </c>
      <c r="I129" s="450" t="s">
        <v>1531</v>
      </c>
      <c r="J129" s="453" t="s">
        <v>298</v>
      </c>
    </row>
    <row r="130" spans="1:10" s="105" customFormat="1" ht="13.5" thickBot="1" x14ac:dyDescent="0.25">
      <c r="A130" s="170" t="s">
        <v>1654</v>
      </c>
      <c r="B130" s="988"/>
      <c r="C130" s="989"/>
      <c r="D130" s="988">
        <v>36</v>
      </c>
      <c r="E130" s="989"/>
      <c r="F130" s="88">
        <v>3</v>
      </c>
      <c r="G130" s="67">
        <v>590000</v>
      </c>
      <c r="H130" s="14">
        <f t="shared" si="46"/>
        <v>1552.6315789473683</v>
      </c>
      <c r="I130" s="60">
        <f t="shared" si="47"/>
        <v>590000</v>
      </c>
      <c r="J130" s="48">
        <v>450000</v>
      </c>
    </row>
    <row r="131" spans="1:10" s="105" customFormat="1" ht="13.5" thickBot="1" x14ac:dyDescent="0.25">
      <c r="A131" s="170" t="s">
        <v>1655</v>
      </c>
      <c r="B131" s="988"/>
      <c r="C131" s="989"/>
      <c r="D131" s="988">
        <v>32</v>
      </c>
      <c r="E131" s="989"/>
      <c r="F131" s="88">
        <v>2.2000000000000002</v>
      </c>
      <c r="G131" s="67">
        <v>480000</v>
      </c>
      <c r="H131" s="14">
        <f t="shared" si="46"/>
        <v>1263.1578947368421</v>
      </c>
      <c r="I131" s="60">
        <f t="shared" si="47"/>
        <v>480000</v>
      </c>
      <c r="J131" s="48">
        <v>380000</v>
      </c>
    </row>
    <row r="132" spans="1:10" s="105" customFormat="1" ht="13.5" thickBot="1" x14ac:dyDescent="0.25">
      <c r="A132" s="170" t="s">
        <v>2535</v>
      </c>
      <c r="B132" s="988" t="s">
        <v>2538</v>
      </c>
      <c r="C132" s="989"/>
      <c r="D132" s="990" t="s">
        <v>2629</v>
      </c>
      <c r="E132" s="991"/>
      <c r="F132" s="88">
        <v>3</v>
      </c>
      <c r="G132" s="67">
        <v>480001</v>
      </c>
      <c r="H132" s="14">
        <f t="shared" ref="H132" si="50">G132/380</f>
        <v>1263.1605263157894</v>
      </c>
      <c r="I132" s="60">
        <f t="shared" ref="I132" si="51">H132*$I$1</f>
        <v>480001</v>
      </c>
      <c r="J132" s="48">
        <v>418000</v>
      </c>
    </row>
    <row r="133" spans="1:10" s="105" customFormat="1" ht="13.5" thickBot="1" x14ac:dyDescent="0.25">
      <c r="A133" s="170" t="s">
        <v>1656</v>
      </c>
      <c r="B133" s="988"/>
      <c r="C133" s="989"/>
      <c r="D133" s="1002">
        <v>40</v>
      </c>
      <c r="E133" s="1003"/>
      <c r="F133" s="88">
        <v>4</v>
      </c>
      <c r="G133" s="67">
        <v>770000</v>
      </c>
      <c r="H133" s="14">
        <f t="shared" si="46"/>
        <v>2026.3157894736842</v>
      </c>
      <c r="I133" s="60">
        <f t="shared" si="47"/>
        <v>770000</v>
      </c>
      <c r="J133" s="48">
        <v>590000</v>
      </c>
    </row>
    <row r="134" spans="1:10" s="105" customFormat="1" ht="13.5" thickBot="1" x14ac:dyDescent="0.25">
      <c r="A134" s="170" t="s">
        <v>1657</v>
      </c>
      <c r="B134" s="988"/>
      <c r="C134" s="989"/>
      <c r="D134" s="988">
        <v>36</v>
      </c>
      <c r="E134" s="989"/>
      <c r="F134" s="88">
        <v>3</v>
      </c>
      <c r="G134" s="67">
        <v>585000</v>
      </c>
      <c r="H134" s="14">
        <f t="shared" si="46"/>
        <v>1539.4736842105262</v>
      </c>
      <c r="I134" s="60">
        <f t="shared" si="47"/>
        <v>585000</v>
      </c>
      <c r="J134" s="48">
        <v>465000</v>
      </c>
    </row>
    <row r="135" spans="1:10" s="105" customFormat="1" ht="13.5" thickBot="1" x14ac:dyDescent="0.25">
      <c r="A135" s="170" t="s">
        <v>1658</v>
      </c>
      <c r="B135" s="988"/>
      <c r="C135" s="989"/>
      <c r="D135" s="988">
        <v>32</v>
      </c>
      <c r="E135" s="989"/>
      <c r="F135" s="88">
        <v>2.2000000000000002</v>
      </c>
      <c r="G135" s="67">
        <v>475000</v>
      </c>
      <c r="H135" s="14">
        <f t="shared" si="46"/>
        <v>1250</v>
      </c>
      <c r="I135" s="60">
        <f t="shared" si="47"/>
        <v>475000</v>
      </c>
      <c r="J135" s="48">
        <v>440000</v>
      </c>
    </row>
    <row r="136" spans="1:10" s="105" customFormat="1" ht="13.5" thickBot="1" x14ac:dyDescent="0.25">
      <c r="A136" s="170" t="s">
        <v>2537</v>
      </c>
      <c r="B136" s="988" t="s">
        <v>2543</v>
      </c>
      <c r="C136" s="989"/>
      <c r="D136" s="990" t="s">
        <v>2539</v>
      </c>
      <c r="E136" s="991"/>
      <c r="F136" s="88">
        <v>3</v>
      </c>
      <c r="G136" s="67">
        <v>475001</v>
      </c>
      <c r="H136" s="14">
        <f t="shared" ref="H136" si="52">G136/380</f>
        <v>1250.0026315789473</v>
      </c>
      <c r="I136" s="60">
        <f t="shared" ref="I136" si="53">H136*$I$1</f>
        <v>475001</v>
      </c>
      <c r="J136" s="48">
        <v>500000</v>
      </c>
    </row>
    <row r="137" spans="1:10" s="105" customFormat="1" ht="13.5" thickBot="1" x14ac:dyDescent="0.25">
      <c r="A137" s="170" t="s">
        <v>1659</v>
      </c>
      <c r="B137" s="988"/>
      <c r="C137" s="989"/>
      <c r="D137" s="1002">
        <v>40</v>
      </c>
      <c r="E137" s="1003"/>
      <c r="F137" s="88">
        <v>4</v>
      </c>
      <c r="G137" s="67">
        <v>720000</v>
      </c>
      <c r="H137" s="14">
        <f t="shared" si="46"/>
        <v>1894.7368421052631</v>
      </c>
      <c r="I137" s="60">
        <f t="shared" si="47"/>
        <v>720000</v>
      </c>
      <c r="J137" s="48">
        <v>630000</v>
      </c>
    </row>
    <row r="138" spans="1:10" ht="17.25" thickBot="1" x14ac:dyDescent="0.35">
      <c r="A138" s="170" t="s">
        <v>2536</v>
      </c>
      <c r="B138" s="988" t="s">
        <v>2543</v>
      </c>
      <c r="C138" s="989"/>
      <c r="D138" s="990" t="s">
        <v>2544</v>
      </c>
      <c r="E138" s="991"/>
      <c r="F138" s="88">
        <v>4</v>
      </c>
      <c r="G138" s="67">
        <v>720001</v>
      </c>
      <c r="H138" s="14">
        <f t="shared" ref="H138" si="54">G138/380</f>
        <v>1894.7394736842105</v>
      </c>
      <c r="I138" s="60">
        <f t="shared" ref="I138" si="55">H138*$I$1</f>
        <v>720001</v>
      </c>
      <c r="J138" s="48">
        <v>540000</v>
      </c>
    </row>
    <row r="139" spans="1:10" s="105" customFormat="1" ht="13.5" thickBot="1" x14ac:dyDescent="0.25">
      <c r="A139" s="170" t="s">
        <v>2329</v>
      </c>
      <c r="B139" s="1014"/>
      <c r="C139" s="1014"/>
      <c r="D139" s="1014"/>
      <c r="E139" s="1014"/>
      <c r="F139" s="1014"/>
      <c r="G139" s="67">
        <v>230000</v>
      </c>
      <c r="H139" s="14">
        <f t="shared" si="46"/>
        <v>605.26315789473688</v>
      </c>
      <c r="I139" s="60">
        <f t="shared" si="47"/>
        <v>230000</v>
      </c>
      <c r="J139" s="48">
        <v>150000</v>
      </c>
    </row>
    <row r="140" spans="1:10" s="105" customFormat="1" ht="13.5" thickBot="1" x14ac:dyDescent="0.25">
      <c r="A140" s="170" t="s">
        <v>666</v>
      </c>
      <c r="B140" s="1014" t="s">
        <v>2545</v>
      </c>
      <c r="C140" s="1014"/>
      <c r="D140" s="1014"/>
      <c r="E140" s="1014"/>
      <c r="F140" s="1014"/>
      <c r="G140" s="67">
        <v>15500</v>
      </c>
      <c r="H140" s="14">
        <f t="shared" si="46"/>
        <v>40.789473684210527</v>
      </c>
      <c r="I140" s="60">
        <f t="shared" si="47"/>
        <v>15500</v>
      </c>
      <c r="J140" s="48">
        <v>15500</v>
      </c>
    </row>
    <row r="141" spans="1:10" s="105" customFormat="1" thickBot="1" x14ac:dyDescent="0.3">
      <c r="A141" s="787" t="s">
        <v>1736</v>
      </c>
      <c r="B141" s="788"/>
      <c r="C141" s="788"/>
      <c r="D141" s="788"/>
      <c r="E141" s="788"/>
      <c r="F141" s="788"/>
      <c r="G141" s="788"/>
      <c r="H141" s="788"/>
      <c r="I141" s="788"/>
      <c r="J141" s="789"/>
    </row>
    <row r="142" spans="1:10" s="105" customFormat="1" ht="13.5" thickBot="1" x14ac:dyDescent="0.25">
      <c r="A142" s="793" t="s">
        <v>2330</v>
      </c>
      <c r="B142" s="793"/>
      <c r="C142" s="793"/>
      <c r="D142" s="793"/>
      <c r="E142" s="793"/>
      <c r="F142" s="793"/>
      <c r="G142" s="48">
        <v>365000</v>
      </c>
      <c r="H142" s="14">
        <f>G142/380</f>
        <v>960.52631578947364</v>
      </c>
      <c r="I142" s="68"/>
      <c r="J142" s="48">
        <v>270000</v>
      </c>
    </row>
    <row r="143" spans="1:10" s="105" customFormat="1" ht="13.5" thickBot="1" x14ac:dyDescent="0.25">
      <c r="A143" s="793" t="s">
        <v>2331</v>
      </c>
      <c r="B143" s="793"/>
      <c r="C143" s="793"/>
      <c r="D143" s="793"/>
      <c r="E143" s="793"/>
      <c r="F143" s="793"/>
      <c r="G143" s="48">
        <v>255000</v>
      </c>
      <c r="H143" s="14">
        <f t="shared" ref="H143:H147" si="56">G143/380</f>
        <v>671.0526315789474</v>
      </c>
      <c r="I143" s="68"/>
      <c r="J143" s="48">
        <v>205000</v>
      </c>
    </row>
    <row r="144" spans="1:10" s="105" customFormat="1" ht="13.5" thickBot="1" x14ac:dyDescent="0.25">
      <c r="A144" s="793" t="s">
        <v>1737</v>
      </c>
      <c r="B144" s="793"/>
      <c r="C144" s="793"/>
      <c r="D144" s="793"/>
      <c r="E144" s="793"/>
      <c r="F144" s="793"/>
      <c r="G144" s="48">
        <v>255000</v>
      </c>
      <c r="H144" s="14">
        <f t="shared" si="56"/>
        <v>671.0526315789474</v>
      </c>
      <c r="I144" s="68"/>
      <c r="J144" s="48">
        <v>150000</v>
      </c>
    </row>
    <row r="145" spans="1:10" s="429" customFormat="1" ht="13.5" thickBot="1" x14ac:dyDescent="0.25">
      <c r="A145" s="793" t="s">
        <v>1738</v>
      </c>
      <c r="B145" s="793"/>
      <c r="C145" s="793"/>
      <c r="D145" s="793"/>
      <c r="E145" s="793"/>
      <c r="F145" s="793"/>
      <c r="G145" s="48">
        <v>355000</v>
      </c>
      <c r="H145" s="14">
        <f t="shared" si="56"/>
        <v>934.21052631578948</v>
      </c>
      <c r="I145" s="68"/>
      <c r="J145" s="48">
        <v>240000</v>
      </c>
    </row>
    <row r="146" spans="1:10" s="105" customFormat="1" ht="13.5" thickBot="1" x14ac:dyDescent="0.25">
      <c r="A146" s="793" t="s">
        <v>1739</v>
      </c>
      <c r="B146" s="793"/>
      <c r="C146" s="793"/>
      <c r="D146" s="793"/>
      <c r="E146" s="793"/>
      <c r="F146" s="793"/>
      <c r="G146" s="48">
        <v>235000</v>
      </c>
      <c r="H146" s="14">
        <f t="shared" si="56"/>
        <v>618.42105263157896</v>
      </c>
      <c r="I146" s="68"/>
      <c r="J146" s="48">
        <v>190000</v>
      </c>
    </row>
    <row r="147" spans="1:10" s="105" customFormat="1" ht="13.5" thickBot="1" x14ac:dyDescent="0.25">
      <c r="A147" s="793" t="s">
        <v>1740</v>
      </c>
      <c r="B147" s="793"/>
      <c r="C147" s="793"/>
      <c r="D147" s="793"/>
      <c r="E147" s="793"/>
      <c r="F147" s="793"/>
      <c r="G147" s="48">
        <v>215000</v>
      </c>
      <c r="H147" s="14">
        <f t="shared" si="56"/>
        <v>565.78947368421052</v>
      </c>
      <c r="I147" s="68"/>
      <c r="J147" s="48">
        <v>140000</v>
      </c>
    </row>
    <row r="148" spans="1:10" s="105" customFormat="1" thickBot="1" x14ac:dyDescent="0.3">
      <c r="A148" s="787" t="s">
        <v>1741</v>
      </c>
      <c r="B148" s="788"/>
      <c r="C148" s="788"/>
      <c r="D148" s="788"/>
      <c r="E148" s="788"/>
      <c r="F148" s="788"/>
      <c r="G148" s="788"/>
      <c r="H148" s="788"/>
      <c r="I148" s="788"/>
      <c r="J148" s="789"/>
    </row>
    <row r="149" spans="1:10" s="105" customFormat="1" ht="13.5" thickBot="1" x14ac:dyDescent="0.25">
      <c r="A149" s="979" t="s">
        <v>1742</v>
      </c>
      <c r="B149" s="979"/>
      <c r="C149" s="979"/>
      <c r="D149" s="979"/>
      <c r="E149" s="979"/>
      <c r="F149" s="979"/>
      <c r="G149" s="477"/>
      <c r="H149" s="380"/>
      <c r="I149" s="477"/>
      <c r="J149" s="382">
        <v>10000</v>
      </c>
    </row>
    <row r="150" spans="1:10" s="105" customFormat="1" ht="13.5" thickBot="1" x14ac:dyDescent="0.25">
      <c r="A150" s="793" t="s">
        <v>2315</v>
      </c>
      <c r="B150" s="793"/>
      <c r="C150" s="793"/>
      <c r="D150" s="793"/>
      <c r="E150" s="793"/>
      <c r="F150" s="793"/>
      <c r="G150" s="68"/>
      <c r="H150" s="14"/>
      <c r="I150" s="68"/>
      <c r="J150" s="48">
        <v>415000</v>
      </c>
    </row>
    <row r="151" spans="1:10" s="105" customFormat="1" ht="13.5" thickBot="1" x14ac:dyDescent="0.25">
      <c r="A151" s="793" t="s">
        <v>2316</v>
      </c>
      <c r="B151" s="793"/>
      <c r="C151" s="793"/>
      <c r="D151" s="793"/>
      <c r="E151" s="793"/>
      <c r="F151" s="793"/>
      <c r="G151" s="68"/>
      <c r="H151" s="14"/>
      <c r="I151" s="68"/>
      <c r="J151" s="48">
        <v>450000</v>
      </c>
    </row>
    <row r="152" spans="1:10" s="105" customFormat="1" ht="13.5" thickBot="1" x14ac:dyDescent="0.25">
      <c r="A152" s="793" t="s">
        <v>1743</v>
      </c>
      <c r="B152" s="793"/>
      <c r="C152" s="793"/>
      <c r="D152" s="793"/>
      <c r="E152" s="793"/>
      <c r="F152" s="793"/>
      <c r="G152" s="68"/>
      <c r="H152" s="14"/>
      <c r="I152" s="68"/>
      <c r="J152" s="48">
        <v>530000</v>
      </c>
    </row>
    <row r="153" spans="1:10" s="105" customFormat="1" ht="13.5" thickBot="1" x14ac:dyDescent="0.25">
      <c r="A153" s="793" t="s">
        <v>1744</v>
      </c>
      <c r="B153" s="793"/>
      <c r="C153" s="793"/>
      <c r="D153" s="793"/>
      <c r="E153" s="793"/>
      <c r="F153" s="793"/>
      <c r="G153" s="68"/>
      <c r="H153" s="14"/>
      <c r="I153" s="68"/>
      <c r="J153" s="78" t="s">
        <v>1696</v>
      </c>
    </row>
    <row r="154" spans="1:10" s="105" customFormat="1" ht="13.5" thickBot="1" x14ac:dyDescent="0.25">
      <c r="A154" s="793" t="s">
        <v>1745</v>
      </c>
      <c r="B154" s="793"/>
      <c r="C154" s="793"/>
      <c r="D154" s="793"/>
      <c r="E154" s="793"/>
      <c r="F154" s="793"/>
      <c r="G154" s="68"/>
      <c r="H154" s="14"/>
      <c r="I154" s="68"/>
      <c r="J154" s="78" t="s">
        <v>1696</v>
      </c>
    </row>
    <row r="155" spans="1:10" s="105" customFormat="1" ht="13.5" thickBot="1" x14ac:dyDescent="0.25">
      <c r="A155" s="793" t="s">
        <v>1746</v>
      </c>
      <c r="B155" s="793"/>
      <c r="C155" s="793"/>
      <c r="D155" s="793"/>
      <c r="E155" s="793"/>
      <c r="F155" s="793"/>
      <c r="G155" s="68"/>
      <c r="H155" s="14"/>
      <c r="I155" s="68"/>
      <c r="J155" s="78" t="s">
        <v>1696</v>
      </c>
    </row>
    <row r="156" spans="1:10" s="105" customFormat="1" ht="13.5" thickBot="1" x14ac:dyDescent="0.25">
      <c r="A156" s="793" t="s">
        <v>1747</v>
      </c>
      <c r="B156" s="793"/>
      <c r="C156" s="793"/>
      <c r="D156" s="793"/>
      <c r="E156" s="793"/>
      <c r="F156" s="793"/>
      <c r="G156" s="68"/>
      <c r="H156" s="14"/>
      <c r="I156" s="68"/>
      <c r="J156" s="78" t="s">
        <v>1696</v>
      </c>
    </row>
    <row r="157" spans="1:10" s="149" customFormat="1" ht="14.25" thickBot="1" x14ac:dyDescent="0.3">
      <c r="A157" s="793" t="s">
        <v>1748</v>
      </c>
      <c r="B157" s="793"/>
      <c r="C157" s="793"/>
      <c r="D157" s="793"/>
      <c r="E157" s="793"/>
      <c r="F157" s="793"/>
      <c r="G157" s="68"/>
      <c r="H157" s="14"/>
      <c r="I157" s="68"/>
      <c r="J157" s="78" t="s">
        <v>1696</v>
      </c>
    </row>
    <row r="158" spans="1:10" s="149" customFormat="1" ht="14.25" thickBot="1" x14ac:dyDescent="0.3">
      <c r="A158" s="793" t="s">
        <v>2245</v>
      </c>
      <c r="B158" s="793"/>
      <c r="C158" s="793"/>
      <c r="D158" s="793"/>
      <c r="E158" s="793"/>
      <c r="F158" s="793"/>
      <c r="G158" s="68"/>
      <c r="H158" s="14"/>
      <c r="I158" s="68"/>
      <c r="J158" s="48">
        <v>950000</v>
      </c>
    </row>
    <row r="159" spans="1:10" s="149" customFormat="1" ht="14.25" thickBot="1" x14ac:dyDescent="0.3">
      <c r="A159" s="793" t="s">
        <v>2246</v>
      </c>
      <c r="B159" s="793"/>
      <c r="C159" s="793"/>
      <c r="D159" s="793"/>
      <c r="E159" s="793"/>
      <c r="F159" s="793"/>
      <c r="G159" s="68"/>
      <c r="H159" s="14"/>
      <c r="I159" s="68"/>
      <c r="J159" s="78" t="s">
        <v>1696</v>
      </c>
    </row>
    <row r="160" spans="1:10" s="149" customFormat="1" thickBot="1" x14ac:dyDescent="0.3">
      <c r="A160" s="787" t="s">
        <v>2413</v>
      </c>
      <c r="B160" s="788"/>
      <c r="C160" s="788"/>
      <c r="D160" s="788"/>
      <c r="E160" s="788"/>
      <c r="F160" s="788"/>
      <c r="G160" s="788"/>
      <c r="H160" s="788"/>
      <c r="I160" s="788"/>
      <c r="J160" s="789"/>
    </row>
    <row r="161" spans="1:10" s="149" customFormat="1" ht="13.5" thickBot="1" x14ac:dyDescent="0.3">
      <c r="A161" s="478" t="s">
        <v>83</v>
      </c>
      <c r="B161" s="478" t="s">
        <v>3086</v>
      </c>
      <c r="C161" s="478" t="s">
        <v>3087</v>
      </c>
      <c r="D161" s="478" t="s">
        <v>3085</v>
      </c>
      <c r="E161" s="478" t="s">
        <v>3084</v>
      </c>
      <c r="F161" s="478" t="s">
        <v>1750</v>
      </c>
      <c r="G161" s="478"/>
      <c r="H161" s="478"/>
      <c r="I161" s="478"/>
      <c r="J161" s="478" t="s">
        <v>298</v>
      </c>
    </row>
    <row r="162" spans="1:10" s="149" customFormat="1" ht="14.25" thickBot="1" x14ac:dyDescent="0.3">
      <c r="A162" s="492" t="s">
        <v>3004</v>
      </c>
      <c r="B162" s="613">
        <v>130</v>
      </c>
      <c r="C162" s="613">
        <v>90</v>
      </c>
      <c r="D162" s="613">
        <v>43.2</v>
      </c>
      <c r="E162" s="613">
        <v>220</v>
      </c>
      <c r="F162" s="613" t="s">
        <v>3083</v>
      </c>
      <c r="G162" s="594"/>
      <c r="H162" s="594"/>
      <c r="I162" s="594"/>
      <c r="J162" s="382">
        <v>59000</v>
      </c>
    </row>
    <row r="163" spans="1:10" s="149" customFormat="1" ht="14.25" thickBot="1" x14ac:dyDescent="0.3">
      <c r="A163" s="492" t="s">
        <v>3005</v>
      </c>
      <c r="B163" s="613">
        <v>160</v>
      </c>
      <c r="C163" s="613">
        <v>120</v>
      </c>
      <c r="D163" s="613">
        <v>46.6</v>
      </c>
      <c r="E163" s="613">
        <v>220</v>
      </c>
      <c r="F163" s="613" t="s">
        <v>3090</v>
      </c>
      <c r="G163" s="594"/>
      <c r="H163" s="594"/>
      <c r="I163" s="594"/>
      <c r="J163" s="382">
        <v>69000</v>
      </c>
    </row>
    <row r="164" spans="1:10" s="149" customFormat="1" ht="14.25" thickBot="1" x14ac:dyDescent="0.3">
      <c r="A164" s="492" t="s">
        <v>3006</v>
      </c>
      <c r="B164" s="613">
        <v>180</v>
      </c>
      <c r="C164" s="613">
        <v>140</v>
      </c>
      <c r="D164" s="613">
        <v>55.4</v>
      </c>
      <c r="E164" s="613">
        <v>220</v>
      </c>
      <c r="F164" s="613" t="s">
        <v>3088</v>
      </c>
      <c r="G164" s="594"/>
      <c r="H164" s="594"/>
      <c r="I164" s="594"/>
      <c r="J164" s="382">
        <v>73000</v>
      </c>
    </row>
    <row r="165" spans="1:10" ht="12.75" customHeight="1" thickBot="1" x14ac:dyDescent="0.35">
      <c r="A165" s="492" t="s">
        <v>3007</v>
      </c>
      <c r="B165" s="613">
        <v>200</v>
      </c>
      <c r="C165" s="613">
        <v>160</v>
      </c>
      <c r="D165" s="613">
        <v>61.4</v>
      </c>
      <c r="E165" s="613">
        <v>220</v>
      </c>
      <c r="F165" s="613" t="s">
        <v>3091</v>
      </c>
      <c r="G165" s="594"/>
      <c r="H165" s="594"/>
      <c r="I165" s="594"/>
      <c r="J165" s="382">
        <v>85000</v>
      </c>
    </row>
    <row r="166" spans="1:10" s="105" customFormat="1" ht="12.75" customHeight="1" thickBot="1" x14ac:dyDescent="0.3">
      <c r="A166" s="492" t="s">
        <v>3008</v>
      </c>
      <c r="B166" s="613">
        <v>240</v>
      </c>
      <c r="C166" s="613">
        <v>200</v>
      </c>
      <c r="D166" s="613">
        <v>65.8</v>
      </c>
      <c r="E166" s="613">
        <v>220</v>
      </c>
      <c r="F166" s="613" t="s">
        <v>3092</v>
      </c>
      <c r="G166" s="594"/>
      <c r="H166" s="594"/>
      <c r="I166" s="594"/>
      <c r="J166" s="382">
        <v>95000</v>
      </c>
    </row>
    <row r="167" spans="1:10" s="105" customFormat="1" ht="14.25" thickBot="1" x14ac:dyDescent="0.3">
      <c r="A167" s="492" t="s">
        <v>3002</v>
      </c>
      <c r="B167" s="613">
        <v>125</v>
      </c>
      <c r="C167" s="613" t="s">
        <v>2133</v>
      </c>
      <c r="D167" s="613">
        <v>48</v>
      </c>
      <c r="E167" s="613">
        <v>220</v>
      </c>
      <c r="F167" s="613" t="s">
        <v>3088</v>
      </c>
      <c r="G167" s="594"/>
      <c r="H167" s="594"/>
      <c r="I167" s="594"/>
      <c r="J167" s="382">
        <v>55000</v>
      </c>
    </row>
    <row r="168" spans="1:10" s="105" customFormat="1" ht="14.25" thickBot="1" x14ac:dyDescent="0.3">
      <c r="A168" s="492" t="s">
        <v>3001</v>
      </c>
      <c r="B168" s="613">
        <v>220</v>
      </c>
      <c r="C168" s="613" t="s">
        <v>2133</v>
      </c>
      <c r="D168" s="613">
        <v>67</v>
      </c>
      <c r="E168" s="613">
        <v>220</v>
      </c>
      <c r="F168" s="613" t="s">
        <v>3089</v>
      </c>
      <c r="G168" s="594"/>
      <c r="H168" s="594"/>
      <c r="I168" s="594"/>
      <c r="J168" s="382">
        <v>90000</v>
      </c>
    </row>
    <row r="169" spans="1:10" s="105" customFormat="1" ht="13.5" thickBot="1" x14ac:dyDescent="0.25">
      <c r="A169" s="492" t="s">
        <v>2414</v>
      </c>
      <c r="B169" s="613">
        <v>260</v>
      </c>
      <c r="C169" s="613" t="s">
        <v>2133</v>
      </c>
      <c r="D169" s="613">
        <v>91</v>
      </c>
      <c r="E169" s="613">
        <v>220</v>
      </c>
      <c r="F169" s="613" t="s">
        <v>3089</v>
      </c>
      <c r="G169" s="493"/>
      <c r="H169" s="493"/>
      <c r="I169" s="493"/>
      <c r="J169" s="382">
        <v>115000</v>
      </c>
    </row>
    <row r="170" spans="1:10" s="105" customFormat="1" ht="13.5" thickBot="1" x14ac:dyDescent="0.25">
      <c r="A170" s="68" t="s">
        <v>1749</v>
      </c>
      <c r="B170" s="97">
        <v>125</v>
      </c>
      <c r="C170" s="97" t="s">
        <v>3095</v>
      </c>
      <c r="D170" s="97">
        <v>58</v>
      </c>
      <c r="E170" s="97">
        <v>220</v>
      </c>
      <c r="F170" s="97" t="s">
        <v>1753</v>
      </c>
      <c r="G170" s="68"/>
      <c r="H170" s="14"/>
      <c r="I170" s="68"/>
      <c r="J170" s="48">
        <v>60000</v>
      </c>
    </row>
    <row r="171" spans="1:10" s="105" customFormat="1" ht="13.5" thickBot="1" x14ac:dyDescent="0.25">
      <c r="A171" s="68" t="s">
        <v>1897</v>
      </c>
      <c r="B171" s="97">
        <v>180</v>
      </c>
      <c r="C171" s="97" t="s">
        <v>3096</v>
      </c>
      <c r="D171" s="97">
        <v>74</v>
      </c>
      <c r="E171" s="97">
        <v>220</v>
      </c>
      <c r="F171" s="97" t="s">
        <v>1754</v>
      </c>
      <c r="G171" s="68"/>
      <c r="H171" s="14"/>
      <c r="I171" s="68"/>
      <c r="J171" s="48">
        <v>78000</v>
      </c>
    </row>
    <row r="172" spans="1:10" s="105" customFormat="1" ht="13.5" thickBot="1" x14ac:dyDescent="0.25">
      <c r="A172" s="68" t="s">
        <v>3093</v>
      </c>
      <c r="B172" s="97">
        <v>260</v>
      </c>
      <c r="C172" s="97">
        <v>150</v>
      </c>
      <c r="D172" s="97">
        <v>140</v>
      </c>
      <c r="E172" s="97">
        <v>220</v>
      </c>
      <c r="F172" s="97" t="s">
        <v>3097</v>
      </c>
      <c r="G172" s="68"/>
      <c r="H172" s="14"/>
      <c r="I172" s="68"/>
      <c r="J172" s="382">
        <v>310000</v>
      </c>
    </row>
    <row r="173" spans="1:10" s="105" customFormat="1" ht="13.5" thickBot="1" x14ac:dyDescent="0.25">
      <c r="A173" s="68" t="s">
        <v>3094</v>
      </c>
      <c r="B173" s="97">
        <v>260</v>
      </c>
      <c r="C173" s="97">
        <v>150</v>
      </c>
      <c r="D173" s="97">
        <v>150</v>
      </c>
      <c r="E173" s="97">
        <v>380</v>
      </c>
      <c r="F173" s="97" t="s">
        <v>3097</v>
      </c>
      <c r="G173" s="68"/>
      <c r="H173" s="14"/>
      <c r="I173" s="68"/>
      <c r="J173" s="382">
        <v>315000</v>
      </c>
    </row>
    <row r="174" spans="1:10" s="105" customFormat="1" ht="13.5" thickBot="1" x14ac:dyDescent="0.25">
      <c r="A174" s="68" t="s">
        <v>1755</v>
      </c>
      <c r="B174" s="97">
        <v>440</v>
      </c>
      <c r="C174" s="97">
        <v>200</v>
      </c>
      <c r="D174" s="97">
        <v>263</v>
      </c>
      <c r="E174" s="97">
        <v>380</v>
      </c>
      <c r="F174" s="97" t="s">
        <v>3098</v>
      </c>
      <c r="G174" s="68"/>
      <c r="H174" s="14"/>
      <c r="I174" s="68"/>
      <c r="J174" s="78">
        <v>485000</v>
      </c>
    </row>
    <row r="175" spans="1:10" s="105" customFormat="1" ht="13.5" thickBot="1" x14ac:dyDescent="0.25">
      <c r="A175" s="68" t="s">
        <v>1756</v>
      </c>
      <c r="B175" s="97">
        <v>500</v>
      </c>
      <c r="C175" s="97">
        <v>270</v>
      </c>
      <c r="D175" s="97">
        <v>290</v>
      </c>
      <c r="E175" s="97">
        <v>380</v>
      </c>
      <c r="F175" s="97" t="s">
        <v>3098</v>
      </c>
      <c r="G175" s="68"/>
      <c r="H175" s="14"/>
      <c r="I175" s="68"/>
      <c r="J175" s="382">
        <v>495000</v>
      </c>
    </row>
    <row r="176" spans="1:10" s="479" customFormat="1" ht="14.25" customHeight="1" thickBot="1" x14ac:dyDescent="0.25">
      <c r="A176" s="68" t="s">
        <v>1757</v>
      </c>
      <c r="B176" s="77">
        <v>80</v>
      </c>
      <c r="C176" s="97">
        <v>60</v>
      </c>
      <c r="D176" s="97">
        <v>197</v>
      </c>
      <c r="E176" s="97">
        <v>220</v>
      </c>
      <c r="F176" s="97" t="s">
        <v>3098</v>
      </c>
      <c r="G176" s="68"/>
      <c r="H176" s="14"/>
      <c r="I176" s="68"/>
      <c r="J176" s="48">
        <v>345000</v>
      </c>
    </row>
    <row r="177" spans="1:10" s="149" customFormat="1" ht="11.25" customHeight="1" thickBot="1" x14ac:dyDescent="0.3">
      <c r="A177" s="68" t="s">
        <v>1758</v>
      </c>
      <c r="B177" s="77">
        <v>150</v>
      </c>
      <c r="C177" s="97">
        <v>100</v>
      </c>
      <c r="D177" s="97">
        <v>200</v>
      </c>
      <c r="E177" s="97">
        <v>220</v>
      </c>
      <c r="F177" s="97" t="s">
        <v>3098</v>
      </c>
      <c r="G177" s="68"/>
      <c r="H177" s="14"/>
      <c r="I177" s="68"/>
      <c r="J177" s="48">
        <v>380000</v>
      </c>
    </row>
    <row r="178" spans="1:10" ht="14.25" customHeight="1" thickBot="1" x14ac:dyDescent="0.35">
      <c r="A178" s="68" t="s">
        <v>1759</v>
      </c>
      <c r="B178" s="77">
        <v>200</v>
      </c>
      <c r="C178" s="97">
        <v>180</v>
      </c>
      <c r="D178" s="97">
        <v>215</v>
      </c>
      <c r="E178" s="97">
        <v>220</v>
      </c>
      <c r="F178" s="97" t="s">
        <v>3098</v>
      </c>
      <c r="G178" s="68"/>
      <c r="H178" s="14"/>
      <c r="I178" s="68"/>
      <c r="J178" s="48">
        <v>440000</v>
      </c>
    </row>
    <row r="179" spans="1:10" s="105" customFormat="1" ht="14.25" customHeight="1" thickBot="1" x14ac:dyDescent="0.25">
      <c r="A179" s="68" t="s">
        <v>1760</v>
      </c>
      <c r="B179" s="77">
        <v>300</v>
      </c>
      <c r="C179" s="299">
        <v>260</v>
      </c>
      <c r="D179" s="299">
        <v>285</v>
      </c>
      <c r="E179" s="299">
        <v>380</v>
      </c>
      <c r="F179" s="299" t="s">
        <v>3099</v>
      </c>
      <c r="G179" s="68"/>
      <c r="H179" s="14"/>
      <c r="I179" s="68"/>
      <c r="J179" s="48">
        <v>480000</v>
      </c>
    </row>
    <row r="180" spans="1:10" s="105" customFormat="1" thickBot="1" x14ac:dyDescent="0.25">
      <c r="A180" s="1015" t="s">
        <v>1761</v>
      </c>
      <c r="B180" s="1016"/>
      <c r="C180" s="1016"/>
      <c r="D180" s="1016"/>
      <c r="E180" s="1016"/>
      <c r="F180" s="1016"/>
      <c r="G180" s="1016"/>
      <c r="H180" s="1016"/>
      <c r="I180" s="1016"/>
      <c r="J180" s="1017"/>
    </row>
    <row r="181" spans="1:10" s="105" customFormat="1" ht="13.5" thickBot="1" x14ac:dyDescent="0.25">
      <c r="A181" s="603" t="s">
        <v>83</v>
      </c>
      <c r="B181" s="603" t="s">
        <v>1751</v>
      </c>
      <c r="C181" s="603" t="s">
        <v>1752</v>
      </c>
      <c r="D181" s="603" t="s">
        <v>1584</v>
      </c>
      <c r="E181" s="603" t="s">
        <v>1768</v>
      </c>
      <c r="F181" s="603" t="s">
        <v>1750</v>
      </c>
      <c r="G181" s="603"/>
      <c r="H181" s="603"/>
      <c r="I181" s="603"/>
      <c r="J181" s="603" t="s">
        <v>298</v>
      </c>
    </row>
    <row r="182" spans="1:10" s="105" customFormat="1" ht="13.5" thickBot="1" x14ac:dyDescent="0.25">
      <c r="A182" s="90" t="s">
        <v>1764</v>
      </c>
      <c r="B182" s="95">
        <v>750</v>
      </c>
      <c r="C182" s="95">
        <v>550</v>
      </c>
      <c r="D182" s="95">
        <v>1400</v>
      </c>
      <c r="E182" s="95" t="s">
        <v>1804</v>
      </c>
      <c r="F182" s="95" t="s">
        <v>1769</v>
      </c>
      <c r="G182" s="95"/>
      <c r="H182" s="95"/>
      <c r="I182" s="95"/>
      <c r="J182" s="50">
        <v>5350000</v>
      </c>
    </row>
    <row r="183" spans="1:10" s="105" customFormat="1" ht="13.5" thickBot="1" x14ac:dyDescent="0.25">
      <c r="A183" s="90" t="s">
        <v>1765</v>
      </c>
      <c r="B183" s="95">
        <v>1200</v>
      </c>
      <c r="C183" s="95">
        <v>960</v>
      </c>
      <c r="D183" s="95">
        <v>1500</v>
      </c>
      <c r="E183" s="95" t="s">
        <v>1805</v>
      </c>
      <c r="F183" s="95" t="s">
        <v>1770</v>
      </c>
      <c r="G183" s="95"/>
      <c r="H183" s="95"/>
      <c r="I183" s="95"/>
      <c r="J183" s="50">
        <v>6000000</v>
      </c>
    </row>
    <row r="184" spans="1:10" s="479" customFormat="1" ht="14.25" customHeight="1" thickBot="1" x14ac:dyDescent="0.25">
      <c r="A184" s="90" t="s">
        <v>1766</v>
      </c>
      <c r="B184" s="95">
        <v>1200</v>
      </c>
      <c r="C184" s="95">
        <v>960</v>
      </c>
      <c r="D184" s="95">
        <v>1500</v>
      </c>
      <c r="E184" s="95" t="s">
        <v>1805</v>
      </c>
      <c r="F184" s="95" t="s">
        <v>1770</v>
      </c>
      <c r="G184" s="95"/>
      <c r="H184" s="95"/>
      <c r="I184" s="95"/>
      <c r="J184" s="50">
        <v>8700000</v>
      </c>
    </row>
    <row r="185" spans="1:10" s="429" customFormat="1" ht="13.5" thickBot="1" x14ac:dyDescent="0.25">
      <c r="A185" s="68" t="s">
        <v>1762</v>
      </c>
      <c r="B185" s="97" t="s">
        <v>1806</v>
      </c>
      <c r="C185" s="97">
        <v>2.5</v>
      </c>
      <c r="D185" s="97">
        <v>270</v>
      </c>
      <c r="E185" s="97" t="s">
        <v>667</v>
      </c>
      <c r="F185" s="97" t="s">
        <v>1772</v>
      </c>
      <c r="G185" s="68"/>
      <c r="H185" s="14"/>
      <c r="I185" s="68"/>
      <c r="J185" s="78">
        <v>1060000</v>
      </c>
    </row>
    <row r="186" spans="1:10" s="429" customFormat="1" ht="13.5" thickBot="1" x14ac:dyDescent="0.25">
      <c r="A186" s="68" t="s">
        <v>1763</v>
      </c>
      <c r="B186" s="97" t="s">
        <v>1807</v>
      </c>
      <c r="C186" s="97"/>
      <c r="D186" s="97">
        <v>370</v>
      </c>
      <c r="E186" s="97" t="s">
        <v>1769</v>
      </c>
      <c r="F186" s="97" t="s">
        <v>1771</v>
      </c>
      <c r="G186" s="68"/>
      <c r="H186" s="14"/>
      <c r="I186" s="68"/>
      <c r="J186" s="78">
        <v>1200000</v>
      </c>
    </row>
    <row r="187" spans="1:10" s="429" customFormat="1" ht="13.5" thickBot="1" x14ac:dyDescent="0.25">
      <c r="A187" s="68" t="s">
        <v>2212</v>
      </c>
      <c r="B187" s="372"/>
      <c r="C187" s="372"/>
      <c r="D187" s="372"/>
      <c r="E187" s="372"/>
      <c r="F187" s="372"/>
      <c r="G187" s="68"/>
      <c r="H187" s="14"/>
      <c r="I187" s="68"/>
      <c r="J187" s="78">
        <v>2350000</v>
      </c>
    </row>
    <row r="188" spans="1:10" s="429" customFormat="1" thickBot="1" x14ac:dyDescent="0.3">
      <c r="A188" s="1015" t="s">
        <v>2415</v>
      </c>
      <c r="B188" s="1016"/>
      <c r="C188" s="1016"/>
      <c r="D188" s="1016"/>
      <c r="E188" s="1016"/>
      <c r="F188" s="1016"/>
      <c r="G188" s="1016"/>
      <c r="H188" s="1016"/>
      <c r="I188" s="1016"/>
      <c r="J188" s="1017"/>
    </row>
    <row r="189" spans="1:10" s="429" customFormat="1" ht="13.5" thickBot="1" x14ac:dyDescent="0.3">
      <c r="A189" s="979" t="s">
        <v>2409</v>
      </c>
      <c r="B189" s="979"/>
      <c r="C189" s="979"/>
      <c r="D189" s="979"/>
      <c r="E189" s="979"/>
      <c r="F189" s="979"/>
      <c r="G189" s="477"/>
      <c r="H189" s="380"/>
      <c r="I189" s="477"/>
      <c r="J189" s="382">
        <v>59000</v>
      </c>
    </row>
    <row r="190" spans="1:10" s="429" customFormat="1" ht="13.5" thickBot="1" x14ac:dyDescent="0.3">
      <c r="A190" s="979" t="s">
        <v>3009</v>
      </c>
      <c r="B190" s="979"/>
      <c r="C190" s="979"/>
      <c r="D190" s="979"/>
      <c r="E190" s="979"/>
      <c r="F190" s="979"/>
      <c r="G190" s="477"/>
      <c r="H190" s="380"/>
      <c r="I190" s="477"/>
      <c r="J190" s="382">
        <v>80000</v>
      </c>
    </row>
    <row r="191" spans="1:10" s="429" customFormat="1" ht="13.5" thickBot="1" x14ac:dyDescent="0.3">
      <c r="A191" s="979" t="s">
        <v>2406</v>
      </c>
      <c r="B191" s="979"/>
      <c r="C191" s="979"/>
      <c r="D191" s="979"/>
      <c r="E191" s="979"/>
      <c r="F191" s="979"/>
      <c r="G191" s="477"/>
      <c r="H191" s="380"/>
      <c r="I191" s="477"/>
      <c r="J191" s="382">
        <v>81500</v>
      </c>
    </row>
    <row r="192" spans="1:10" s="479" customFormat="1" ht="15.75" customHeight="1" thickBot="1" x14ac:dyDescent="0.3">
      <c r="A192" s="979" t="s">
        <v>2407</v>
      </c>
      <c r="B192" s="979"/>
      <c r="C192" s="979"/>
      <c r="D192" s="979"/>
      <c r="E192" s="979"/>
      <c r="F192" s="979"/>
      <c r="G192" s="477"/>
      <c r="H192" s="380"/>
      <c r="I192" s="477"/>
      <c r="J192" s="382">
        <v>100000</v>
      </c>
    </row>
    <row r="193" spans="1:10" s="479" customFormat="1" ht="15.75" customHeight="1" thickBot="1" x14ac:dyDescent="0.3">
      <c r="A193" s="979" t="s">
        <v>2408</v>
      </c>
      <c r="B193" s="979"/>
      <c r="C193" s="979"/>
      <c r="D193" s="979"/>
      <c r="E193" s="979"/>
      <c r="F193" s="979"/>
      <c r="G193" s="477"/>
      <c r="H193" s="380"/>
      <c r="I193" s="477"/>
      <c r="J193" s="382">
        <v>104000</v>
      </c>
    </row>
    <row r="194" spans="1:10" s="479" customFormat="1" ht="51.75" customHeight="1" thickBot="1" x14ac:dyDescent="0.3">
      <c r="A194" s="979" t="s">
        <v>2410</v>
      </c>
      <c r="B194" s="979"/>
      <c r="C194" s="979"/>
      <c r="D194" s="979"/>
      <c r="E194" s="979"/>
      <c r="F194" s="979"/>
      <c r="G194" s="477"/>
      <c r="H194" s="380"/>
      <c r="I194" s="477"/>
      <c r="J194" s="382">
        <v>26500</v>
      </c>
    </row>
    <row r="195" spans="1:10" s="479" customFormat="1" ht="40.5" customHeight="1" thickBot="1" x14ac:dyDescent="0.3">
      <c r="A195" s="979" t="s">
        <v>2411</v>
      </c>
      <c r="B195" s="979"/>
      <c r="C195" s="979"/>
      <c r="D195" s="979"/>
      <c r="E195" s="979"/>
      <c r="F195" s="979"/>
      <c r="G195" s="477"/>
      <c r="H195" s="380"/>
      <c r="I195" s="477"/>
      <c r="J195" s="481">
        <v>27000</v>
      </c>
    </row>
    <row r="196" spans="1:10" s="479" customFormat="1" ht="64.5" customHeight="1" thickBot="1" x14ac:dyDescent="0.3">
      <c r="A196" s="979" t="s">
        <v>2412</v>
      </c>
      <c r="B196" s="979"/>
      <c r="C196" s="979"/>
      <c r="D196" s="979"/>
      <c r="E196" s="979"/>
      <c r="F196" s="979"/>
      <c r="G196" s="477"/>
      <c r="H196" s="380"/>
      <c r="I196" s="477"/>
      <c r="J196" s="481">
        <v>31000</v>
      </c>
    </row>
    <row r="197" spans="1:10" s="479" customFormat="1" ht="51.75" customHeight="1" thickBot="1" x14ac:dyDescent="0.3">
      <c r="A197" s="1015" t="s">
        <v>2564</v>
      </c>
      <c r="B197" s="1016"/>
      <c r="C197" s="1016"/>
      <c r="D197" s="1016"/>
      <c r="E197" s="1016"/>
      <c r="F197" s="1016"/>
      <c r="G197" s="1016"/>
      <c r="H197" s="1016"/>
      <c r="I197" s="1016"/>
      <c r="J197" s="1017"/>
    </row>
    <row r="198" spans="1:10" s="479" customFormat="1" ht="39.75" customHeight="1" thickBot="1" x14ac:dyDescent="0.3">
      <c r="A198" s="581" t="s">
        <v>83</v>
      </c>
      <c r="B198" s="581" t="s">
        <v>2942</v>
      </c>
      <c r="C198" s="1020" t="s">
        <v>2943</v>
      </c>
      <c r="D198" s="1021"/>
      <c r="E198" s="1021"/>
      <c r="F198" s="1022"/>
      <c r="G198" s="581"/>
      <c r="H198" s="581"/>
      <c r="I198" s="581"/>
      <c r="J198" s="581" t="s">
        <v>298</v>
      </c>
    </row>
    <row r="199" spans="1:10" ht="15" customHeight="1" thickBot="1" x14ac:dyDescent="0.35">
      <c r="A199" s="583" t="s">
        <v>2940</v>
      </c>
      <c r="B199" s="582">
        <v>20</v>
      </c>
      <c r="C199" s="1018" t="s">
        <v>2941</v>
      </c>
      <c r="D199" s="1018"/>
      <c r="E199" s="1018"/>
      <c r="F199" s="1019"/>
      <c r="G199" s="580"/>
      <c r="H199" s="580"/>
      <c r="I199" s="580"/>
      <c r="J199" s="584">
        <v>220</v>
      </c>
    </row>
    <row r="200" spans="1:10" ht="15.75" customHeight="1" thickBot="1" x14ac:dyDescent="0.35">
      <c r="A200" s="583" t="s">
        <v>2945</v>
      </c>
      <c r="B200" s="585">
        <v>100</v>
      </c>
      <c r="C200" s="1023" t="s">
        <v>2944</v>
      </c>
      <c r="D200" s="1024"/>
      <c r="E200" s="1024"/>
      <c r="F200" s="1025"/>
      <c r="G200" s="580"/>
      <c r="H200" s="580"/>
      <c r="I200" s="580"/>
      <c r="J200" s="584">
        <v>100</v>
      </c>
    </row>
    <row r="201" spans="1:10" ht="17.25" thickBot="1" x14ac:dyDescent="0.35">
      <c r="A201" s="583" t="s">
        <v>2946</v>
      </c>
      <c r="B201" s="585">
        <v>384</v>
      </c>
      <c r="C201" s="1023" t="s">
        <v>2947</v>
      </c>
      <c r="D201" s="1024"/>
      <c r="E201" s="1024"/>
      <c r="F201" s="1025"/>
      <c r="G201" s="580"/>
      <c r="H201" s="580"/>
      <c r="I201" s="580"/>
      <c r="J201" s="584">
        <v>400</v>
      </c>
    </row>
    <row r="202" spans="1:10" ht="17.25" thickBot="1" x14ac:dyDescent="0.35">
      <c r="A202" s="586" t="s">
        <v>2948</v>
      </c>
      <c r="B202" s="76">
        <v>200</v>
      </c>
      <c r="C202" s="1023" t="s">
        <v>2949</v>
      </c>
      <c r="D202" s="1024"/>
      <c r="E202" s="1024"/>
      <c r="F202" s="1025"/>
      <c r="G202" s="68"/>
      <c r="H202" s="14"/>
      <c r="I202" s="68"/>
      <c r="J202" s="587">
        <v>950</v>
      </c>
    </row>
    <row r="203" spans="1:10" ht="17.25" thickBot="1" x14ac:dyDescent="0.35">
      <c r="A203" s="586" t="s">
        <v>2951</v>
      </c>
      <c r="B203" s="76">
        <v>636</v>
      </c>
      <c r="C203" s="1026" t="s">
        <v>2950</v>
      </c>
      <c r="D203" s="1027"/>
      <c r="E203" s="1027"/>
      <c r="F203" s="1028"/>
      <c r="G203" s="68"/>
      <c r="H203" s="14"/>
      <c r="I203" s="68"/>
      <c r="J203" s="587">
        <v>390</v>
      </c>
    </row>
    <row r="204" spans="1:10" ht="17.25" thickBot="1" x14ac:dyDescent="0.35">
      <c r="A204" s="793" t="s">
        <v>2527</v>
      </c>
      <c r="B204" s="793"/>
      <c r="C204" s="793"/>
      <c r="D204" s="793"/>
      <c r="E204" s="793"/>
      <c r="F204" s="793"/>
      <c r="G204" s="68"/>
      <c r="H204" s="14"/>
      <c r="I204" s="68"/>
      <c r="J204" s="78">
        <v>48000</v>
      </c>
    </row>
    <row r="205" spans="1:10" x14ac:dyDescent="0.3">
      <c r="A205" s="1235" t="s">
        <v>2563</v>
      </c>
      <c r="B205" s="1235"/>
      <c r="C205" s="1235"/>
      <c r="D205" s="1235"/>
      <c r="E205" s="1235"/>
      <c r="F205" s="1235"/>
      <c r="G205" s="1236"/>
      <c r="H205" s="197"/>
      <c r="I205" s="1236"/>
      <c r="J205" s="82">
        <v>44000</v>
      </c>
    </row>
    <row r="206" spans="1:10" x14ac:dyDescent="0.3">
      <c r="A206" s="1239" t="s">
        <v>3212</v>
      </c>
      <c r="B206" s="1239"/>
      <c r="C206" s="1239"/>
      <c r="D206" s="1239"/>
      <c r="E206" s="1239"/>
      <c r="F206" s="1239"/>
      <c r="G206" s="1237"/>
      <c r="H206" s="1238"/>
      <c r="I206" s="1237"/>
      <c r="J206" s="1237">
        <v>25000</v>
      </c>
    </row>
    <row r="207" spans="1:10" x14ac:dyDescent="0.3">
      <c r="A207" s="1239" t="s">
        <v>3213</v>
      </c>
      <c r="B207" s="1239"/>
      <c r="C207" s="1239"/>
      <c r="D207" s="1239"/>
      <c r="E207" s="1239"/>
      <c r="F207" s="1239"/>
      <c r="G207" s="1237"/>
      <c r="H207" s="1238"/>
      <c r="I207" s="1237"/>
      <c r="J207" s="1237">
        <v>33000</v>
      </c>
    </row>
  </sheetData>
  <sheetProtection deleteColumns="0" deleteRows="0" pivotTables="0"/>
  <mergeCells count="188">
    <mergeCell ref="A206:F206"/>
    <mergeCell ref="A207:F207"/>
    <mergeCell ref="C199:F199"/>
    <mergeCell ref="C198:F198"/>
    <mergeCell ref="C200:F200"/>
    <mergeCell ref="C201:F201"/>
    <mergeCell ref="C202:F202"/>
    <mergeCell ref="C203:F203"/>
    <mergeCell ref="A205:F205"/>
    <mergeCell ref="A197:J197"/>
    <mergeCell ref="A193:F193"/>
    <mergeCell ref="A194:F194"/>
    <mergeCell ref="A195:F195"/>
    <mergeCell ref="A196:F196"/>
    <mergeCell ref="A204:F204"/>
    <mergeCell ref="B136:C136"/>
    <mergeCell ref="A191:F191"/>
    <mergeCell ref="A192:F192"/>
    <mergeCell ref="A189:F189"/>
    <mergeCell ref="A144:F144"/>
    <mergeCell ref="A149:F149"/>
    <mergeCell ref="A5:F5"/>
    <mergeCell ref="A188:J188"/>
    <mergeCell ref="B140:F140"/>
    <mergeCell ref="A143:F143"/>
    <mergeCell ref="A99:F99"/>
    <mergeCell ref="A100:F100"/>
    <mergeCell ref="A152:F152"/>
    <mergeCell ref="A180:J180"/>
    <mergeCell ref="A156:F156"/>
    <mergeCell ref="A157:F157"/>
    <mergeCell ref="A158:F158"/>
    <mergeCell ref="A142:F142"/>
    <mergeCell ref="A145:F145"/>
    <mergeCell ref="B138:C138"/>
    <mergeCell ref="D138:E138"/>
    <mergeCell ref="A153:F153"/>
    <mergeCell ref="A159:F159"/>
    <mergeCell ref="A160:J160"/>
    <mergeCell ref="A154:F154"/>
    <mergeCell ref="A155:F155"/>
    <mergeCell ref="A150:F150"/>
    <mergeCell ref="A151:F151"/>
    <mergeCell ref="A147:F147"/>
    <mergeCell ref="A73:F73"/>
    <mergeCell ref="A141:J141"/>
    <mergeCell ref="A148:J148"/>
    <mergeCell ref="A146:F146"/>
    <mergeCell ref="B139:F139"/>
    <mergeCell ref="A97:F97"/>
    <mergeCell ref="A110:F110"/>
    <mergeCell ref="A103:F103"/>
    <mergeCell ref="A101:F101"/>
    <mergeCell ref="A123:B123"/>
    <mergeCell ref="C123:G123"/>
    <mergeCell ref="A124:B124"/>
    <mergeCell ref="C121:G121"/>
    <mergeCell ref="A122:B122"/>
    <mergeCell ref="A121:B121"/>
    <mergeCell ref="A120:J120"/>
    <mergeCell ref="A108:F108"/>
    <mergeCell ref="A96:F96"/>
    <mergeCell ref="B130:C130"/>
    <mergeCell ref="A2:J2"/>
    <mergeCell ref="A3:J3"/>
    <mergeCell ref="A29:F29"/>
    <mergeCell ref="A30:F30"/>
    <mergeCell ref="A62:F62"/>
    <mergeCell ref="A14:F14"/>
    <mergeCell ref="A41:F41"/>
    <mergeCell ref="A22:F22"/>
    <mergeCell ref="A25:F25"/>
    <mergeCell ref="A26:F26"/>
    <mergeCell ref="A27:F27"/>
    <mergeCell ref="A31:F31"/>
    <mergeCell ref="A28:F28"/>
    <mergeCell ref="A24:F24"/>
    <mergeCell ref="A32:F32"/>
    <mergeCell ref="A33:F33"/>
    <mergeCell ref="A34:F34"/>
    <mergeCell ref="A57:F57"/>
    <mergeCell ref="A4:F4"/>
    <mergeCell ref="A13:F13"/>
    <mergeCell ref="A42:F42"/>
    <mergeCell ref="A15:F15"/>
    <mergeCell ref="A58:F58"/>
    <mergeCell ref="A50:F50"/>
    <mergeCell ref="A68:F68"/>
    <mergeCell ref="A61:F61"/>
    <mergeCell ref="A65:F65"/>
    <mergeCell ref="A52:F52"/>
    <mergeCell ref="A59:F59"/>
    <mergeCell ref="A95:F95"/>
    <mergeCell ref="A84:F84"/>
    <mergeCell ref="A85:F85"/>
    <mergeCell ref="A92:F92"/>
    <mergeCell ref="A86:F86"/>
    <mergeCell ref="A87:F87"/>
    <mergeCell ref="A88:F88"/>
    <mergeCell ref="A72:F72"/>
    <mergeCell ref="A82:F82"/>
    <mergeCell ref="A71:F71"/>
    <mergeCell ref="A70:F70"/>
    <mergeCell ref="A81:F81"/>
    <mergeCell ref="A77:F77"/>
    <mergeCell ref="A91:F91"/>
    <mergeCell ref="A93:F93"/>
    <mergeCell ref="A94:F94"/>
    <mergeCell ref="A44:F44"/>
    <mergeCell ref="A45:F45"/>
    <mergeCell ref="A46:F46"/>
    <mergeCell ref="A48:F48"/>
    <mergeCell ref="A49:F49"/>
    <mergeCell ref="A37:F37"/>
    <mergeCell ref="A60:F60"/>
    <mergeCell ref="A56:F56"/>
    <mergeCell ref="A38:F38"/>
    <mergeCell ref="A43:F43"/>
    <mergeCell ref="A51:J51"/>
    <mergeCell ref="A47:F47"/>
    <mergeCell ref="A53:F53"/>
    <mergeCell ref="A54:F54"/>
    <mergeCell ref="B131:C131"/>
    <mergeCell ref="B132:C132"/>
    <mergeCell ref="B133:C133"/>
    <mergeCell ref="A98:F98"/>
    <mergeCell ref="A111:F111"/>
    <mergeCell ref="A112:F112"/>
    <mergeCell ref="A113:F113"/>
    <mergeCell ref="C127:G127"/>
    <mergeCell ref="A104:F104"/>
    <mergeCell ref="A105:F105"/>
    <mergeCell ref="A102:F102"/>
    <mergeCell ref="C126:G126"/>
    <mergeCell ref="A116:F116"/>
    <mergeCell ref="A106:F106"/>
    <mergeCell ref="A118:F118"/>
    <mergeCell ref="A125:B125"/>
    <mergeCell ref="C125:G125"/>
    <mergeCell ref="D129:E129"/>
    <mergeCell ref="A12:F12"/>
    <mergeCell ref="B137:C137"/>
    <mergeCell ref="D130:E130"/>
    <mergeCell ref="D131:E131"/>
    <mergeCell ref="D132:E132"/>
    <mergeCell ref="C124:G124"/>
    <mergeCell ref="A119:F119"/>
    <mergeCell ref="A107:F107"/>
    <mergeCell ref="A126:B126"/>
    <mergeCell ref="A128:J128"/>
    <mergeCell ref="B129:C129"/>
    <mergeCell ref="A127:B127"/>
    <mergeCell ref="A117:F117"/>
    <mergeCell ref="A114:F114"/>
    <mergeCell ref="A115:F115"/>
    <mergeCell ref="A109:F109"/>
    <mergeCell ref="C122:G122"/>
    <mergeCell ref="D133:E133"/>
    <mergeCell ref="D134:E134"/>
    <mergeCell ref="D135:E135"/>
    <mergeCell ref="D136:E136"/>
    <mergeCell ref="D137:E137"/>
    <mergeCell ref="B134:C134"/>
    <mergeCell ref="B135:C135"/>
    <mergeCell ref="A190:F190"/>
    <mergeCell ref="A6:F6"/>
    <mergeCell ref="A90:F90"/>
    <mergeCell ref="A89:F89"/>
    <mergeCell ref="A23:F23"/>
    <mergeCell ref="A40:F40"/>
    <mergeCell ref="A69:F69"/>
    <mergeCell ref="A63:F63"/>
    <mergeCell ref="A78:J78"/>
    <mergeCell ref="A35:F35"/>
    <mergeCell ref="A39:F39"/>
    <mergeCell ref="A64:F64"/>
    <mergeCell ref="A55:F55"/>
    <mergeCell ref="A80:F80"/>
    <mergeCell ref="A36:F36"/>
    <mergeCell ref="A79:F79"/>
    <mergeCell ref="A83:F83"/>
    <mergeCell ref="A16:F16"/>
    <mergeCell ref="A17:F17"/>
    <mergeCell ref="A8:F8"/>
    <mergeCell ref="A7:F7"/>
    <mergeCell ref="A9:F9"/>
    <mergeCell ref="A11:F11"/>
    <mergeCell ref="A10:F10"/>
  </mergeCells>
  <pageMargins left="0.27187499999999998" right="0" top="0.82499999999999996" bottom="0.19685039370078741" header="7.874015748031496E-2" footer="0.15748031496062992"/>
  <pageSetup paperSize="9" scale="90" orientation="portrait" r:id="rId1"/>
  <headerFooter>
    <oddHeader>&amp;C&amp;G</oddHeader>
  </headerFooter>
  <ignoredErrors>
    <ignoredError sqref="D136 D132" twoDigitTextYear="1"/>
  </ignoredError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8"/>
  <sheetViews>
    <sheetView view="pageLayout" topLeftCell="A67" zoomScaleNormal="100" workbookViewId="0">
      <selection activeCell="A58" sqref="A58"/>
    </sheetView>
  </sheetViews>
  <sheetFormatPr defaultRowHeight="16.5" x14ac:dyDescent="0.3"/>
  <cols>
    <col min="1" max="1" width="31.7109375" style="25" customWidth="1"/>
    <col min="2" max="2" width="9.5703125" style="25" customWidth="1"/>
    <col min="3" max="3" width="10.28515625" style="25" customWidth="1"/>
    <col min="4" max="4" width="12" style="25" customWidth="1"/>
    <col min="5" max="5" width="6.140625" style="25" customWidth="1"/>
    <col min="6" max="6" width="8.7109375" style="25" customWidth="1"/>
    <col min="7" max="7" width="12.85546875" style="25" customWidth="1"/>
    <col min="8" max="8" width="7.5703125" style="25" customWidth="1"/>
    <col min="9" max="9" width="0" style="25" hidden="1" customWidth="1"/>
    <col min="10" max="10" width="8" style="25" hidden="1" customWidth="1"/>
    <col min="11" max="11" width="0" style="25" hidden="1" customWidth="1"/>
    <col min="12" max="12" width="9.5703125" style="404" customWidth="1"/>
    <col min="13" max="16384" width="9.140625" style="25"/>
  </cols>
  <sheetData>
    <row r="1" spans="1:12" ht="14.25" customHeight="1" thickBot="1" x14ac:dyDescent="0.35">
      <c r="A1" s="36"/>
      <c r="B1" s="36"/>
      <c r="C1" s="36"/>
      <c r="D1" s="36"/>
      <c r="E1" s="36"/>
      <c r="F1" s="36"/>
      <c r="G1" s="37" t="s">
        <v>35</v>
      </c>
      <c r="H1" s="37"/>
      <c r="I1" s="38"/>
      <c r="J1" s="137"/>
      <c r="K1" s="39">
        <v>380</v>
      </c>
      <c r="L1" s="614" t="s">
        <v>3003</v>
      </c>
    </row>
    <row r="2" spans="1:12" s="139" customFormat="1" thickBot="1" x14ac:dyDescent="0.3">
      <c r="A2" s="1029" t="s">
        <v>3018</v>
      </c>
      <c r="B2" s="1029"/>
      <c r="C2" s="1029"/>
      <c r="D2" s="1029"/>
      <c r="E2" s="1029"/>
      <c r="F2" s="1029"/>
      <c r="G2" s="1029"/>
      <c r="H2" s="1029"/>
      <c r="I2" s="1029"/>
      <c r="J2" s="1029"/>
      <c r="K2" s="1029"/>
      <c r="L2" s="1029"/>
    </row>
    <row r="3" spans="1:12" s="139" customFormat="1" thickBot="1" x14ac:dyDescent="0.3">
      <c r="A3" s="1034" t="s">
        <v>3062</v>
      </c>
      <c r="B3" s="1034"/>
      <c r="C3" s="1034"/>
      <c r="D3" s="1034"/>
      <c r="E3" s="1034"/>
      <c r="F3" s="1034"/>
      <c r="G3" s="1034"/>
      <c r="H3" s="1034"/>
      <c r="I3" s="1034"/>
      <c r="J3" s="1034"/>
      <c r="K3" s="1034"/>
      <c r="L3" s="1034"/>
    </row>
    <row r="4" spans="1:12" s="149" customFormat="1" ht="22.5" customHeight="1" thickBot="1" x14ac:dyDescent="0.3">
      <c r="A4" s="609" t="s">
        <v>83</v>
      </c>
      <c r="B4" s="33" t="s">
        <v>1533</v>
      </c>
      <c r="C4" s="33" t="s">
        <v>668</v>
      </c>
      <c r="D4" s="33" t="s">
        <v>669</v>
      </c>
      <c r="E4" s="33" t="s">
        <v>670</v>
      </c>
      <c r="F4" s="33" t="s">
        <v>671</v>
      </c>
      <c r="G4" s="609" t="s">
        <v>665</v>
      </c>
      <c r="H4" s="609" t="s">
        <v>672</v>
      </c>
      <c r="I4" s="609" t="s">
        <v>15</v>
      </c>
      <c r="J4" s="609" t="s">
        <v>1532</v>
      </c>
      <c r="K4" s="609" t="s">
        <v>1531</v>
      </c>
      <c r="L4" s="609" t="s">
        <v>298</v>
      </c>
    </row>
    <row r="5" spans="1:12" s="105" customFormat="1" ht="26.25" thickBot="1" x14ac:dyDescent="0.25">
      <c r="A5" s="173" t="s">
        <v>3074</v>
      </c>
      <c r="B5" s="621"/>
      <c r="C5" s="621"/>
      <c r="D5" s="621"/>
      <c r="E5" s="621"/>
      <c r="F5" s="621"/>
      <c r="G5" s="622"/>
      <c r="H5" s="622"/>
      <c r="I5" s="623"/>
      <c r="J5" s="623"/>
      <c r="K5" s="623"/>
      <c r="L5" s="610">
        <v>313000</v>
      </c>
    </row>
    <row r="6" spans="1:12" s="105" customFormat="1" ht="26.25" thickBot="1" x14ac:dyDescent="0.25">
      <c r="A6" s="173" t="s">
        <v>3041</v>
      </c>
      <c r="B6" s="31"/>
      <c r="C6" s="32"/>
      <c r="D6" s="32"/>
      <c r="E6" s="32"/>
      <c r="F6" s="32"/>
      <c r="G6" s="32"/>
      <c r="H6" s="32"/>
      <c r="I6" s="471">
        <v>110500</v>
      </c>
      <c r="J6" s="380">
        <f t="shared" ref="J6:J10" si="0">I6/380</f>
        <v>290.78947368421052</v>
      </c>
      <c r="K6" s="381">
        <f t="shared" ref="K6:K10" si="1">J6*$K$1</f>
        <v>110500</v>
      </c>
      <c r="L6" s="610">
        <v>976700</v>
      </c>
    </row>
    <row r="7" spans="1:12" s="105" customFormat="1" ht="26.25" thickBot="1" x14ac:dyDescent="0.25">
      <c r="A7" s="173" t="s">
        <v>3043</v>
      </c>
      <c r="B7" s="31"/>
      <c r="C7" s="32"/>
      <c r="D7" s="32"/>
      <c r="E7" s="32"/>
      <c r="F7" s="32"/>
      <c r="G7" s="32"/>
      <c r="H7" s="32"/>
      <c r="I7" s="471">
        <v>114000</v>
      </c>
      <c r="J7" s="380">
        <f t="shared" si="0"/>
        <v>300</v>
      </c>
      <c r="K7" s="381">
        <f t="shared" si="1"/>
        <v>114000</v>
      </c>
      <c r="L7" s="610">
        <v>2401200</v>
      </c>
    </row>
    <row r="8" spans="1:12" s="105" customFormat="1" ht="26.25" thickBot="1" x14ac:dyDescent="0.25">
      <c r="A8" s="173" t="s">
        <v>3042</v>
      </c>
      <c r="B8" s="31"/>
      <c r="C8" s="32"/>
      <c r="D8" s="32"/>
      <c r="E8" s="32"/>
      <c r="F8" s="32"/>
      <c r="G8" s="32"/>
      <c r="H8" s="32"/>
      <c r="I8" s="471">
        <v>117000</v>
      </c>
      <c r="J8" s="380">
        <f t="shared" si="0"/>
        <v>307.89473684210526</v>
      </c>
      <c r="K8" s="381">
        <f t="shared" si="1"/>
        <v>117000</v>
      </c>
      <c r="L8" s="610">
        <v>2537000</v>
      </c>
    </row>
    <row r="9" spans="1:12" s="105" customFormat="1" ht="26.25" thickBot="1" x14ac:dyDescent="0.25">
      <c r="A9" s="173" t="s">
        <v>3044</v>
      </c>
      <c r="B9" s="31"/>
      <c r="C9" s="32"/>
      <c r="D9" s="32"/>
      <c r="E9" s="32"/>
      <c r="F9" s="32"/>
      <c r="G9" s="32"/>
      <c r="H9" s="32"/>
      <c r="I9" s="472">
        <v>203500</v>
      </c>
      <c r="J9" s="380">
        <f t="shared" si="0"/>
        <v>535.52631578947364</v>
      </c>
      <c r="K9" s="381">
        <f t="shared" si="1"/>
        <v>203499.99999999997</v>
      </c>
      <c r="L9" s="610">
        <v>9331800</v>
      </c>
    </row>
    <row r="10" spans="1:12" s="105" customFormat="1" ht="26.25" thickBot="1" x14ac:dyDescent="0.25">
      <c r="A10" s="173" t="s">
        <v>3045</v>
      </c>
      <c r="B10" s="31"/>
      <c r="C10" s="32"/>
      <c r="D10" s="32"/>
      <c r="E10" s="32"/>
      <c r="F10" s="32"/>
      <c r="G10" s="32"/>
      <c r="H10" s="32"/>
      <c r="I10" s="472">
        <v>219000</v>
      </c>
      <c r="J10" s="380">
        <f t="shared" si="0"/>
        <v>576.31578947368416</v>
      </c>
      <c r="K10" s="381">
        <f t="shared" si="1"/>
        <v>218999.99999999997</v>
      </c>
      <c r="L10" s="610">
        <v>4724300</v>
      </c>
    </row>
    <row r="11" spans="1:12" s="105" customFormat="1" ht="26.25" thickBot="1" x14ac:dyDescent="0.25">
      <c r="A11" s="173" t="s">
        <v>3046</v>
      </c>
      <c r="B11" s="31"/>
      <c r="C11" s="32"/>
      <c r="D11" s="32"/>
      <c r="E11" s="32"/>
      <c r="F11" s="32"/>
      <c r="G11" s="32"/>
      <c r="H11" s="32"/>
      <c r="I11" s="472"/>
      <c r="J11" s="380"/>
      <c r="K11" s="381"/>
      <c r="L11" s="610">
        <v>11118900</v>
      </c>
    </row>
    <row r="12" spans="1:12" s="105" customFormat="1" ht="12.75" customHeight="1" thickBot="1" x14ac:dyDescent="0.25">
      <c r="A12" s="173" t="s">
        <v>3047</v>
      </c>
      <c r="B12" s="31"/>
      <c r="C12" s="32"/>
      <c r="D12" s="32"/>
      <c r="E12" s="32"/>
      <c r="F12" s="32"/>
      <c r="G12" s="32"/>
      <c r="H12" s="32"/>
      <c r="I12" s="471">
        <v>110500</v>
      </c>
      <c r="J12" s="380">
        <f t="shared" ref="J12:J16" si="2">I12/380</f>
        <v>290.78947368421052</v>
      </c>
      <c r="K12" s="381">
        <f t="shared" ref="K12:K16" si="3">J12*$K$1</f>
        <v>110500</v>
      </c>
      <c r="L12" s="610">
        <v>2550000</v>
      </c>
    </row>
    <row r="13" spans="1:12" s="105" customFormat="1" ht="12.75" customHeight="1" thickBot="1" x14ac:dyDescent="0.25">
      <c r="A13" s="173" t="s">
        <v>3048</v>
      </c>
      <c r="B13" s="31"/>
      <c r="C13" s="32"/>
      <c r="D13" s="32"/>
      <c r="E13" s="32"/>
      <c r="F13" s="32"/>
      <c r="G13" s="32"/>
      <c r="H13" s="32"/>
      <c r="I13" s="471">
        <v>114000</v>
      </c>
      <c r="J13" s="380">
        <f t="shared" si="2"/>
        <v>300</v>
      </c>
      <c r="K13" s="381">
        <f t="shared" si="3"/>
        <v>114000</v>
      </c>
      <c r="L13" s="610">
        <v>3080900</v>
      </c>
    </row>
    <row r="14" spans="1:12" s="105" customFormat="1" ht="13.5" customHeight="1" thickBot="1" x14ac:dyDescent="0.25">
      <c r="A14" s="173" t="s">
        <v>3049</v>
      </c>
      <c r="B14" s="31"/>
      <c r="C14" s="32"/>
      <c r="D14" s="32"/>
      <c r="E14" s="32"/>
      <c r="F14" s="32"/>
      <c r="G14" s="32"/>
      <c r="H14" s="32"/>
      <c r="I14" s="471">
        <v>117000</v>
      </c>
      <c r="J14" s="380">
        <f t="shared" si="2"/>
        <v>307.89473684210526</v>
      </c>
      <c r="K14" s="381">
        <f t="shared" si="3"/>
        <v>117000</v>
      </c>
      <c r="L14" s="610">
        <v>3871700</v>
      </c>
    </row>
    <row r="15" spans="1:12" s="105" customFormat="1" ht="13.5" customHeight="1" thickBot="1" x14ac:dyDescent="0.25">
      <c r="A15" s="173" t="s">
        <v>3050</v>
      </c>
      <c r="B15" s="31"/>
      <c r="C15" s="32"/>
      <c r="D15" s="32"/>
      <c r="E15" s="32"/>
      <c r="F15" s="32"/>
      <c r="G15" s="32"/>
      <c r="H15" s="32"/>
      <c r="I15" s="472">
        <v>203500</v>
      </c>
      <c r="J15" s="380">
        <f t="shared" si="2"/>
        <v>535.52631578947364</v>
      </c>
      <c r="K15" s="381">
        <f t="shared" si="3"/>
        <v>203499.99999999997</v>
      </c>
      <c r="L15" s="610">
        <v>4176400</v>
      </c>
    </row>
    <row r="16" spans="1:12" s="105" customFormat="1" ht="13.5" customHeight="1" thickBot="1" x14ac:dyDescent="0.25">
      <c r="A16" s="173" t="s">
        <v>3051</v>
      </c>
      <c r="B16" s="31"/>
      <c r="C16" s="32"/>
      <c r="D16" s="32"/>
      <c r="E16" s="32"/>
      <c r="F16" s="32"/>
      <c r="G16" s="32"/>
      <c r="H16" s="32"/>
      <c r="I16" s="472">
        <v>219000</v>
      </c>
      <c r="J16" s="380">
        <f t="shared" si="2"/>
        <v>576.31578947368416</v>
      </c>
      <c r="K16" s="381">
        <f t="shared" si="3"/>
        <v>218999.99999999997</v>
      </c>
      <c r="L16" s="610">
        <v>6858800</v>
      </c>
    </row>
    <row r="17" spans="1:12" s="105" customFormat="1" ht="26.25" thickBot="1" x14ac:dyDescent="0.25">
      <c r="A17" s="173" t="s">
        <v>3064</v>
      </c>
      <c r="B17" s="28">
        <v>4.5999999999999996</v>
      </c>
      <c r="C17" s="29" t="s">
        <v>673</v>
      </c>
      <c r="D17" s="29">
        <v>220</v>
      </c>
      <c r="E17" s="28">
        <v>12.5</v>
      </c>
      <c r="F17" s="29">
        <v>95</v>
      </c>
      <c r="G17" s="29" t="s">
        <v>674</v>
      </c>
      <c r="H17" s="29">
        <v>87</v>
      </c>
      <c r="I17" s="624">
        <v>287000</v>
      </c>
      <c r="J17" s="380">
        <f>I17/380</f>
        <v>755.26315789473688</v>
      </c>
      <c r="K17" s="381">
        <f>J17*$K$1</f>
        <v>287000</v>
      </c>
      <c r="L17" s="610">
        <v>250000</v>
      </c>
    </row>
    <row r="18" spans="1:12" s="105" customFormat="1" ht="26.25" thickBot="1" x14ac:dyDescent="0.25">
      <c r="A18" s="173" t="s">
        <v>3065</v>
      </c>
      <c r="B18" s="28">
        <v>4.5999999999999996</v>
      </c>
      <c r="C18" s="29" t="s">
        <v>673</v>
      </c>
      <c r="D18" s="29">
        <v>380</v>
      </c>
      <c r="E18" s="28">
        <v>12.5</v>
      </c>
      <c r="F18" s="29">
        <v>95</v>
      </c>
      <c r="G18" s="29" t="s">
        <v>674</v>
      </c>
      <c r="H18" s="29">
        <v>87</v>
      </c>
      <c r="I18" s="624">
        <v>301500</v>
      </c>
      <c r="J18" s="380">
        <f t="shared" ref="J18:J51" si="4">I18/380</f>
        <v>793.42105263157896</v>
      </c>
      <c r="K18" s="381">
        <f t="shared" ref="K18:K51" si="5">J18*$K$1</f>
        <v>301500</v>
      </c>
      <c r="L18" s="610">
        <v>260000</v>
      </c>
    </row>
    <row r="19" spans="1:12" s="105" customFormat="1" ht="26.25" thickBot="1" x14ac:dyDescent="0.25">
      <c r="A19" s="30" t="s">
        <v>3066</v>
      </c>
      <c r="B19" s="29">
        <v>5</v>
      </c>
      <c r="C19" s="29" t="s">
        <v>675</v>
      </c>
      <c r="D19" s="29">
        <v>220</v>
      </c>
      <c r="E19" s="28">
        <v>12.5</v>
      </c>
      <c r="F19" s="29">
        <v>95</v>
      </c>
      <c r="G19" s="29" t="s">
        <v>674</v>
      </c>
      <c r="H19" s="29">
        <v>88</v>
      </c>
      <c r="I19" s="624">
        <v>313000</v>
      </c>
      <c r="J19" s="380">
        <f t="shared" si="4"/>
        <v>823.68421052631584</v>
      </c>
      <c r="K19" s="381">
        <f t="shared" si="5"/>
        <v>313000</v>
      </c>
      <c r="L19" s="610">
        <v>265000</v>
      </c>
    </row>
    <row r="20" spans="1:12" s="105" customFormat="1" ht="15" customHeight="1" thickBot="1" x14ac:dyDescent="0.25">
      <c r="A20" s="30" t="s">
        <v>3067</v>
      </c>
      <c r="B20" s="29">
        <v>10</v>
      </c>
      <c r="C20" s="29" t="s">
        <v>676</v>
      </c>
      <c r="D20" s="29">
        <v>220</v>
      </c>
      <c r="E20" s="29">
        <v>25</v>
      </c>
      <c r="F20" s="29">
        <v>95</v>
      </c>
      <c r="G20" s="29" t="s">
        <v>677</v>
      </c>
      <c r="H20" s="29">
        <v>170</v>
      </c>
      <c r="I20" s="624">
        <v>1146000</v>
      </c>
      <c r="J20" s="380">
        <f t="shared" si="4"/>
        <v>3015.7894736842104</v>
      </c>
      <c r="K20" s="381">
        <f t="shared" si="5"/>
        <v>1146000</v>
      </c>
      <c r="L20" s="610">
        <v>1040000</v>
      </c>
    </row>
    <row r="21" spans="1:12" ht="17.25" thickBot="1" x14ac:dyDescent="0.35">
      <c r="A21" s="1034" t="s">
        <v>3063</v>
      </c>
      <c r="B21" s="1034"/>
      <c r="C21" s="1034"/>
      <c r="D21" s="1034"/>
      <c r="E21" s="1034"/>
      <c r="F21" s="1034"/>
      <c r="G21" s="1034"/>
      <c r="H21" s="1034"/>
      <c r="I21" s="1034"/>
      <c r="J21" s="1034"/>
      <c r="K21" s="1034"/>
      <c r="L21" s="1034"/>
    </row>
    <row r="22" spans="1:12" s="105" customFormat="1" ht="15" customHeight="1" thickBot="1" x14ac:dyDescent="0.25">
      <c r="A22" s="173" t="s">
        <v>3037</v>
      </c>
      <c r="B22" s="31"/>
      <c r="C22" s="32"/>
      <c r="D22" s="32"/>
      <c r="E22" s="32"/>
      <c r="F22" s="32"/>
      <c r="G22" s="32"/>
      <c r="H22" s="32"/>
      <c r="I22" s="175"/>
      <c r="J22" s="14"/>
      <c r="K22" s="26"/>
      <c r="L22" s="610">
        <v>131000</v>
      </c>
    </row>
    <row r="23" spans="1:12" s="105" customFormat="1" ht="26.25" thickBot="1" x14ac:dyDescent="0.25">
      <c r="A23" s="173" t="s">
        <v>3038</v>
      </c>
      <c r="B23" s="31"/>
      <c r="C23" s="32"/>
      <c r="D23" s="32"/>
      <c r="E23" s="32"/>
      <c r="F23" s="32"/>
      <c r="G23" s="32"/>
      <c r="H23" s="32"/>
      <c r="I23" s="175"/>
      <c r="J23" s="14"/>
      <c r="K23" s="26"/>
      <c r="L23" s="610">
        <v>241000</v>
      </c>
    </row>
    <row r="24" spans="1:12" s="105" customFormat="1" ht="26.25" thickBot="1" x14ac:dyDescent="0.25">
      <c r="A24" s="173" t="s">
        <v>3039</v>
      </c>
      <c r="B24" s="31"/>
      <c r="C24" s="32"/>
      <c r="D24" s="32"/>
      <c r="E24" s="32"/>
      <c r="F24" s="32"/>
      <c r="G24" s="32"/>
      <c r="H24" s="32"/>
      <c r="I24" s="175"/>
      <c r="J24" s="14"/>
      <c r="K24" s="26"/>
      <c r="L24" s="610">
        <v>250000</v>
      </c>
    </row>
    <row r="25" spans="1:12" s="105" customFormat="1" ht="26.25" thickBot="1" x14ac:dyDescent="0.25">
      <c r="A25" s="173" t="s">
        <v>3040</v>
      </c>
      <c r="B25" s="31"/>
      <c r="C25" s="32"/>
      <c r="D25" s="32"/>
      <c r="E25" s="32"/>
      <c r="F25" s="32"/>
      <c r="G25" s="32"/>
      <c r="H25" s="32"/>
      <c r="I25" s="175"/>
      <c r="J25" s="14"/>
      <c r="K25" s="26"/>
      <c r="L25" s="610">
        <v>267000</v>
      </c>
    </row>
    <row r="26" spans="1:12" s="105" customFormat="1" ht="13.5" thickBot="1" x14ac:dyDescent="0.25">
      <c r="A26" s="173" t="s">
        <v>3027</v>
      </c>
      <c r="B26" s="31">
        <v>4.5</v>
      </c>
      <c r="C26" s="32" t="s">
        <v>688</v>
      </c>
      <c r="D26" s="32">
        <v>220</v>
      </c>
      <c r="E26" s="32">
        <v>25</v>
      </c>
      <c r="F26" s="32">
        <v>96</v>
      </c>
      <c r="G26" s="32" t="s">
        <v>689</v>
      </c>
      <c r="H26" s="32">
        <v>78</v>
      </c>
      <c r="I26" s="175">
        <v>203500</v>
      </c>
      <c r="J26" s="14">
        <f t="shared" si="4"/>
        <v>535.52631578947364</v>
      </c>
      <c r="K26" s="26">
        <f t="shared" si="5"/>
        <v>203499.99999999997</v>
      </c>
      <c r="L26" s="610">
        <v>180000</v>
      </c>
    </row>
    <row r="27" spans="1:12" s="105" customFormat="1" ht="13.5" thickBot="1" x14ac:dyDescent="0.25">
      <c r="A27" s="173" t="s">
        <v>3028</v>
      </c>
      <c r="B27" s="31">
        <v>4.5</v>
      </c>
      <c r="C27" s="32" t="s">
        <v>688</v>
      </c>
      <c r="D27" s="32">
        <v>380</v>
      </c>
      <c r="E27" s="32">
        <v>25</v>
      </c>
      <c r="F27" s="32">
        <v>96</v>
      </c>
      <c r="G27" s="32" t="s">
        <v>689</v>
      </c>
      <c r="H27" s="32">
        <v>78</v>
      </c>
      <c r="I27" s="175">
        <v>219000</v>
      </c>
      <c r="J27" s="14">
        <f t="shared" si="4"/>
        <v>576.31578947368416</v>
      </c>
      <c r="K27" s="26">
        <f t="shared" si="5"/>
        <v>218999.99999999997</v>
      </c>
      <c r="L27" s="610">
        <v>190000</v>
      </c>
    </row>
    <row r="28" spans="1:12" s="105" customFormat="1" ht="13.5" thickBot="1" x14ac:dyDescent="0.25">
      <c r="A28" s="173" t="s">
        <v>3029</v>
      </c>
      <c r="B28" s="31">
        <v>5.5</v>
      </c>
      <c r="C28" s="32" t="s">
        <v>688</v>
      </c>
      <c r="D28" s="32">
        <v>220</v>
      </c>
      <c r="E28" s="32">
        <v>25</v>
      </c>
      <c r="F28" s="32">
        <v>96</v>
      </c>
      <c r="G28" s="32" t="s">
        <v>689</v>
      </c>
      <c r="H28" s="32" t="s">
        <v>690</v>
      </c>
      <c r="I28" s="175">
        <v>224000</v>
      </c>
      <c r="J28" s="14">
        <f t="shared" si="4"/>
        <v>589.47368421052636</v>
      </c>
      <c r="K28" s="26">
        <f t="shared" si="5"/>
        <v>224000.00000000003</v>
      </c>
      <c r="L28" s="610">
        <v>195000</v>
      </c>
    </row>
    <row r="29" spans="1:12" s="105" customFormat="1" ht="13.5" thickBot="1" x14ac:dyDescent="0.25">
      <c r="A29" s="173" t="s">
        <v>3030</v>
      </c>
      <c r="B29" s="31">
        <v>5.5</v>
      </c>
      <c r="C29" s="32" t="s">
        <v>688</v>
      </c>
      <c r="D29" s="32">
        <v>380</v>
      </c>
      <c r="E29" s="32">
        <v>25</v>
      </c>
      <c r="F29" s="32">
        <v>96</v>
      </c>
      <c r="G29" s="32" t="s">
        <v>689</v>
      </c>
      <c r="H29" s="32" t="s">
        <v>690</v>
      </c>
      <c r="I29" s="175">
        <v>239500</v>
      </c>
      <c r="J29" s="14">
        <f t="shared" si="4"/>
        <v>630.26315789473688</v>
      </c>
      <c r="K29" s="26">
        <f t="shared" si="5"/>
        <v>239500</v>
      </c>
      <c r="L29" s="610">
        <v>205000</v>
      </c>
    </row>
    <row r="30" spans="1:12" s="105" customFormat="1" ht="13.5" thickBot="1" x14ac:dyDescent="0.25">
      <c r="A30" s="173" t="s">
        <v>3031</v>
      </c>
      <c r="B30" s="31">
        <v>6.5</v>
      </c>
      <c r="C30" s="32" t="s">
        <v>691</v>
      </c>
      <c r="D30" s="32">
        <v>220</v>
      </c>
      <c r="E30" s="32">
        <v>25</v>
      </c>
      <c r="F30" s="32">
        <v>96</v>
      </c>
      <c r="G30" s="32" t="s">
        <v>689</v>
      </c>
      <c r="H30" s="32">
        <v>87</v>
      </c>
      <c r="I30" s="175">
        <v>233500</v>
      </c>
      <c r="J30" s="14">
        <f t="shared" si="4"/>
        <v>614.47368421052636</v>
      </c>
      <c r="K30" s="26">
        <f t="shared" si="5"/>
        <v>233500.00000000003</v>
      </c>
      <c r="L30" s="610">
        <v>210000</v>
      </c>
    </row>
    <row r="31" spans="1:12" s="105" customFormat="1" ht="13.5" thickBot="1" x14ac:dyDescent="0.25">
      <c r="A31" s="173" t="s">
        <v>3032</v>
      </c>
      <c r="B31" s="31">
        <v>6.5</v>
      </c>
      <c r="C31" s="32" t="s">
        <v>691</v>
      </c>
      <c r="D31" s="32">
        <v>380</v>
      </c>
      <c r="E31" s="32">
        <v>25</v>
      </c>
      <c r="F31" s="32">
        <v>96</v>
      </c>
      <c r="G31" s="32" t="s">
        <v>689</v>
      </c>
      <c r="H31" s="32">
        <v>87</v>
      </c>
      <c r="I31" s="175">
        <v>249000</v>
      </c>
      <c r="J31" s="14">
        <f t="shared" si="4"/>
        <v>655.26315789473688</v>
      </c>
      <c r="K31" s="26">
        <f t="shared" si="5"/>
        <v>249000</v>
      </c>
      <c r="L31" s="610">
        <v>220000</v>
      </c>
    </row>
    <row r="32" spans="1:12" s="105" customFormat="1" ht="13.5" thickBot="1" x14ac:dyDescent="0.25">
      <c r="A32" s="173" t="s">
        <v>3033</v>
      </c>
      <c r="B32" s="32">
        <v>5</v>
      </c>
      <c r="C32" s="32" t="s">
        <v>688</v>
      </c>
      <c r="D32" s="32">
        <v>220</v>
      </c>
      <c r="E32" s="32">
        <v>15</v>
      </c>
      <c r="F32" s="32">
        <v>70</v>
      </c>
      <c r="G32" s="32" t="s">
        <v>692</v>
      </c>
      <c r="H32" s="32">
        <v>168</v>
      </c>
      <c r="I32" s="175">
        <v>387500</v>
      </c>
      <c r="J32" s="14">
        <f t="shared" si="4"/>
        <v>1019.7368421052631</v>
      </c>
      <c r="K32" s="26">
        <f t="shared" si="5"/>
        <v>387500</v>
      </c>
      <c r="L32" s="610">
        <v>352000</v>
      </c>
    </row>
    <row r="33" spans="1:12" s="105" customFormat="1" ht="13.5" thickBot="1" x14ac:dyDescent="0.25">
      <c r="A33" s="173" t="s">
        <v>3034</v>
      </c>
      <c r="B33" s="32">
        <v>5</v>
      </c>
      <c r="C33" s="32" t="s">
        <v>688</v>
      </c>
      <c r="D33" s="32">
        <v>380</v>
      </c>
      <c r="E33" s="32">
        <v>15</v>
      </c>
      <c r="F33" s="32">
        <v>70</v>
      </c>
      <c r="G33" s="32" t="s">
        <v>692</v>
      </c>
      <c r="H33" s="32">
        <v>168</v>
      </c>
      <c r="I33" s="175">
        <v>399500</v>
      </c>
      <c r="J33" s="14">
        <f t="shared" si="4"/>
        <v>1051.3157894736842</v>
      </c>
      <c r="K33" s="26">
        <f t="shared" si="5"/>
        <v>399500</v>
      </c>
      <c r="L33" s="610">
        <v>362000</v>
      </c>
    </row>
    <row r="34" spans="1:12" s="105" customFormat="1" ht="13.5" thickBot="1" x14ac:dyDescent="0.25">
      <c r="A34" s="173" t="s">
        <v>3035</v>
      </c>
      <c r="B34" s="31">
        <v>9.5</v>
      </c>
      <c r="C34" s="32" t="s">
        <v>693</v>
      </c>
      <c r="D34" s="32">
        <v>220</v>
      </c>
      <c r="E34" s="32">
        <v>25</v>
      </c>
      <c r="F34" s="32">
        <v>70</v>
      </c>
      <c r="G34" s="32" t="s">
        <v>694</v>
      </c>
      <c r="H34" s="32">
        <v>139</v>
      </c>
      <c r="I34" s="175">
        <v>636500</v>
      </c>
      <c r="J34" s="14">
        <f t="shared" si="4"/>
        <v>1675</v>
      </c>
      <c r="K34" s="26">
        <f t="shared" si="5"/>
        <v>636500</v>
      </c>
      <c r="L34" s="610">
        <v>578000</v>
      </c>
    </row>
    <row r="35" spans="1:12" s="105" customFormat="1" ht="13.5" thickBot="1" x14ac:dyDescent="0.25">
      <c r="A35" s="173" t="s">
        <v>3036</v>
      </c>
      <c r="B35" s="31">
        <v>9.5</v>
      </c>
      <c r="C35" s="32" t="s">
        <v>693</v>
      </c>
      <c r="D35" s="32">
        <v>380</v>
      </c>
      <c r="E35" s="32">
        <v>25</v>
      </c>
      <c r="F35" s="32">
        <v>70</v>
      </c>
      <c r="G35" s="32" t="s">
        <v>694</v>
      </c>
      <c r="H35" s="32">
        <v>139</v>
      </c>
      <c r="I35" s="175">
        <v>660000</v>
      </c>
      <c r="J35" s="14">
        <f t="shared" si="4"/>
        <v>1736.8421052631579</v>
      </c>
      <c r="K35" s="26">
        <f t="shared" si="5"/>
        <v>660000</v>
      </c>
      <c r="L35" s="610">
        <v>600000</v>
      </c>
    </row>
    <row r="36" spans="1:12" s="105" customFormat="1" thickBot="1" x14ac:dyDescent="0.25">
      <c r="A36" s="1034" t="s">
        <v>3068</v>
      </c>
      <c r="B36" s="1034"/>
      <c r="C36" s="1034"/>
      <c r="D36" s="1034"/>
      <c r="E36" s="1034"/>
      <c r="F36" s="1034"/>
      <c r="G36" s="1034"/>
      <c r="H36" s="1034"/>
      <c r="I36" s="1034"/>
      <c r="J36" s="1034"/>
      <c r="K36" s="1034"/>
      <c r="L36" s="1034"/>
    </row>
    <row r="37" spans="1:12" s="105" customFormat="1" ht="13.5" thickBot="1" x14ac:dyDescent="0.25">
      <c r="A37" s="595" t="s">
        <v>3019</v>
      </c>
      <c r="B37" s="29">
        <v>11</v>
      </c>
      <c r="C37" s="29" t="s">
        <v>2975</v>
      </c>
      <c r="D37" s="29">
        <v>380</v>
      </c>
      <c r="E37" s="29">
        <v>22.4</v>
      </c>
      <c r="F37" s="29">
        <v>88</v>
      </c>
      <c r="G37" s="29" t="s">
        <v>678</v>
      </c>
      <c r="H37" s="29">
        <v>585</v>
      </c>
      <c r="I37" s="172">
        <v>2801500</v>
      </c>
      <c r="J37" s="14">
        <f t="shared" ref="J37:J43" si="6">I37/380</f>
        <v>7372.3684210526317</v>
      </c>
      <c r="K37" s="26">
        <f t="shared" ref="K37:K43" si="7">J37*$K$1</f>
        <v>2801500</v>
      </c>
      <c r="L37" s="610">
        <v>1600000</v>
      </c>
    </row>
    <row r="38" spans="1:12" s="105" customFormat="1" ht="13.5" thickBot="1" x14ac:dyDescent="0.25">
      <c r="A38" s="30" t="s">
        <v>3020</v>
      </c>
      <c r="B38" s="29">
        <v>14</v>
      </c>
      <c r="C38" s="29" t="s">
        <v>679</v>
      </c>
      <c r="D38" s="29">
        <v>380</v>
      </c>
      <c r="E38" s="29">
        <v>22.4</v>
      </c>
      <c r="F38" s="29">
        <v>88</v>
      </c>
      <c r="G38" s="29" t="s">
        <v>678</v>
      </c>
      <c r="H38" s="29">
        <v>650</v>
      </c>
      <c r="I38" s="172">
        <v>2919000</v>
      </c>
      <c r="J38" s="14">
        <f t="shared" si="6"/>
        <v>7681.5789473684208</v>
      </c>
      <c r="K38" s="26">
        <f t="shared" si="7"/>
        <v>2919000</v>
      </c>
      <c r="L38" s="610">
        <v>1800000</v>
      </c>
    </row>
    <row r="39" spans="1:12" s="105" customFormat="1" ht="13.5" thickBot="1" x14ac:dyDescent="0.25">
      <c r="A39" s="30" t="s">
        <v>3021</v>
      </c>
      <c r="B39" s="29">
        <v>18</v>
      </c>
      <c r="C39" s="29" t="s">
        <v>680</v>
      </c>
      <c r="D39" s="29">
        <v>380</v>
      </c>
      <c r="E39" s="29">
        <v>30.4</v>
      </c>
      <c r="F39" s="29">
        <v>88</v>
      </c>
      <c r="G39" s="29" t="s">
        <v>681</v>
      </c>
      <c r="H39" s="29">
        <v>740</v>
      </c>
      <c r="I39" s="172">
        <v>3168000</v>
      </c>
      <c r="J39" s="14">
        <f t="shared" si="6"/>
        <v>8336.8421052631584</v>
      </c>
      <c r="K39" s="26">
        <f t="shared" si="7"/>
        <v>3168000</v>
      </c>
      <c r="L39" s="610">
        <v>2876000</v>
      </c>
    </row>
    <row r="40" spans="1:12" s="105" customFormat="1" ht="13.5" thickBot="1" x14ac:dyDescent="0.25">
      <c r="A40" s="30" t="s">
        <v>3022</v>
      </c>
      <c r="B40" s="29">
        <v>24</v>
      </c>
      <c r="C40" s="29" t="s">
        <v>682</v>
      </c>
      <c r="D40" s="29">
        <v>380</v>
      </c>
      <c r="E40" s="29">
        <v>30.4</v>
      </c>
      <c r="F40" s="29">
        <v>88</v>
      </c>
      <c r="G40" s="29" t="s">
        <v>683</v>
      </c>
      <c r="H40" s="29">
        <v>840</v>
      </c>
      <c r="I40" s="172">
        <v>3481000</v>
      </c>
      <c r="J40" s="14">
        <f t="shared" si="6"/>
        <v>9160.5263157894733</v>
      </c>
      <c r="K40" s="26">
        <f t="shared" si="7"/>
        <v>3481000</v>
      </c>
      <c r="L40" s="610">
        <v>2300000</v>
      </c>
    </row>
    <row r="41" spans="1:12" s="105" customFormat="1" ht="13.5" thickBot="1" x14ac:dyDescent="0.25">
      <c r="A41" s="30" t="s">
        <v>3023</v>
      </c>
      <c r="B41" s="29">
        <v>29</v>
      </c>
      <c r="C41" s="29" t="s">
        <v>684</v>
      </c>
      <c r="D41" s="29">
        <v>380</v>
      </c>
      <c r="E41" s="29">
        <v>80</v>
      </c>
      <c r="F41" s="29">
        <v>88</v>
      </c>
      <c r="G41" s="29" t="s">
        <v>683</v>
      </c>
      <c r="H41" s="29">
        <v>900</v>
      </c>
      <c r="I41" s="172">
        <v>3679500</v>
      </c>
      <c r="J41" s="14">
        <f t="shared" si="6"/>
        <v>9682.894736842105</v>
      </c>
      <c r="K41" s="26">
        <f t="shared" si="7"/>
        <v>3679500</v>
      </c>
      <c r="L41" s="610">
        <v>3341000</v>
      </c>
    </row>
    <row r="42" spans="1:12" s="105" customFormat="1" ht="14.25" customHeight="1" thickBot="1" x14ac:dyDescent="0.25">
      <c r="A42" s="620" t="s">
        <v>3024</v>
      </c>
      <c r="B42" s="29">
        <v>70</v>
      </c>
      <c r="C42" s="29" t="s">
        <v>685</v>
      </c>
      <c r="D42" s="29">
        <v>380</v>
      </c>
      <c r="E42" s="29"/>
      <c r="F42" s="29">
        <v>88</v>
      </c>
      <c r="G42" s="29" t="s">
        <v>686</v>
      </c>
      <c r="H42" s="29">
        <v>1600</v>
      </c>
      <c r="I42" s="617">
        <v>5817500</v>
      </c>
      <c r="J42" s="618">
        <f t="shared" si="6"/>
        <v>15309.21052631579</v>
      </c>
      <c r="K42" s="619">
        <f t="shared" si="7"/>
        <v>5817500</v>
      </c>
      <c r="L42" s="587">
        <v>5282000</v>
      </c>
    </row>
    <row r="43" spans="1:12" s="105" customFormat="1" ht="14.25" customHeight="1" thickBot="1" x14ac:dyDescent="0.25">
      <c r="A43" s="620" t="s">
        <v>3025</v>
      </c>
      <c r="B43" s="29">
        <v>110</v>
      </c>
      <c r="C43" s="616" t="s">
        <v>687</v>
      </c>
      <c r="D43" s="29">
        <v>380</v>
      </c>
      <c r="E43" s="29"/>
      <c r="F43" s="29">
        <v>88</v>
      </c>
      <c r="G43" s="29" t="s">
        <v>686</v>
      </c>
      <c r="H43" s="29">
        <v>1650</v>
      </c>
      <c r="I43" s="617">
        <v>6710000</v>
      </c>
      <c r="J43" s="618">
        <f t="shared" si="6"/>
        <v>17657.894736842107</v>
      </c>
      <c r="K43" s="619">
        <f t="shared" si="7"/>
        <v>6710000.0000000009</v>
      </c>
      <c r="L43" s="587">
        <v>5000000</v>
      </c>
    </row>
    <row r="44" spans="1:12" s="105" customFormat="1" ht="14.25" customHeight="1" thickBot="1" x14ac:dyDescent="0.25">
      <c r="A44" s="620" t="s">
        <v>3026</v>
      </c>
      <c r="B44" s="29">
        <v>198</v>
      </c>
      <c r="C44" s="29"/>
      <c r="D44" s="29"/>
      <c r="E44" s="29"/>
      <c r="F44" s="29"/>
      <c r="G44" s="29"/>
      <c r="H44" s="29"/>
      <c r="I44" s="617"/>
      <c r="J44" s="618"/>
      <c r="K44" s="619"/>
      <c r="L44" s="587">
        <v>9823000</v>
      </c>
    </row>
    <row r="45" spans="1:12" s="105" customFormat="1" thickBot="1" x14ac:dyDescent="0.25">
      <c r="A45" s="1034" t="s">
        <v>3079</v>
      </c>
      <c r="B45" s="1034"/>
      <c r="C45" s="1034"/>
      <c r="D45" s="1034"/>
      <c r="E45" s="1034"/>
      <c r="F45" s="1034"/>
      <c r="G45" s="1034"/>
      <c r="H45" s="1034"/>
      <c r="I45" s="1034"/>
      <c r="J45" s="1034"/>
      <c r="K45" s="1034"/>
      <c r="L45" s="1034"/>
    </row>
    <row r="46" spans="1:12" s="402" customFormat="1" ht="26.25" thickBot="1" x14ac:dyDescent="0.3">
      <c r="A46" s="173" t="s">
        <v>3080</v>
      </c>
      <c r="B46" s="31"/>
      <c r="C46" s="32"/>
      <c r="D46" s="32"/>
      <c r="E46" s="32"/>
      <c r="F46" s="32"/>
      <c r="G46" s="32"/>
      <c r="H46" s="32"/>
      <c r="I46" s="174"/>
      <c r="J46" s="611"/>
      <c r="K46" s="612"/>
      <c r="L46" s="610">
        <v>41500</v>
      </c>
    </row>
    <row r="47" spans="1:12" s="105" customFormat="1" ht="26.25" thickBot="1" x14ac:dyDescent="0.25">
      <c r="A47" s="173" t="s">
        <v>3081</v>
      </c>
      <c r="B47" s="31"/>
      <c r="C47" s="32"/>
      <c r="D47" s="32"/>
      <c r="E47" s="32"/>
      <c r="F47" s="32"/>
      <c r="G47" s="32"/>
      <c r="H47" s="32"/>
      <c r="I47" s="174"/>
      <c r="J47" s="611"/>
      <c r="K47" s="612"/>
      <c r="L47" s="610">
        <v>110000</v>
      </c>
    </row>
    <row r="48" spans="1:12" s="105" customFormat="1" ht="26.25" thickBot="1" x14ac:dyDescent="0.25">
      <c r="A48" s="173" t="s">
        <v>3082</v>
      </c>
      <c r="B48" s="31"/>
      <c r="C48" s="32"/>
      <c r="D48" s="32"/>
      <c r="E48" s="32"/>
      <c r="F48" s="32"/>
      <c r="G48" s="32"/>
      <c r="H48" s="32"/>
      <c r="I48" s="174"/>
      <c r="J48" s="611"/>
      <c r="K48" s="612"/>
      <c r="L48" s="610">
        <v>273000</v>
      </c>
    </row>
    <row r="49" spans="1:12" ht="17.25" thickBot="1" x14ac:dyDescent="0.35">
      <c r="A49" s="1034" t="s">
        <v>695</v>
      </c>
      <c r="B49" s="1034"/>
      <c r="C49" s="1034"/>
      <c r="D49" s="1034"/>
      <c r="E49" s="1034"/>
      <c r="F49" s="1034"/>
      <c r="G49" s="1034"/>
      <c r="H49" s="1034"/>
      <c r="I49" s="1034"/>
      <c r="J49" s="1034"/>
      <c r="K49" s="1034"/>
      <c r="L49" s="1034"/>
    </row>
    <row r="50" spans="1:12" s="402" customFormat="1" ht="26.25" thickBot="1" x14ac:dyDescent="0.3">
      <c r="A50" s="173" t="s">
        <v>3075</v>
      </c>
      <c r="B50" s="32" t="s">
        <v>696</v>
      </c>
      <c r="C50" s="32" t="s">
        <v>697</v>
      </c>
      <c r="D50" s="32">
        <v>220</v>
      </c>
      <c r="E50" s="32">
        <v>25</v>
      </c>
      <c r="F50" s="32">
        <v>76</v>
      </c>
      <c r="G50" s="32" t="s">
        <v>698</v>
      </c>
      <c r="H50" s="32">
        <v>100</v>
      </c>
      <c r="I50" s="175">
        <v>352000</v>
      </c>
      <c r="J50" s="611">
        <f t="shared" si="4"/>
        <v>926.31578947368416</v>
      </c>
      <c r="K50" s="612">
        <f t="shared" si="5"/>
        <v>352000</v>
      </c>
      <c r="L50" s="610">
        <v>340000</v>
      </c>
    </row>
    <row r="51" spans="1:12" s="402" customFormat="1" ht="26.25" thickBot="1" x14ac:dyDescent="0.3">
      <c r="A51" s="173" t="s">
        <v>3076</v>
      </c>
      <c r="B51" s="32" t="s">
        <v>699</v>
      </c>
      <c r="C51" s="32" t="s">
        <v>700</v>
      </c>
      <c r="D51" s="32">
        <v>220</v>
      </c>
      <c r="E51" s="31">
        <v>12.5</v>
      </c>
      <c r="F51" s="32">
        <v>76</v>
      </c>
      <c r="G51" s="32" t="s">
        <v>674</v>
      </c>
      <c r="H51" s="32">
        <v>115</v>
      </c>
      <c r="I51" s="175">
        <v>443000</v>
      </c>
      <c r="J51" s="611">
        <f t="shared" si="4"/>
        <v>1165.7894736842106</v>
      </c>
      <c r="K51" s="612">
        <f t="shared" si="5"/>
        <v>443000.00000000006</v>
      </c>
      <c r="L51" s="610">
        <v>395000</v>
      </c>
    </row>
    <row r="52" spans="1:12" s="402" customFormat="1" ht="26.25" thickBot="1" x14ac:dyDescent="0.3">
      <c r="A52" s="173" t="s">
        <v>3077</v>
      </c>
      <c r="B52" s="32"/>
      <c r="C52" s="32"/>
      <c r="D52" s="32"/>
      <c r="E52" s="31"/>
      <c r="F52" s="32"/>
      <c r="G52" s="32"/>
      <c r="H52" s="32"/>
      <c r="I52" s="175"/>
      <c r="J52" s="611"/>
      <c r="K52" s="612"/>
      <c r="L52" s="610">
        <v>360000</v>
      </c>
    </row>
    <row r="53" spans="1:12" s="402" customFormat="1" ht="13.5" customHeight="1" thickBot="1" x14ac:dyDescent="0.3">
      <c r="A53" s="173" t="s">
        <v>3078</v>
      </c>
      <c r="B53" s="32"/>
      <c r="C53" s="32"/>
      <c r="D53" s="32"/>
      <c r="E53" s="31"/>
      <c r="F53" s="32"/>
      <c r="G53" s="32"/>
      <c r="H53" s="32"/>
      <c r="I53" s="175"/>
      <c r="J53" s="611"/>
      <c r="K53" s="612"/>
      <c r="L53" s="610">
        <v>390000</v>
      </c>
    </row>
    <row r="54" spans="1:12" s="105" customFormat="1" ht="26.25" customHeight="1" thickBot="1" x14ac:dyDescent="0.25">
      <c r="A54" s="173" t="s">
        <v>2208</v>
      </c>
      <c r="B54" s="32" t="s">
        <v>2209</v>
      </c>
      <c r="C54" s="32" t="s">
        <v>2210</v>
      </c>
      <c r="D54" s="32">
        <v>220</v>
      </c>
      <c r="E54" s="31">
        <v>25</v>
      </c>
      <c r="F54" s="32">
        <v>76</v>
      </c>
      <c r="G54" s="32" t="s">
        <v>2211</v>
      </c>
      <c r="H54" s="32">
        <v>90</v>
      </c>
      <c r="I54" s="175">
        <v>443000</v>
      </c>
      <c r="J54" s="611">
        <f t="shared" ref="J54" si="8">I54/380</f>
        <v>1165.7894736842106</v>
      </c>
      <c r="K54" s="612">
        <f t="shared" ref="K54" si="9">J54*$K$1</f>
        <v>443000.00000000006</v>
      </c>
      <c r="L54" s="610">
        <v>305000</v>
      </c>
    </row>
    <row r="55" spans="1:12" ht="16.5" customHeight="1" thickBot="1" x14ac:dyDescent="0.35">
      <c r="A55" s="749" t="s">
        <v>3073</v>
      </c>
      <c r="B55" s="749"/>
      <c r="C55" s="749"/>
      <c r="D55" s="749"/>
      <c r="E55" s="749"/>
      <c r="F55" s="749"/>
      <c r="G55" s="749"/>
      <c r="H55" s="749"/>
      <c r="I55" s="749"/>
      <c r="J55" s="749"/>
      <c r="K55" s="749"/>
      <c r="L55" s="749"/>
    </row>
    <row r="56" spans="1:12" ht="26.25" thickBot="1" x14ac:dyDescent="0.35">
      <c r="A56" s="426" t="s">
        <v>83</v>
      </c>
      <c r="B56" s="33" t="s">
        <v>3118</v>
      </c>
      <c r="C56" s="33" t="s">
        <v>2363</v>
      </c>
      <c r="D56" s="33" t="s">
        <v>2360</v>
      </c>
      <c r="E56" s="33" t="s">
        <v>3119</v>
      </c>
      <c r="F56" s="33" t="s">
        <v>2362</v>
      </c>
      <c r="G56" s="604" t="s">
        <v>665</v>
      </c>
      <c r="H56" s="33" t="s">
        <v>2372</v>
      </c>
      <c r="I56" s="604" t="s">
        <v>15</v>
      </c>
      <c r="J56" s="604" t="s">
        <v>1532</v>
      </c>
      <c r="K56" s="604" t="s">
        <v>1531</v>
      </c>
      <c r="L56" s="609" t="s">
        <v>298</v>
      </c>
    </row>
    <row r="57" spans="1:12" s="404" customFormat="1" ht="15.75" customHeight="1" thickBot="1" x14ac:dyDescent="0.3">
      <c r="A57" s="173" t="s">
        <v>3069</v>
      </c>
      <c r="B57" s="469">
        <v>600</v>
      </c>
      <c r="C57" s="470">
        <v>26</v>
      </c>
      <c r="D57" s="470">
        <v>8</v>
      </c>
      <c r="E57" s="470">
        <v>4</v>
      </c>
      <c r="F57" s="470" t="s">
        <v>2361</v>
      </c>
      <c r="G57" s="470" t="s">
        <v>3116</v>
      </c>
      <c r="H57" s="470">
        <v>22</v>
      </c>
      <c r="I57" s="609"/>
      <c r="J57" s="609"/>
      <c r="K57" s="609"/>
      <c r="L57" s="610">
        <v>57000</v>
      </c>
    </row>
    <row r="58" spans="1:12" s="404" customFormat="1" ht="15.75" customHeight="1" thickBot="1" x14ac:dyDescent="0.3">
      <c r="A58" s="173" t="s">
        <v>3070</v>
      </c>
      <c r="B58" s="469">
        <v>1000</v>
      </c>
      <c r="C58" s="470">
        <v>30</v>
      </c>
      <c r="D58" s="470">
        <v>8</v>
      </c>
      <c r="E58" s="470">
        <v>5.5</v>
      </c>
      <c r="F58" s="470" t="s">
        <v>2364</v>
      </c>
      <c r="G58" s="470" t="s">
        <v>3117</v>
      </c>
      <c r="H58" s="470">
        <v>26.5</v>
      </c>
      <c r="I58" s="609"/>
      <c r="J58" s="609"/>
      <c r="K58" s="609"/>
      <c r="L58" s="610">
        <v>64500</v>
      </c>
    </row>
    <row r="59" spans="1:12" s="404" customFormat="1" ht="15.75" customHeight="1" thickBot="1" x14ac:dyDescent="0.3">
      <c r="A59" s="173" t="s">
        <v>3071</v>
      </c>
      <c r="B59" s="469">
        <v>1300</v>
      </c>
      <c r="C59" s="470">
        <v>26</v>
      </c>
      <c r="D59" s="470">
        <v>8</v>
      </c>
      <c r="E59" s="470">
        <v>9</v>
      </c>
      <c r="F59" s="470" t="s">
        <v>2364</v>
      </c>
      <c r="G59" s="470" t="s">
        <v>3121</v>
      </c>
      <c r="H59" s="470">
        <v>45</v>
      </c>
      <c r="I59" s="609"/>
      <c r="J59" s="609"/>
      <c r="K59" s="609"/>
      <c r="L59" s="610">
        <v>110000</v>
      </c>
    </row>
    <row r="60" spans="1:12" s="404" customFormat="1" ht="14.25" customHeight="1" thickBot="1" x14ac:dyDescent="0.3">
      <c r="A60" s="173" t="s">
        <v>3072</v>
      </c>
      <c r="B60" s="469">
        <v>1800</v>
      </c>
      <c r="C60" s="470">
        <v>28</v>
      </c>
      <c r="D60" s="470">
        <v>8</v>
      </c>
      <c r="E60" s="470">
        <v>9</v>
      </c>
      <c r="F60" s="470" t="s">
        <v>2366</v>
      </c>
      <c r="G60" s="470" t="s">
        <v>3120</v>
      </c>
      <c r="H60" s="470">
        <v>48</v>
      </c>
      <c r="I60" s="609"/>
      <c r="J60" s="609"/>
      <c r="K60" s="609"/>
      <c r="L60" s="610">
        <v>121000</v>
      </c>
    </row>
    <row r="61" spans="1:12" s="404" customFormat="1" ht="26.25" thickBot="1" x14ac:dyDescent="0.3">
      <c r="A61" s="633" t="s">
        <v>83</v>
      </c>
      <c r="B61" s="33" t="s">
        <v>2358</v>
      </c>
      <c r="C61" s="33" t="s">
        <v>2363</v>
      </c>
      <c r="D61" s="33" t="s">
        <v>2360</v>
      </c>
      <c r="E61" s="33" t="s">
        <v>670</v>
      </c>
      <c r="F61" s="33" t="s">
        <v>2362</v>
      </c>
      <c r="G61" s="633" t="s">
        <v>665</v>
      </c>
      <c r="H61" s="33" t="s">
        <v>2372</v>
      </c>
      <c r="I61" s="633" t="s">
        <v>15</v>
      </c>
      <c r="J61" s="633" t="s">
        <v>1532</v>
      </c>
      <c r="K61" s="633" t="s">
        <v>1531</v>
      </c>
      <c r="L61" s="633" t="s">
        <v>298</v>
      </c>
    </row>
    <row r="62" spans="1:12" s="429" customFormat="1" ht="13.5" thickBot="1" x14ac:dyDescent="0.3">
      <c r="A62" s="468" t="s">
        <v>3052</v>
      </c>
      <c r="B62" s="469">
        <v>36</v>
      </c>
      <c r="C62" s="470">
        <v>26</v>
      </c>
      <c r="D62" s="470">
        <v>8</v>
      </c>
      <c r="E62" s="470">
        <v>3.6</v>
      </c>
      <c r="F62" s="470" t="s">
        <v>2361</v>
      </c>
      <c r="G62" s="470" t="s">
        <v>2359</v>
      </c>
      <c r="H62" s="470">
        <v>24.2</v>
      </c>
      <c r="I62" s="471">
        <v>110500</v>
      </c>
      <c r="J62" s="380">
        <f t="shared" ref="J62:J70" si="10">I62/380</f>
        <v>290.78947368421052</v>
      </c>
      <c r="K62" s="381">
        <f t="shared" ref="K62:K70" si="11">J62*$K$1</f>
        <v>110500</v>
      </c>
      <c r="L62" s="610">
        <v>73000</v>
      </c>
    </row>
    <row r="63" spans="1:12" s="429" customFormat="1" ht="13.5" thickBot="1" x14ac:dyDescent="0.3">
      <c r="A63" s="468" t="s">
        <v>3053</v>
      </c>
      <c r="B63" s="469">
        <v>50</v>
      </c>
      <c r="C63" s="470">
        <v>25</v>
      </c>
      <c r="D63" s="470">
        <v>8</v>
      </c>
      <c r="E63" s="470">
        <v>3.6</v>
      </c>
      <c r="F63" s="470" t="s">
        <v>2364</v>
      </c>
      <c r="G63" s="470" t="s">
        <v>2365</v>
      </c>
      <c r="H63" s="470">
        <v>43.6</v>
      </c>
      <c r="I63" s="471">
        <v>114000</v>
      </c>
      <c r="J63" s="380">
        <f t="shared" si="10"/>
        <v>300</v>
      </c>
      <c r="K63" s="381">
        <f t="shared" si="11"/>
        <v>114000</v>
      </c>
      <c r="L63" s="610">
        <v>80000</v>
      </c>
    </row>
    <row r="64" spans="1:12" s="429" customFormat="1" ht="13.5" thickBot="1" x14ac:dyDescent="0.3">
      <c r="A64" s="468" t="s">
        <v>3054</v>
      </c>
      <c r="B64" s="469">
        <v>65</v>
      </c>
      <c r="C64" s="470">
        <v>25</v>
      </c>
      <c r="D64" s="470">
        <v>8</v>
      </c>
      <c r="E64" s="470">
        <v>6</v>
      </c>
      <c r="F64" s="470" t="s">
        <v>2366</v>
      </c>
      <c r="G64" s="470" t="s">
        <v>2367</v>
      </c>
      <c r="H64" s="470">
        <v>45</v>
      </c>
      <c r="I64" s="471">
        <v>117000</v>
      </c>
      <c r="J64" s="380">
        <f t="shared" si="10"/>
        <v>307.89473684210526</v>
      </c>
      <c r="K64" s="381">
        <f t="shared" si="11"/>
        <v>117000</v>
      </c>
      <c r="L64" s="610">
        <v>157000</v>
      </c>
    </row>
    <row r="65" spans="1:12" s="429" customFormat="1" ht="13.5" thickBot="1" x14ac:dyDescent="0.3">
      <c r="A65" s="468" t="s">
        <v>3055</v>
      </c>
      <c r="B65" s="469">
        <v>20</v>
      </c>
      <c r="C65" s="470">
        <v>75</v>
      </c>
      <c r="D65" s="470">
        <v>8</v>
      </c>
      <c r="E65" s="470">
        <v>3.6</v>
      </c>
      <c r="F65" s="470" t="s">
        <v>2361</v>
      </c>
      <c r="G65" s="470" t="s">
        <v>2368</v>
      </c>
      <c r="H65" s="470">
        <v>28</v>
      </c>
      <c r="I65" s="472">
        <v>203500</v>
      </c>
      <c r="J65" s="380">
        <f t="shared" si="10"/>
        <v>535.52631578947364</v>
      </c>
      <c r="K65" s="381">
        <f t="shared" si="11"/>
        <v>203499.99999999997</v>
      </c>
      <c r="L65" s="610">
        <v>110000</v>
      </c>
    </row>
    <row r="66" spans="1:12" s="429" customFormat="1" ht="13.5" thickBot="1" x14ac:dyDescent="0.3">
      <c r="A66" s="468" t="s">
        <v>3056</v>
      </c>
      <c r="B66" s="469">
        <v>30</v>
      </c>
      <c r="C66" s="470">
        <v>25</v>
      </c>
      <c r="D66" s="470">
        <v>6</v>
      </c>
      <c r="E66" s="470">
        <v>3.6</v>
      </c>
      <c r="F66" s="470" t="s">
        <v>2364</v>
      </c>
      <c r="G66" s="470" t="s">
        <v>2369</v>
      </c>
      <c r="H66" s="470">
        <v>36.5</v>
      </c>
      <c r="I66" s="472">
        <v>219000</v>
      </c>
      <c r="J66" s="380">
        <f t="shared" si="10"/>
        <v>576.31578947368416</v>
      </c>
      <c r="K66" s="381">
        <f t="shared" si="11"/>
        <v>218999.99999999997</v>
      </c>
      <c r="L66" s="610">
        <v>115000</v>
      </c>
    </row>
    <row r="67" spans="1:12" s="429" customFormat="1" ht="13.5" thickBot="1" x14ac:dyDescent="0.3">
      <c r="A67" s="468" t="s">
        <v>3057</v>
      </c>
      <c r="B67" s="469">
        <v>36</v>
      </c>
      <c r="C67" s="470">
        <v>26</v>
      </c>
      <c r="D67" s="470">
        <v>8</v>
      </c>
      <c r="E67" s="470">
        <v>2.5</v>
      </c>
      <c r="F67" s="470" t="s">
        <v>2361</v>
      </c>
      <c r="G67" s="470" t="s">
        <v>2357</v>
      </c>
      <c r="H67" s="470">
        <v>38</v>
      </c>
      <c r="I67" s="472">
        <v>224000</v>
      </c>
      <c r="J67" s="380">
        <f t="shared" si="10"/>
        <v>589.47368421052636</v>
      </c>
      <c r="K67" s="381">
        <f t="shared" si="11"/>
        <v>224000.00000000003</v>
      </c>
      <c r="L67" s="610">
        <v>185000</v>
      </c>
    </row>
    <row r="68" spans="1:12" s="429" customFormat="1" ht="13.5" thickBot="1" x14ac:dyDescent="0.3">
      <c r="A68" s="468" t="s">
        <v>3058</v>
      </c>
      <c r="B68" s="469">
        <v>50</v>
      </c>
      <c r="C68" s="470">
        <v>25</v>
      </c>
      <c r="D68" s="470">
        <v>8</v>
      </c>
      <c r="E68" s="470">
        <v>3.5</v>
      </c>
      <c r="F68" s="470" t="s">
        <v>2364</v>
      </c>
      <c r="G68" s="470" t="s">
        <v>2370</v>
      </c>
      <c r="H68" s="470">
        <v>45</v>
      </c>
      <c r="I68" s="472">
        <v>239500</v>
      </c>
      <c r="J68" s="380">
        <f t="shared" si="10"/>
        <v>630.26315789473688</v>
      </c>
      <c r="K68" s="381">
        <f t="shared" si="11"/>
        <v>239500</v>
      </c>
      <c r="L68" s="610">
        <v>205000</v>
      </c>
    </row>
    <row r="69" spans="1:12" s="429" customFormat="1" ht="13.5" thickBot="1" x14ac:dyDescent="0.3">
      <c r="A69" s="468" t="s">
        <v>3059</v>
      </c>
      <c r="B69" s="469">
        <v>20</v>
      </c>
      <c r="C69" s="470">
        <v>75</v>
      </c>
      <c r="D69" s="470">
        <v>8</v>
      </c>
      <c r="E69" s="470">
        <v>3.5</v>
      </c>
      <c r="F69" s="470" t="s">
        <v>2361</v>
      </c>
      <c r="G69" s="470" t="s">
        <v>2371</v>
      </c>
      <c r="H69" s="470">
        <v>46</v>
      </c>
      <c r="I69" s="472">
        <v>233500</v>
      </c>
      <c r="J69" s="380">
        <f t="shared" si="10"/>
        <v>614.47368421052636</v>
      </c>
      <c r="K69" s="381">
        <f t="shared" si="11"/>
        <v>233500.00000000003</v>
      </c>
      <c r="L69" s="610">
        <v>235000</v>
      </c>
    </row>
    <row r="70" spans="1:12" s="429" customFormat="1" ht="13.5" thickBot="1" x14ac:dyDescent="0.3">
      <c r="A70" s="468" t="s">
        <v>3060</v>
      </c>
      <c r="B70" s="469">
        <v>50</v>
      </c>
      <c r="C70" s="470">
        <v>25</v>
      </c>
      <c r="D70" s="470">
        <v>8</v>
      </c>
      <c r="E70" s="470">
        <v>3.5</v>
      </c>
      <c r="F70" s="470" t="s">
        <v>2364</v>
      </c>
      <c r="G70" s="470" t="s">
        <v>2373</v>
      </c>
      <c r="H70" s="470">
        <v>48</v>
      </c>
      <c r="I70" s="472">
        <v>249000</v>
      </c>
      <c r="J70" s="380">
        <f t="shared" si="10"/>
        <v>655.26315789473688</v>
      </c>
      <c r="K70" s="381">
        <f t="shared" si="11"/>
        <v>249000</v>
      </c>
      <c r="L70" s="610">
        <v>240000</v>
      </c>
    </row>
    <row r="71" spans="1:12" s="429" customFormat="1" thickBot="1" x14ac:dyDescent="0.3">
      <c r="A71" s="1015" t="s">
        <v>2526</v>
      </c>
      <c r="B71" s="1016"/>
      <c r="C71" s="1016"/>
      <c r="D71" s="1016"/>
      <c r="E71" s="1016"/>
      <c r="F71" s="1016"/>
      <c r="G71" s="1016"/>
      <c r="H71" s="1016"/>
      <c r="I71" s="1016"/>
      <c r="J71" s="1016"/>
      <c r="K71" s="1016"/>
      <c r="L71" s="1017"/>
    </row>
    <row r="72" spans="1:12" s="429" customFormat="1" ht="13.5" thickBot="1" x14ac:dyDescent="0.3">
      <c r="A72" s="438" t="s">
        <v>83</v>
      </c>
      <c r="B72" s="573" t="s">
        <v>1767</v>
      </c>
      <c r="C72" s="438" t="s">
        <v>2932</v>
      </c>
      <c r="D72" s="438" t="s">
        <v>669</v>
      </c>
      <c r="E72" s="1030" t="s">
        <v>2933</v>
      </c>
      <c r="F72" s="1031"/>
      <c r="G72" s="1030" t="s">
        <v>1773</v>
      </c>
      <c r="H72" s="1031"/>
      <c r="I72" s="574"/>
      <c r="J72" s="575"/>
      <c r="K72" s="576"/>
      <c r="L72" s="615" t="s">
        <v>298</v>
      </c>
    </row>
    <row r="73" spans="1:12" s="429" customFormat="1" ht="13.5" thickBot="1" x14ac:dyDescent="0.25">
      <c r="A73" s="68" t="s">
        <v>3061</v>
      </c>
      <c r="B73" s="469">
        <v>80</v>
      </c>
      <c r="C73" s="470">
        <v>2.5</v>
      </c>
      <c r="D73" s="470">
        <v>380</v>
      </c>
      <c r="E73" s="1032">
        <v>4</v>
      </c>
      <c r="F73" s="1033"/>
      <c r="G73" s="1032" t="s">
        <v>1774</v>
      </c>
      <c r="H73" s="1033"/>
      <c r="I73" s="472"/>
      <c r="J73" s="380"/>
      <c r="K73" s="381"/>
      <c r="L73" s="587">
        <v>95000</v>
      </c>
    </row>
    <row r="74" spans="1:12" ht="17.25" thickBot="1" x14ac:dyDescent="0.35">
      <c r="A74" s="749" t="s">
        <v>2565</v>
      </c>
      <c r="B74" s="749"/>
      <c r="C74" s="749"/>
      <c r="D74" s="749"/>
      <c r="E74" s="749"/>
      <c r="F74" s="749"/>
      <c r="G74" s="749"/>
      <c r="H74" s="749"/>
      <c r="I74" s="749"/>
      <c r="J74" s="749"/>
      <c r="K74" s="749"/>
      <c r="L74" s="749"/>
    </row>
    <row r="75" spans="1:12" s="105" customFormat="1" ht="13.5" thickBot="1" x14ac:dyDescent="0.25">
      <c r="A75" s="1023" t="s">
        <v>2566</v>
      </c>
      <c r="B75" s="1024"/>
      <c r="C75" s="1024"/>
      <c r="D75" s="1024"/>
      <c r="E75" s="1024"/>
      <c r="F75" s="1024"/>
      <c r="G75" s="1024"/>
      <c r="H75" s="1025"/>
      <c r="I75" s="174">
        <v>110500</v>
      </c>
      <c r="J75" s="14">
        <f t="shared" ref="J75" si="12">I75/380</f>
        <v>290.78947368421052</v>
      </c>
      <c r="K75" s="26">
        <f t="shared" ref="K75" si="13">J75*$K$1</f>
        <v>110500</v>
      </c>
      <c r="L75" s="610">
        <v>5500</v>
      </c>
    </row>
    <row r="76" spans="1:12" x14ac:dyDescent="0.3">
      <c r="A76" s="106"/>
    </row>
    <row r="77" spans="1:12" x14ac:dyDescent="0.3">
      <c r="A77" s="106"/>
    </row>
    <row r="78" spans="1:12" x14ac:dyDescent="0.3">
      <c r="A78" s="106"/>
    </row>
  </sheetData>
  <mergeCells count="14">
    <mergeCell ref="A2:L2"/>
    <mergeCell ref="A55:L55"/>
    <mergeCell ref="A74:L74"/>
    <mergeCell ref="A75:H75"/>
    <mergeCell ref="A71:L71"/>
    <mergeCell ref="G72:H72"/>
    <mergeCell ref="G73:H73"/>
    <mergeCell ref="E72:F72"/>
    <mergeCell ref="E73:F73"/>
    <mergeCell ref="A36:L36"/>
    <mergeCell ref="A49:L49"/>
    <mergeCell ref="A21:L21"/>
    <mergeCell ref="A3:L3"/>
    <mergeCell ref="A45:L45"/>
  </mergeCells>
  <pageMargins left="0.421875" right="0" top="0.83437499999999998" bottom="0.19685039370078741" header="0.15748031496062992" footer="0.15748031496062992"/>
  <pageSetup paperSize="9" scale="90" orientation="portrait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компрессорное оборудование</vt:lpstr>
      <vt:lpstr>компрессоры медицинские</vt:lpstr>
      <vt:lpstr>сварочное оборудование</vt:lpstr>
      <vt:lpstr>газосварочное </vt:lpstr>
      <vt:lpstr>Сварог-JASIC</vt:lpstr>
      <vt:lpstr>Насосы,задвижки</vt:lpstr>
      <vt:lpstr>LUPAMAT</vt:lpstr>
      <vt:lpstr>оборудование </vt:lpstr>
      <vt:lpstr>генераторы</vt:lpstr>
      <vt:lpstr>тепловое</vt:lpstr>
      <vt:lpstr>мастер</vt:lpstr>
      <vt:lpstr>электродвигатели</vt:lpstr>
      <vt:lpstr>ТАЛИ</vt:lpstr>
      <vt:lpstr>Вентиляторы</vt:lpstr>
      <vt:lpstr>стыковая сварка </vt:lpstr>
      <vt:lpstr>счетчики</vt:lpstr>
      <vt:lpstr>ЗАПАСНЫЕ ЧАСТИ</vt:lpstr>
      <vt:lpstr>РЕМОНТНЫЕ РАБОТЫ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2016-01-26T19:39:32Z</dcterms:created>
  <dcterms:modified xsi:type="dcterms:W3CDTF">2018-06-13T10:48:11Z</dcterms:modified>
</cp:coreProperties>
</file>