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ЭтаКнига" autoCompressPictures="0"/>
  <mc:AlternateContent xmlns:mc="http://schemas.openxmlformats.org/markup-compatibility/2006">
    <mc:Choice Requires="x15">
      <x15ac:absPath xmlns:x15ac="http://schemas.microsoft.com/office/spreadsheetml/2010/11/ac" url="C:\Users\OK\Documents\Рабочая\Рабочая\Наш прайс лист\"/>
    </mc:Choice>
  </mc:AlternateContent>
  <bookViews>
    <workbookView xWindow="0" yWindow="0" windowWidth="20490" windowHeight="7755" tabRatio="926"/>
  </bookViews>
  <sheets>
    <sheet name="Оптические патчкорды" sheetId="26" r:id="rId1"/>
    <sheet name="Телеком Аксессуары" sheetId="15" r:id="rId2"/>
    <sheet name="Кроссы" sheetId="22" r:id="rId3"/>
    <sheet name="Эл.Провода" sheetId="28" r:id="rId4"/>
    <sheet name="Оптические кабели" sheetId="29" r:id="rId5"/>
    <sheet name="телефонный кабель" sheetId="30" r:id="rId6"/>
    <sheet name="Муфты,код, маркер" sheetId="2" r:id="rId7"/>
    <sheet name="Арматура для СИП" sheetId="13" r:id="rId8"/>
    <sheet name="Арматура для СИП OK-ENERGO" sheetId="27" r:id="rId9"/>
    <sheet name="Арматура для ВОЛС" sheetId="16" r:id="rId10"/>
    <sheet name="Боксы FTTH ОРК" sheetId="19" r:id="rId11"/>
    <sheet name="Шкафы-UTP-FTP" sheetId="10" r:id="rId12"/>
    <sheet name="Инструменты для ВОК и СКС" sheetId="23" r:id="rId13"/>
    <sheet name="Инструменты HARDEN" sheetId="25" r:id="rId14"/>
    <sheet name="ПАЛАТКИ " sheetId="12" r:id="rId15"/>
  </sheets>
  <externalReferences>
    <externalReference r:id="rId16"/>
    <externalReference r:id="rId17"/>
  </externalReferences>
  <definedNames>
    <definedName name="_xlnm._FilterDatabase" localSheetId="4" hidden="1">'Оптические кабели'!$A$1:$B$1</definedName>
    <definedName name="_xlnm._FilterDatabase" localSheetId="5" hidden="1">'телефонный кабель'!$A$4:$C$31</definedName>
    <definedName name="а" localSheetId="9">[1]Лист1!#REF!</definedName>
    <definedName name="а" localSheetId="8">[1]Лист1!#REF!</definedName>
    <definedName name="а" localSheetId="12">[1]Лист1!#REF!</definedName>
    <definedName name="а" localSheetId="4">[2]Лист1!#REF!</definedName>
    <definedName name="а" localSheetId="0">[1]Лист1!#REF!</definedName>
    <definedName name="а" localSheetId="14">[2]Лист1!#REF!</definedName>
    <definedName name="а" localSheetId="5">[2]Лист1!#REF!</definedName>
    <definedName name="а">[1]Лист1!#REF!</definedName>
    <definedName name="н" localSheetId="9">[1]Лист1!#REF!</definedName>
    <definedName name="н" localSheetId="8">[1]Лист1!#REF!</definedName>
    <definedName name="н" localSheetId="12">[1]Лист1!#REF!</definedName>
    <definedName name="н" localSheetId="4">[2]Лист1!#REF!</definedName>
    <definedName name="н" localSheetId="0">[1]Лист1!#REF!</definedName>
    <definedName name="н" localSheetId="14">[2]Лист1!#REF!</definedName>
    <definedName name="н" localSheetId="5">[2]Лист1!#REF!</definedName>
    <definedName name="н">[1]Лист1!#REF!</definedName>
  </definedNames>
  <calcPr calcId="152511" concurrentCalc="0"/>
</workbook>
</file>

<file path=xl/calcChain.xml><?xml version="1.0" encoding="utf-8"?>
<calcChain xmlns="http://schemas.openxmlformats.org/spreadsheetml/2006/main">
  <c r="C28" i="19" l="1"/>
  <c r="C27" i="19"/>
  <c r="C26" i="19"/>
  <c r="C25" i="19"/>
  <c r="C24" i="19"/>
  <c r="C22" i="19"/>
  <c r="C21" i="19"/>
  <c r="C20" i="19"/>
  <c r="C19" i="19"/>
  <c r="C16" i="19"/>
  <c r="C15" i="19"/>
  <c r="C14" i="19"/>
  <c r="C13" i="19"/>
  <c r="C12" i="19"/>
  <c r="C18" i="19"/>
  <c r="C43" i="19"/>
  <c r="C42" i="19"/>
  <c r="A9" i="26"/>
  <c r="A10" i="26"/>
  <c r="A11" i="26"/>
  <c r="A12" i="26"/>
  <c r="A13" i="26"/>
  <c r="A14" i="26"/>
  <c r="A15" i="26"/>
  <c r="A16" i="26"/>
  <c r="A17" i="26"/>
  <c r="A21" i="26"/>
</calcChain>
</file>

<file path=xl/sharedStrings.xml><?xml version="1.0" encoding="utf-8"?>
<sst xmlns="http://schemas.openxmlformats.org/spreadsheetml/2006/main" count="1306" uniqueCount="1013">
  <si>
    <t>длина 4,5 м</t>
  </si>
  <si>
    <t>Палатка Штабная Памир 20</t>
  </si>
  <si>
    <t>Представитель заводов производителей на территории Республики Казахстан ТОО "Альянс" тел/факс: +7-(727) 226-46-11,226-46-13,226-46-14. Моб. Тел: 8-727-329-14-07,  8-701-710-13-13 www.volokno.kz, info@volokno.kz, manager@volokno.kz, office@aliance.kz</t>
  </si>
  <si>
    <t>Действует система скидок</t>
  </si>
  <si>
    <t>Цена за метр в тенге с учетом НДС</t>
  </si>
  <si>
    <t>Товарная группа</t>
  </si>
  <si>
    <t>Наименование</t>
  </si>
  <si>
    <r>
      <t>Антивандальные шкафы</t>
    </r>
    <r>
      <rPr>
        <b/>
        <sz val="10"/>
        <rFont val="Arial Cyr"/>
        <charset val="204"/>
      </rPr>
      <t xml:space="preserve">            </t>
    </r>
    <r>
      <rPr>
        <b/>
        <sz val="10"/>
        <color indexed="12"/>
        <rFont val="Arial Cyr"/>
        <charset val="204"/>
      </rPr>
      <t xml:space="preserve">Комплект: </t>
    </r>
    <r>
      <rPr>
        <b/>
        <sz val="10"/>
        <rFont val="Arial Cyr"/>
        <charset val="204"/>
      </rPr>
      <t>1. Корпус 2.Крышка 3.Замок 4.Крепеж замка</t>
    </r>
  </si>
  <si>
    <t>БК-520-з-1-7U  размеры: 520*320*400 (Ш*В*Г)</t>
  </si>
  <si>
    <t>Соединительная цилиндрическая/горизонтальная муфта тупикового типа. Может быть использована для соединения или разветвления оптических кабелей при воздушной, настенной и подземной прокладке. Достаточно большие размеры сплайс кассет удобны для размещения большого количества сварных соединений и свободной укладки запаса волокон. Кассеты и элементы фиксации оптического кабеля размещаются в корпусе из высокопрочного пластика. Корпус муфты удобно крепится к стенам или опорам воздушных линий. Кабельные вводы уплотняются специальной герметизирующей лентой и фиксирующими накидными гайками. Конструкция корпуса и материал герметика обеспечивает защиту от попадания влаги внутрь муфты при различных механических воздействиях и перепадах температуры от - 40°С до + 60°С.</t>
  </si>
  <si>
    <t>Кабель витая пара (Twisted pair, UTP, FTP)</t>
  </si>
  <si>
    <t>Телекоммуникационные стойки</t>
  </si>
  <si>
    <t>Стойка Titan 24U (600-1000) высота 24U Ш600*Г1000 (глубина регулируется от 600мм до 1000мм)</t>
  </si>
  <si>
    <t>Стойка Titan  33U (600-1000) высота 33U Ш600*Г1000 (глубина регулируется от 600мм до 1000мм)</t>
  </si>
  <si>
    <t>Стойка Titan 42U (600-1000)высота 42U Ш600*Г1000 (глубина регулируется от 600мм до 1000мм)</t>
  </si>
  <si>
    <t>Аксессуары к телеком шкафам и стойкам</t>
  </si>
  <si>
    <t>Фильтр сетевой 1,5U 6р</t>
  </si>
  <si>
    <t>Организатор кабеля К-856</t>
  </si>
  <si>
    <t>Полка 4ТК-400</t>
  </si>
  <si>
    <t>Полка  4ТК-600</t>
  </si>
  <si>
    <t xml:space="preserve">Полка 4ТК-800 </t>
  </si>
  <si>
    <t>Полка консольная 1U 19"-280</t>
  </si>
  <si>
    <t>ШКК-12U уровень защиты IP54-55</t>
  </si>
  <si>
    <t xml:space="preserve">ШКК-24U размеры:24U*715*600 (В*Ш*Г) уровень защиты IP54-55      
</t>
  </si>
  <si>
    <t xml:space="preserve">ШКК-33U размеры:33U*715*800(В*Ш*Г) уровень защиты IP54-55      
</t>
  </si>
  <si>
    <t>Ед.изм.</t>
  </si>
  <si>
    <t>Шт.</t>
  </si>
  <si>
    <t>Прайс лист ТОО "Альянс" на палатки гуманитарные, армейские производства НПФ ОРТ Россия.                                                                                                                                                                                              телефакс 8(727)226-46-11,226-46-12,226-46-13,226-46-14 моб 87017101313 г. Алматы</t>
  </si>
  <si>
    <t>пп</t>
  </si>
  <si>
    <t>комплектация</t>
  </si>
  <si>
    <t>цена за комплект в тенге с НДС</t>
  </si>
  <si>
    <t xml:space="preserve">подробное описание </t>
  </si>
  <si>
    <t xml:space="preserve">Палатка Памир 4летний вариант       </t>
  </si>
  <si>
    <t>наружный настил (СКПВ) брезент</t>
  </si>
  <si>
    <t>Палатки типа  « Памир» -  из стального каркаса.  Каркас состоит из двух элементов – равновеликих  соединительных звеньев и идентичных крестовин « переходников»</t>
  </si>
  <si>
    <t xml:space="preserve"> длина 3,76 м</t>
  </si>
  <si>
    <t>внутренний намет бязь отбеленная</t>
  </si>
  <si>
    <t>высота гребня 1,7м</t>
  </si>
  <si>
    <t>каркас сталь</t>
  </si>
  <si>
    <t>ширина 2,95 м</t>
  </si>
  <si>
    <t>пол Полипрпилен</t>
  </si>
  <si>
    <t>площадь 11,1 кв.м.</t>
  </si>
  <si>
    <t>упаковочный баул 1, СКВП</t>
  </si>
  <si>
    <t>кол-во мест 4-6 чел</t>
  </si>
  <si>
    <t>Лист дымохода-1 шт</t>
  </si>
  <si>
    <t>масса палатки 55-70 кг</t>
  </si>
  <si>
    <t xml:space="preserve">Палатка Памир 8 летний вариант       </t>
  </si>
  <si>
    <t xml:space="preserve">Палатка состоит из каркаса, двух наметов и пола.окна оснащены противомоскитной сеткой и светозащитными шторами, </t>
  </si>
  <si>
    <t xml:space="preserve"> длина 4,5 м</t>
  </si>
  <si>
    <t>высота 2,18 м</t>
  </si>
  <si>
    <t>ширина 3,57 м</t>
  </si>
  <si>
    <t>площадь 16 кв.м.</t>
  </si>
  <si>
    <t>кол-во мест 8-10 чел</t>
  </si>
  <si>
    <t>масса палатки 75-90кг</t>
  </si>
  <si>
    <t xml:space="preserve">Палатка Памир 8 зимний вариант       </t>
  </si>
  <si>
    <t xml:space="preserve"> Внешний намет выполняется из тканей с ПВХ покрытием или брезента Соединительные звенья фиксируются переходниками при помощи  подпружиненных не ржавеющих кнопок – фиксаторов. </t>
  </si>
  <si>
    <t>внутренний намет утеплитель</t>
  </si>
  <si>
    <t>пол ПВХ (олива)</t>
  </si>
  <si>
    <t xml:space="preserve">Палатка Памир 10   зимний вариант       </t>
  </si>
  <si>
    <t xml:space="preserve">Каркас палаток «Памир» компактно упакован в брезентовых баул с 4 ручками </t>
  </si>
  <si>
    <t xml:space="preserve"> длина 5,0 м</t>
  </si>
  <si>
    <t>ширина 3,9 м</t>
  </si>
  <si>
    <t>площадь 19,5 кв.м.</t>
  </si>
  <si>
    <t>кол-во мест 10-12 чел</t>
  </si>
  <si>
    <t>масса палатки 90-110 кг</t>
  </si>
  <si>
    <t xml:space="preserve">Палатка Памир  10  летний вариант        </t>
  </si>
  <si>
    <t xml:space="preserve"> Внутренний намет палатки выполняется из бязи или полотна нетканого и по форме соответствует внешнему намету, закрепляется на каркасе палатки при помощи ремней. </t>
  </si>
  <si>
    <t>внутренний намет бязь</t>
  </si>
  <si>
    <t>пол полипропилен</t>
  </si>
  <si>
    <t>Палатки типа  « Памир» -  из стального каркаса.  Каркас состоит из двух элементов – равновеликих  соединительных звеньев и идентичных крестовин « переходников»Палатка состоит из каркаса, двух наметов и пола.</t>
  </si>
  <si>
    <t xml:space="preserve"> длина 6,75 м</t>
  </si>
  <si>
    <t>внутренний утеплитель</t>
  </si>
  <si>
    <t>высота 2,96 м</t>
  </si>
  <si>
    <t>ширина 6,0 м</t>
  </si>
  <si>
    <t>площадь 40,5 кв.м.</t>
  </si>
  <si>
    <t>упаковочный баул 2, СКВП</t>
  </si>
  <si>
    <t>тамбур входной 1,5х1,5</t>
  </si>
  <si>
    <t>кол-во мест 30-35 чел</t>
  </si>
  <si>
    <t>масса палатки 240-280 кг</t>
  </si>
  <si>
    <t>наружный настил ПВХ  олива</t>
  </si>
  <si>
    <t xml:space="preserve">Окна оснащены противомоскитными сетками и светозащитными шторами.  В палатках  предусмотрено использование отопительных печей и подача горячего или холодного воздуха с внешней стороны.  Также  сделаны крепления для подъема стенок на случай необходимости проветривания. Палатки могут эксплуатироваться  в погодных условиях в диапазоне температур окружающего воздуха от - 40°С до + 50°С. </t>
  </si>
  <si>
    <t xml:space="preserve"> длина 6,75м</t>
  </si>
  <si>
    <t>ширина 6 м</t>
  </si>
  <si>
    <t>кол-во мест 30-35  чел</t>
  </si>
  <si>
    <t xml:space="preserve"> длина 9 ,0м</t>
  </si>
  <si>
    <t>высота 3,05 м</t>
  </si>
  <si>
    <t>пол Полипропилен</t>
  </si>
  <si>
    <t>площадь 54,5 кв.м.</t>
  </si>
  <si>
    <t>масса палатки 320-360кг</t>
  </si>
  <si>
    <t xml:space="preserve"> длина 11,0 м</t>
  </si>
  <si>
    <t>площадь 66,0 кв.м.</t>
  </si>
  <si>
    <t>упаковочный баул 3, СКВП</t>
  </si>
  <si>
    <t>кол-во мест 40-50 чел</t>
  </si>
  <si>
    <t>масса палатки 360-400 кг</t>
  </si>
  <si>
    <t>палатка УСБ 56 М</t>
  </si>
  <si>
    <t>УСБ 56 М-  усовершенствованные модели армейских палаток «УСТ-56» и «УСБ-56» образца 1956-го года выпуска.  В модернизированных моделях сохранены габариты палаток старого образца,</t>
  </si>
  <si>
    <t>Длина общая-9,76</t>
  </si>
  <si>
    <t>внешний тент -ткань бязь</t>
  </si>
  <si>
    <t>Ширина общая-6,26</t>
  </si>
  <si>
    <t>Высота боковой стенки-1,75</t>
  </si>
  <si>
    <t>окна сетка и шторки</t>
  </si>
  <si>
    <t>Высота гребня-3,5</t>
  </si>
  <si>
    <t>Площадь палатки-58,56</t>
  </si>
  <si>
    <t>2 упаковочных баула</t>
  </si>
  <si>
    <t xml:space="preserve">стойки  стальные, окна оснащены противомоскитной сеткой и светозащитными шторами, </t>
  </si>
  <si>
    <t>масса палатки 400 кг</t>
  </si>
  <si>
    <t>Кол-во мест 40</t>
  </si>
  <si>
    <t>палатка УСТ 56 М</t>
  </si>
  <si>
    <t xml:space="preserve">  Палатки предназначены для медико-санитарных и санитарно-технических целей, а также  для всесезонного размещения людей в полевых условиях.</t>
  </si>
  <si>
    <t>Длина общая-4,87</t>
  </si>
  <si>
    <t>Ширина общая-4,87</t>
  </si>
  <si>
    <t xml:space="preserve"> Палатки могут эксплуатироваться  в погодных условиях в диапазоне температур окружающего воздуха от - 40°С до + 50°С. </t>
  </si>
  <si>
    <t>Площадь палатки-21,60</t>
  </si>
  <si>
    <t>Кол-во мест 20</t>
  </si>
  <si>
    <t>палатка Скандия</t>
  </si>
  <si>
    <t>наружный настил ПВХ белого цвета</t>
  </si>
  <si>
    <t xml:space="preserve">Для изготовления пола используется ткань c ПВХ покрытием. Окна оснащены противомоскитными сетками и светозащитными шторами.  </t>
  </si>
  <si>
    <t xml:space="preserve"> длина 11,2 м</t>
  </si>
  <si>
    <t>высота боковых стенок 2,16 м</t>
  </si>
  <si>
    <t>упаковочный баул 2</t>
  </si>
  <si>
    <t>мвид упаковки 2 баула</t>
  </si>
  <si>
    <t>комплект такелажа</t>
  </si>
  <si>
    <t>Высота до гребня, м 3,05</t>
  </si>
  <si>
    <t>для проведения торжеств</t>
  </si>
  <si>
    <t>площадь 66 кв.м.</t>
  </si>
  <si>
    <t>маса палатки 330 кг</t>
  </si>
  <si>
    <t xml:space="preserve"> Палатка Штабная Каркасная. Все конструктивные элементы каркаса являются унифицированными и равновеликими, т.е. все трубы имеют равную длину, а соединительные элементы – переходники выполнены в виде идентичных крестовин</t>
  </si>
  <si>
    <t>Длина -8,3 м</t>
  </si>
  <si>
    <t>внутренний тент бязь</t>
  </si>
  <si>
    <t>Ширина-3,9 м</t>
  </si>
  <si>
    <t>Высота боковой стенки-1,6</t>
  </si>
  <si>
    <t>Высота гребня-2,3 м</t>
  </si>
  <si>
    <t>Площадь палатки-20 кв.м</t>
  </si>
  <si>
    <t>Кол-во мест -20</t>
  </si>
  <si>
    <t>палатка Кемпинг</t>
  </si>
  <si>
    <t xml:space="preserve">Внешний намет выполняется из тканей с ПВХ-покрытием или брезента. Внутренний намет палатки выполняется из бязи или полотна нетканого и по форме соответствует внешнему, закрепляется на каркасе палатки при помощи ремней.  </t>
  </si>
  <si>
    <t>длина 5</t>
  </si>
  <si>
    <t>ширина 5,25</t>
  </si>
  <si>
    <t>внутрення перегородка ткань бязь</t>
  </si>
  <si>
    <t>высота боковой стенки 2,36</t>
  </si>
  <si>
    <t>высота по гребню 3,50 м</t>
  </si>
  <si>
    <t>стенки утепления</t>
  </si>
  <si>
    <t>Наименование товара</t>
  </si>
  <si>
    <t>№</t>
  </si>
  <si>
    <t>Тип, наименование</t>
  </si>
  <si>
    <t xml:space="preserve">Цена </t>
  </si>
  <si>
    <t>Муфты тупиковые (вертикальные)</t>
  </si>
  <si>
    <t>Муфты проходные (горизонтальные)</t>
  </si>
  <si>
    <t>П.</t>
  </si>
  <si>
    <t>Наименование, тип, маркировка провода</t>
  </si>
  <si>
    <t>цена в тенге с учетом НДС</t>
  </si>
  <si>
    <t xml:space="preserve"> Товар сертифицирован,  изоляция из силанольносшиваемого полиэтилена.  Гибкая система скидок.</t>
  </si>
  <si>
    <t xml:space="preserve">Особенности: Конструкция
1. Токопроводящая жила — алюминиевая, круглой формы, многопроволочная уплотненная. Токопроводящие жилы самонесущих изолированных проводов имеют отличительное обозначение в виде продольно выпрессованных рельефных полос на изоляции или цифр 1, 2, 3.2. Изоляция — выпрессована из светостабилизированного сшитого ПЭ. Цвет изоляции — черный. Номинальная толщина изоляции — 1,3 мм.
3. Скрутка — изолированные токопроводящие жилы скручиваются с шагом скрутки не более 450 мм. Скрутка имеет правое направление.
Применение: Провода самонесущие изолированные предназначены для ответвлений от воздушных линий электропередачи на переменное напряжение 0,66/1 кВ номинальной частотой 50 Гц к вводу, для прокладки по стенам зданий или сооружений в районах с умеренным и холодным климатом, в атмосфере воздуха типов II — промышленная и III — морская по ГОСТ 15150-69.
Технические характеристики: Провода стойки к воздействию температуры окружающей среды от -60°С до +50°С.
Провода стойки к монтажным изгибам, к воздействию солнечного излучения.
Монтаж проводов производится при температуре окружающей среды не ниже -20°С.
Радиус изгиба при монтаже и установленного на опорах провода не менее 10D, где D — наружный диаметр провода.
Удельное объёмное сопротивление изоляции при длительно допустимой температуре нагрева токопроводящих жил не менее 1х1012 Ом·см.
Допустимый нагрев токопроводящих жил при эксплуатации не должен превышать +90°С в нормальном режиме эксплуатации и +250°С — при коротком замыкании.
Срок службы провода — не менее 40 лет. </t>
  </si>
  <si>
    <t>SOT 28 настенный крюк</t>
  </si>
  <si>
    <t>Пигтейлы</t>
  </si>
  <si>
    <t>Патчкорды</t>
  </si>
  <si>
    <t>Кассета  - для STC-DTM A4 тупиковая</t>
  </si>
  <si>
    <t>Кассета  - для KTL19 проходная</t>
  </si>
  <si>
    <t>Кассета  - для STC-HTM проходная</t>
  </si>
  <si>
    <t>Кассета  - для STC-HTS-KTL16 проходная</t>
  </si>
  <si>
    <t>Кассета  - для FOCS A8 тупиковая</t>
  </si>
  <si>
    <t>Кассета  - для FOCS S16 тупиковая с органайзером (компл.4кассеты+один органайзер)</t>
  </si>
  <si>
    <t>Гильза КЗДС 40мм</t>
  </si>
  <si>
    <t>Гильза КЗДС 60мм</t>
  </si>
  <si>
    <t>Провод заземления</t>
  </si>
  <si>
    <t>Цена, KZT</t>
  </si>
  <si>
    <t>Forpost БКМ-600-12U размеры:600*450(В*Ш*Г)</t>
  </si>
  <si>
    <t>Forpost БКМ-600-9U размеры:600*450(Ш*В*Г)</t>
  </si>
  <si>
    <t>Forpost БКМ-600-7U размеры:600*450 (Ш*В*Г)</t>
  </si>
  <si>
    <t xml:space="preserve">ШКК-6U размеры:6U*666*600(В*Ш*Г) уровень защиты IP54-55 </t>
  </si>
  <si>
    <t xml:space="preserve">ШКК-9U размеры:9U*666*600 (В*Ш*Г) уровень защиты IP54-55  </t>
  </si>
  <si>
    <t xml:space="preserve">ШКК-42U размеры:42U*715*860(В*Ш*Г)уровень защиты IP54-55                   
</t>
  </si>
  <si>
    <t>Forpost БКМ-600-24U размеры:600*600(В*Ш*Г)</t>
  </si>
  <si>
    <r>
      <t xml:space="preserve">Климатические шкафы    (-45 до +45)  </t>
    </r>
    <r>
      <rPr>
        <b/>
        <sz val="10"/>
        <rFont val="Arial Cyr"/>
        <charset val="204"/>
      </rPr>
      <t xml:space="preserve">                              </t>
    </r>
    <r>
      <rPr>
        <b/>
        <sz val="11"/>
        <color indexed="12"/>
        <rFont val="Arial Cyr"/>
        <charset val="204"/>
      </rPr>
      <t xml:space="preserve">В 33U и 42U комплект </t>
    </r>
    <r>
      <rPr>
        <b/>
        <sz val="10"/>
        <rFont val="Arial Cyr"/>
        <charset val="204"/>
      </rPr>
      <t xml:space="preserve">           1. Рама
2. Дверь 
3. Боковая панель
4. Крыша
5. Цоколь
6. Стойки
7. Рейки
8. Вентиляторный блок
9. Отопительный вентилятор
10. Датчик открытия двери
11. ЭРП (автомат.выкл., розетка, термостаты)
12. Кабельные вводы
13. Противопылевой фильтр                                                                       </t>
    </r>
    <r>
      <rPr>
        <b/>
        <sz val="11"/>
        <color indexed="12"/>
        <rFont val="Arial Cyr"/>
        <charset val="204"/>
      </rPr>
      <t xml:space="preserve">В 6U,9U и 12U комплект </t>
    </r>
    <r>
      <rPr>
        <b/>
        <sz val="10"/>
        <rFont val="Arial Cyr"/>
        <charset val="204"/>
      </rPr>
      <t xml:space="preserve">     1.Корпус 2. Дверь 3. Стойки 4. ЭРП(автомат.выкл., розетка, термостаты) 5. Вентилятор 6. Отопительный вентилятор 7. Датчик открытия двери 8. Кабельные вводы 9. Противопылевой фильтр     </t>
    </r>
  </si>
  <si>
    <t>Селикогель в шариках для оптических муфт</t>
  </si>
  <si>
    <t>Арматура для подвеса ВОЛС</t>
  </si>
  <si>
    <t>Оптические распределительные боксы для сетей FTTH и FTTB</t>
  </si>
  <si>
    <t>Шкаф ОРК/ОРБ -32 8 портов</t>
  </si>
  <si>
    <t>Шкаф ОРК/ОРБ -32 12 портов</t>
  </si>
  <si>
    <t>Шкаф ОРК/ОРБ -32 16 портов</t>
  </si>
  <si>
    <t>Шкаф ОРК/ОРБ -32 24 порта</t>
  </si>
  <si>
    <t>Шкаф ОРК/ОРБ -32 32 порта</t>
  </si>
  <si>
    <t xml:space="preserve"> Оптический распределительный шкаф FTTH-А24</t>
  </si>
  <si>
    <t xml:space="preserve"> Оптический распределительный шкаф FTTH-А24+пигтейлы+адаптеры (24шт)</t>
  </si>
  <si>
    <t xml:space="preserve">Настенный оптический бокс FTTH-А24 разработан для использования в сетях жилых домов, офисов и бизнес-центров и коттеджных городков
Бокс пыле-влаго защищенный. На передней двери и в кабельных входах-выходах имеются резиновые уплотнители предотвращающие попадание влаги и пыли. Может использоваться как разветвительная оптическая муфта и устанавливаться на столбы
</t>
  </si>
  <si>
    <t xml:space="preserve">Настенная оптическая розетка 
</t>
  </si>
  <si>
    <t xml:space="preserve">Настенная оптическая розетка разработана для использования в сетях жилых домов, офисов и бизнес-центров. 
</t>
  </si>
  <si>
    <r>
      <t>Настенная оптическая розетка с</t>
    </r>
    <r>
      <rPr>
        <sz val="12"/>
        <color rgb="FFFF0000"/>
        <rFont val="Calibri"/>
        <family val="2"/>
        <charset val="204"/>
        <scheme val="minor"/>
      </rPr>
      <t xml:space="preserve"> </t>
    </r>
    <r>
      <rPr>
        <b/>
        <sz val="12"/>
        <color rgb="FFFF0000"/>
        <rFont val="Calibri"/>
        <family val="2"/>
        <charset val="204"/>
        <scheme val="minor"/>
      </rPr>
      <t>двумя пигтейлами SC и адаптерами</t>
    </r>
  </si>
  <si>
    <r>
      <t xml:space="preserve">Настенная оптическая розетка с </t>
    </r>
    <r>
      <rPr>
        <b/>
        <sz val="12"/>
        <color rgb="FFFF0000"/>
        <rFont val="Calibri"/>
        <family val="2"/>
        <charset val="204"/>
        <scheme val="minor"/>
      </rPr>
      <t>одним пигтейлом SC и адаптерам</t>
    </r>
  </si>
  <si>
    <r>
      <rPr>
        <b/>
        <sz val="12"/>
        <color rgb="FFFF0000"/>
        <rFont val="Calibri"/>
        <family val="2"/>
        <charset val="204"/>
      </rPr>
      <t>УК-П-01Б</t>
    </r>
    <r>
      <rPr>
        <b/>
        <sz val="12"/>
        <color indexed="8"/>
        <rFont val="Calibri"/>
        <family val="2"/>
        <charset val="204"/>
      </rPr>
      <t xml:space="preserve"> (узел крепления поддерживающий), болт, уш.</t>
    </r>
  </si>
  <si>
    <t>БК-550-з-1-3U/1,5мм размеры: 550*500*150(Ш*В*Г)</t>
  </si>
  <si>
    <t>Скоба такелажная 16мм</t>
  </si>
  <si>
    <t>Скоба такелажная  10мм</t>
  </si>
  <si>
    <t>Скоба такелажная  12мм</t>
  </si>
  <si>
    <t>Талреп М14</t>
  </si>
  <si>
    <t>Талреп М16</t>
  </si>
  <si>
    <t>Палатка Памир 40 (зимняя)</t>
  </si>
  <si>
    <t>Крюк сквозной MSR M12*170</t>
  </si>
  <si>
    <t>Крюк сквозной MSR M12*200</t>
  </si>
  <si>
    <t>Прокалывающая зажимная клемма 2,5-35/16-95</t>
  </si>
  <si>
    <t>Столбовая охватка 130-150</t>
  </si>
  <si>
    <t>Прокалывающая зажимная клемма 1,5-10/16-95</t>
  </si>
  <si>
    <t>PA-450 (4*10-4*50)</t>
  </si>
  <si>
    <t>PS-450 (4*10-4*50)</t>
  </si>
  <si>
    <t>PA-495 (4*50-4*95)</t>
  </si>
  <si>
    <t>PA-25  (4*10-4*25)</t>
  </si>
  <si>
    <t xml:space="preserve">Наименование </t>
  </si>
  <si>
    <t>Цена</t>
  </si>
  <si>
    <t>ПРОВОД пв 3 6 ж/з</t>
  </si>
  <si>
    <t>провод ПВ 3 4 Ж/З</t>
  </si>
  <si>
    <t>столбовая обхватка MSO 130-150</t>
  </si>
  <si>
    <t>столбовая обхватка MSO 140-170</t>
  </si>
  <si>
    <t>столбовая обхватка MSO 170-210</t>
  </si>
  <si>
    <t>столбовая обхватка MSO 200-250</t>
  </si>
  <si>
    <t>столбовая обхватка для квадратный опор</t>
  </si>
  <si>
    <t>Кабель волоконно-оптический ОКСЛ-Т-А2-2.5</t>
  </si>
  <si>
    <t>Кабель волоконно-оптический ОКСЛ-Т-А4-2.5</t>
  </si>
  <si>
    <t>Кабель волоконно-оптический ОКСЛ-Т-А6-2.5</t>
  </si>
  <si>
    <t>Кабель волоконно-оптический ОКСЛ-Т-А8-2.5</t>
  </si>
  <si>
    <t>Кабель волоконно-оптический ОКСЛ-Т-А12-2.5</t>
  </si>
  <si>
    <t>Кабель волоконно-оптический ОКСЛ-Т-А16-2.5</t>
  </si>
  <si>
    <t>Кабель волоконно-оптический ОКСЛ-М4П-А2-2.5</t>
  </si>
  <si>
    <t>Кабель волоконно-оптический ОКСЛ-М4П-А4-2.5</t>
  </si>
  <si>
    <t>Кабель волоконно-оптический ОКСЛ-М4П-А6-2.5</t>
  </si>
  <si>
    <t>Кабель волоконно-оптический ОКСЛ-М4П-А8-2.5</t>
  </si>
  <si>
    <t>Кабель волоконно-оптический ОКСЛ-М4П-А12-2.5</t>
  </si>
  <si>
    <t>Кабель волоконно-оптический ОКСЛ-М4П-А16-2.5</t>
  </si>
  <si>
    <t>Кабель волоконно-оптический ОКСЛ-М4П-А20-2.5</t>
  </si>
  <si>
    <t>Кабель волоконно-оптический ОКСЛ-М4П-А24-2.5</t>
  </si>
  <si>
    <t>Кабель волоконно-оптический ОКСЛ-М4П-А28-2.5</t>
  </si>
  <si>
    <t>Кабель волоконно-оптический ОКСЛ-М4П-А32-2.5</t>
  </si>
  <si>
    <t>Кабель волоконно-оптический ОКСЛ-М4П-А36-2.5</t>
  </si>
  <si>
    <t>Кабель волоконно-оптический ОКСЛ-М4П-А48-2.5</t>
  </si>
  <si>
    <t>Кабель волоконно-оптический ОКСЛ-М4П-А64-2.5</t>
  </si>
  <si>
    <t>Кабель волоконно-оптический ОКСЛ-М6П-А20-2.5</t>
  </si>
  <si>
    <t>Кабель волоконно-оптический ОКСЛ-М6П-А24-2.5</t>
  </si>
  <si>
    <t>Кабель волоконно-оптический ОКСЛ-М6П-А64-2.5</t>
  </si>
  <si>
    <t>Кабель волоконно-оптический ОКСЛ-М6П-А72-2.5</t>
  </si>
  <si>
    <t>Кабель волоконно-оптический ОКСЛ-М6П-А96-2.5</t>
  </si>
  <si>
    <t>Кабель волоконно-оптический ОКСЛ-М8П-А96-2.5</t>
  </si>
  <si>
    <t>Кабель волоконно-оптический ОКСЛ-М12П-А128-2.5</t>
  </si>
  <si>
    <t>Кабель волоконно-оптический ОКСЛ-М12П-А144-2.5</t>
  </si>
  <si>
    <t>Кабель волоконно-оптический ОКБ-Т-А4-6.0</t>
  </si>
  <si>
    <t>Кабель волоконно-оптический ОКБ-Т-А8-6.0</t>
  </si>
  <si>
    <t>Кабель волоконно-оптический ОКБ-Т-А12-6.0</t>
  </si>
  <si>
    <t>Кабель волоконно-оптический ОКБ-Т-А16-6.0</t>
  </si>
  <si>
    <t>Кабель волоконно-оптический ОКБН-Т-А4-6.0</t>
  </si>
  <si>
    <t>Кабель волоконно-оптический ОКБН-Т-А8-6.0</t>
  </si>
  <si>
    <t>Кабель волоконно-оптический ОКБН-Т-А12-6.0</t>
  </si>
  <si>
    <t>Кабель волоконно-оптический ОКБН-Т-А16-6.0</t>
  </si>
  <si>
    <t>Кабель волоконно-оптический ОКБ-Т-А4-8.0</t>
  </si>
  <si>
    <t>Кабель волоконно-оптический ОКБ-Т-А8-8.0</t>
  </si>
  <si>
    <t>Кабель волоконно-оптический ОКБ-Т-А12-8.0</t>
  </si>
  <si>
    <t>Кабель волоконно-оптический ОКБ-Т-А16-8.0</t>
  </si>
  <si>
    <t>Кабель волоконно-оптический ОКБН-Т-А4-8.0</t>
  </si>
  <si>
    <t>Кабель волоконно-оптический ОКБН-Т-А8-8.0</t>
  </si>
  <si>
    <t>Кабель волоконно-оптический ОКБН-Т-А12-8.0</t>
  </si>
  <si>
    <t>Кабель волоконно-оптический ОКБН-Т-А16-8.0</t>
  </si>
  <si>
    <t>Кабель волоконно-оптический ОКБ-М4П-А4-8.0</t>
  </si>
  <si>
    <t>Кабель волоконно-оптический ОКБ-М4П-А8-8.0</t>
  </si>
  <si>
    <t>Кабель волоконно-оптический ОКБ-М4П-А12-8.0</t>
  </si>
  <si>
    <t>Кабель волоконно-оптический ОКБ-М4П-А16-8.0</t>
  </si>
  <si>
    <t>Кабель волоконно-оптический ОКБ-М4П-А20-8.0</t>
  </si>
  <si>
    <t>Кабель волоконно-оптический ОКБ-М4П-А24-8.0</t>
  </si>
  <si>
    <t>Кабель волоконно-оптический ОКБ-М4П-А32-8.0</t>
  </si>
  <si>
    <t>Кабель волоконно-оптический ОКБ-М4П-А36-8.0</t>
  </si>
  <si>
    <t>Кабель волоконно-оптический ОКБ-М4П-А48-8.0</t>
  </si>
  <si>
    <t>Кабель волоконно-оптический ОК/Т-Т-А4-4.0</t>
  </si>
  <si>
    <t>Кабель волоконно-оптический ОК/Т-Т-А8-4.0</t>
  </si>
  <si>
    <t>Кабель волоконно-оптический ОК/Т-Т-А12-4.0</t>
  </si>
  <si>
    <t>Кабель волоконно-оптический ОК/Т-М4П-А8-6.0</t>
  </si>
  <si>
    <t>Кабель волоконно-оптический ОК/Т-М4П-А12-6.0</t>
  </si>
  <si>
    <t>Кабель волоконно-оптический ОК/Т-М4П-А16-6.0</t>
  </si>
  <si>
    <t>Кабель волоконно-оптический ОК/Т-М4П-А24-6.0</t>
  </si>
  <si>
    <t>Кабель волоконно-оптический ОК/Т-М4П-А32-6.0</t>
  </si>
  <si>
    <t>Кабель волоконно-оптический ОК/Т-М4П-А48-6.0</t>
  </si>
  <si>
    <t>Кабель волоконно-оптический ОК/Т-Т-А4-8.0</t>
  </si>
  <si>
    <t>Кабель волоконно-оптический ОК/Т-Т-А8-8.0</t>
  </si>
  <si>
    <t>Кабель волоконно-оптический ОК/Т-Т-А12-8.0</t>
  </si>
  <si>
    <t>Кабель волоконно-оптический ОК/Т-Т-А16-8.0</t>
  </si>
  <si>
    <t>Кабель волоконно-оптический ОК/Т-М4П-А4-8.0</t>
  </si>
  <si>
    <t>Кабель волоконно-оптический ОК/Т-М4П-А8-8.0</t>
  </si>
  <si>
    <t>Кабель волоконно-оптический ОК/Т-М4П-А12-8.0</t>
  </si>
  <si>
    <t>Кабель волоконно-оптический ОК/Т-М4П-А16-8.0</t>
  </si>
  <si>
    <t>Кабель волоконно-оптический ОК/Т-М4П-А24-8.0</t>
  </si>
  <si>
    <t>Кабель волоконно-оптический ОК/Т-М4П-А32-8.0</t>
  </si>
  <si>
    <t>Кабель волоконно-оптический ОК/Т-М4П-А48-8.0</t>
  </si>
  <si>
    <t>Кабель волоконно-оптический ОК/Т-М6П-А64-8.0</t>
  </si>
  <si>
    <t>Кабель волоконно-оптический ОК/Т-М8П-А96-8.0</t>
  </si>
  <si>
    <t>Кабель волоконно-оптический ОК/Т-М12П-А144-8.0</t>
  </si>
  <si>
    <t>Кабель волоконно-оптический ОК/Д-М4П-А4-4.0</t>
  </si>
  <si>
    <t>Кабель волоконно-оптический ОК/Д-М4П-А8-4.0</t>
  </si>
  <si>
    <t>Кабель волоконно-оптический ОК/Д-М4П-А12-4.0</t>
  </si>
  <si>
    <t>Кабель волоконно-оптический ОК/Д-М4П-А16-4.0</t>
  </si>
  <si>
    <t>Кабель волоконно-оптический ОК/Д-М4П-А24-4.0</t>
  </si>
  <si>
    <t>Кабель волоконно-оптический ОК/Д-М4П-А32-4.0</t>
  </si>
  <si>
    <t>Кабель волоконно-оптический ОК/Д-М4П-А48-4.0</t>
  </si>
  <si>
    <t>Кабель волоконно-оптический ОК/Д-М6П-А64-4.0</t>
  </si>
  <si>
    <t>Кабель волоконно-оптический ОК/Д-М8П-А96-4.0</t>
  </si>
  <si>
    <t>Кабель волоконно-оптический ОК/Д-М12П-А144-4.0</t>
  </si>
  <si>
    <t>Кабель волоконно-оптический ОК/Д-М4П-А4-7.0</t>
  </si>
  <si>
    <t>Кабель волоконно-оптический ОК/Д-М4П-А8-7.0</t>
  </si>
  <si>
    <t>Кабель волоконно-оптический ОК/Д-М4П-А12-7.0</t>
  </si>
  <si>
    <t>Кабель волоконно-оптический ОК/Д-М4П-А16-7.0</t>
  </si>
  <si>
    <t>Кабель волоконно-оптический ОК/Д-М4П-А24-7.0</t>
  </si>
  <si>
    <t>Кабель волоконно-оптический ОК/Д-М4П-А32-7.0</t>
  </si>
  <si>
    <t>Кабель волоконно-оптический ОК/Д-М4П-А48-7.0</t>
  </si>
  <si>
    <t>Кабель волоконно-оптический ОК/Д2-Т-А2-1.2</t>
  </si>
  <si>
    <t>Кабель волоконно-оптический ОК/Д2-Т-А4-1.2</t>
  </si>
  <si>
    <t>Кабель волоконно-оптический ОК/Д2-Т-А8-1.2</t>
  </si>
  <si>
    <t>Кабель волоконно-оптический ОК/Д2-Т-А12-1.2</t>
  </si>
  <si>
    <t>Кабель волоконно-оптический ОК/Д2-Т-А16-1.2</t>
  </si>
  <si>
    <t>Кабель волоконно-оптический ОК-М6П-А36-2.7</t>
  </si>
  <si>
    <t>Кабель волоконно-оптический ОК-М6П-А48-2.7</t>
  </si>
  <si>
    <t>Кабель волоконно-оптический ОК-М6П-А4-3.1</t>
  </si>
  <si>
    <t>Кабель волоконно-оптический ОК-М6П-А8-3.1</t>
  </si>
  <si>
    <t>Кабель волоконно-оптический ОК-М6П-А12-3.1</t>
  </si>
  <si>
    <t>Кабель волоконно-оптический ОК-М6П-А20-3.1</t>
  </si>
  <si>
    <t>Кабель волоконно-оптический ОК-М6П-А24-3.1</t>
  </si>
  <si>
    <t>Кабель волоконно-оптический ОК-М6П-А32-3.1</t>
  </si>
  <si>
    <t>Кабель волоконно-оптический ОК-М6П-А36-3.1</t>
  </si>
  <si>
    <t>Кабель волоконно-оптический ОК-М6П-А48-3.1</t>
  </si>
  <si>
    <t>Кабель волоконно-оптический ОКА-М4П-А4-7.0</t>
  </si>
  <si>
    <t>Кабель волоконно-оптический ОКА-М4П-А8-7.0</t>
  </si>
  <si>
    <t>Кабель волоконно-оптический ОКА-М4П-А12-7.0</t>
  </si>
  <si>
    <t>Кабель волоконно-оптический ОКА-М4П-А16-7.0</t>
  </si>
  <si>
    <t>Кабель волоконно-оптический ОКА-М4П-А24-7.0</t>
  </si>
  <si>
    <t>Кабель волоконно-оптический ОКА-М4П-А32-7.0</t>
  </si>
  <si>
    <t>Кабель волоконно-оптический ОКА-М4П-А36-7.0</t>
  </si>
  <si>
    <t>Кабель волоконно-оптический ОКА-М4П-А48-7.0</t>
  </si>
  <si>
    <t>Кабель волоконно-оптический ОКА-М4П-А64-7.0</t>
  </si>
  <si>
    <t>Кабель волоконно-оптический ОКА-М6П-А64-7.0</t>
  </si>
  <si>
    <t>Кабель волоконно-оптический ОКА-М6П-А96-7.0</t>
  </si>
  <si>
    <t>фольга 10 см</t>
  </si>
  <si>
    <t xml:space="preserve">комплект крепежа для тел шкафов </t>
  </si>
  <si>
    <t>УЗК мини, КОД, Маркер</t>
  </si>
  <si>
    <r>
      <t xml:space="preserve">Оптический сплиттер </t>
    </r>
    <r>
      <rPr>
        <b/>
        <sz val="12"/>
        <color rgb="FFFF0000"/>
        <rFont val="Calibri"/>
        <family val="2"/>
        <charset val="204"/>
        <scheme val="minor"/>
      </rPr>
      <t>1х4</t>
    </r>
    <r>
      <rPr>
        <sz val="12"/>
        <rFont val="Calibri"/>
        <family val="2"/>
        <charset val="204"/>
        <scheme val="minor"/>
      </rPr>
      <t xml:space="preserve"> SM  SCAPC SCAPC branch 1M each side with different color  fanout 0.9mm</t>
    </r>
  </si>
  <si>
    <r>
      <t xml:space="preserve">Оптический сплиттер </t>
    </r>
    <r>
      <rPr>
        <b/>
        <sz val="12"/>
        <color rgb="FFFF0000"/>
        <rFont val="Calibri"/>
        <family val="2"/>
        <charset val="204"/>
        <scheme val="minor"/>
      </rPr>
      <t>1х16</t>
    </r>
    <r>
      <rPr>
        <sz val="12"/>
        <rFont val="Calibri"/>
        <family val="2"/>
        <charset val="204"/>
        <scheme val="minor"/>
      </rPr>
      <t xml:space="preserve"> SM  SCAPC SCAPC branch 1M each side with different color fanout 0.9mm</t>
    </r>
  </si>
  <si>
    <r>
      <t xml:space="preserve">Оптический сплиттер </t>
    </r>
    <r>
      <rPr>
        <b/>
        <sz val="12"/>
        <color rgb="FFFF0000"/>
        <rFont val="Calibri"/>
        <family val="2"/>
        <charset val="204"/>
        <scheme val="minor"/>
      </rPr>
      <t>1х32</t>
    </r>
    <r>
      <rPr>
        <sz val="12"/>
        <rFont val="Calibri"/>
        <family val="2"/>
        <charset val="204"/>
        <scheme val="minor"/>
      </rPr>
      <t xml:space="preserve"> SM  SCAPC SCAPC branch 1M each side with different color fanout 0.9mm</t>
    </r>
  </si>
  <si>
    <r>
      <t xml:space="preserve">Оптический сплиттер </t>
    </r>
    <r>
      <rPr>
        <b/>
        <sz val="12"/>
        <color rgb="FFFF0000"/>
        <rFont val="Calibri"/>
        <family val="2"/>
        <charset val="204"/>
        <scheme val="minor"/>
      </rPr>
      <t>1х2</t>
    </r>
    <r>
      <rPr>
        <sz val="12"/>
        <color rgb="FFFF0000"/>
        <rFont val="Calibri"/>
        <family val="2"/>
        <charset val="204"/>
        <scheme val="minor"/>
      </rPr>
      <t xml:space="preserve"> </t>
    </r>
    <r>
      <rPr>
        <sz val="12"/>
        <rFont val="Calibri"/>
        <family val="2"/>
        <charset val="204"/>
        <scheme val="minor"/>
      </rPr>
      <t>SM SCAPC SCAPC branch 1M each side with different color fanout 0.9mm</t>
    </r>
  </si>
  <si>
    <r>
      <t>Оптический сплиттер</t>
    </r>
    <r>
      <rPr>
        <sz val="12"/>
        <color rgb="FFFF0000"/>
        <rFont val="Calibri"/>
        <family val="2"/>
        <charset val="204"/>
        <scheme val="minor"/>
      </rPr>
      <t xml:space="preserve"> </t>
    </r>
    <r>
      <rPr>
        <b/>
        <sz val="12"/>
        <color rgb="FFFF0000"/>
        <rFont val="Calibri"/>
        <family val="2"/>
        <charset val="204"/>
        <scheme val="minor"/>
      </rPr>
      <t>1х8</t>
    </r>
    <r>
      <rPr>
        <sz val="12"/>
        <color rgb="FFFF0000"/>
        <rFont val="Calibri"/>
        <family val="2"/>
        <charset val="204"/>
        <scheme val="minor"/>
      </rPr>
      <t xml:space="preserve"> </t>
    </r>
    <r>
      <rPr>
        <sz val="12"/>
        <rFont val="Calibri"/>
        <family val="2"/>
        <charset val="204"/>
        <scheme val="minor"/>
      </rPr>
      <t>SM  SCAPC SCAPC branch 1M each side with different color fanout 0.9mm</t>
    </r>
  </si>
  <si>
    <t>Сигнальная лента и прочие коннекторы/инструменты</t>
  </si>
  <si>
    <t xml:space="preserve">ТУТа большая </t>
  </si>
  <si>
    <t>ТУТа малая</t>
  </si>
  <si>
    <t>Столбовая охватка для квадратных опор</t>
  </si>
  <si>
    <r>
      <t xml:space="preserve">Оптическая распределительная коробка (ОРК) модель КР3-16 </t>
    </r>
    <r>
      <rPr>
        <sz val="11"/>
        <color theme="1"/>
        <rFont val="Calibri"/>
        <family val="2"/>
        <charset val="204"/>
        <scheme val="minor"/>
      </rPr>
      <t>для внутреннего применения – это компактное и безопасное устройство, которое обеспечивает соединение оптических кабелей во внутреннем расположении здания, подъездах, внутри коммутационных шкафов, а также в других внутренних помещениях.</t>
    </r>
    <r>
      <rPr>
        <b/>
        <sz val="12"/>
        <color theme="1"/>
        <rFont val="Calibri"/>
        <family val="2"/>
        <charset val="204"/>
        <scheme val="minor"/>
      </rPr>
      <t xml:space="preserve">
</t>
    </r>
  </si>
  <si>
    <r>
      <t xml:space="preserve">Коробка распределительная этажная </t>
    </r>
    <r>
      <rPr>
        <b/>
        <sz val="12"/>
        <color rgb="FFFF0000"/>
        <rFont val="Calibri"/>
        <family val="2"/>
        <charset val="204"/>
        <scheme val="minor"/>
      </rPr>
      <t>КР3-16</t>
    </r>
    <r>
      <rPr>
        <sz val="12"/>
        <color theme="1"/>
        <rFont val="Calibri"/>
        <family val="2"/>
        <charset val="204"/>
        <scheme val="minor"/>
      </rPr>
      <t xml:space="preserve"> (8+1 дуплексные адаптеры SC/APC)</t>
    </r>
  </si>
  <si>
    <r>
      <t xml:space="preserve">Коробка распределительная этажная </t>
    </r>
    <r>
      <rPr>
        <b/>
        <sz val="12"/>
        <color rgb="FFFF0000"/>
        <rFont val="Calibri"/>
        <family val="2"/>
        <charset val="204"/>
        <scheme val="minor"/>
      </rPr>
      <t>КР3-16</t>
    </r>
    <r>
      <rPr>
        <sz val="12"/>
        <color theme="1"/>
        <rFont val="Calibri"/>
        <family val="2"/>
        <charset val="204"/>
        <scheme val="minor"/>
      </rPr>
      <t xml:space="preserve"> (8+1 дуплексные адаптеры SC/APC)+</t>
    </r>
    <r>
      <rPr>
        <sz val="12"/>
        <color rgb="FFFF0000"/>
        <rFont val="Calibri"/>
        <family val="2"/>
        <charset val="204"/>
        <scheme val="minor"/>
      </rPr>
      <t>сплиттер 1*4</t>
    </r>
  </si>
  <si>
    <r>
      <t xml:space="preserve">Коробка распределительная этажная </t>
    </r>
    <r>
      <rPr>
        <b/>
        <sz val="12"/>
        <color rgb="FFFF0000"/>
        <rFont val="Calibri"/>
        <family val="2"/>
        <charset val="204"/>
        <scheme val="minor"/>
      </rPr>
      <t>КР3-16</t>
    </r>
    <r>
      <rPr>
        <sz val="12"/>
        <color theme="1"/>
        <rFont val="Calibri"/>
        <family val="2"/>
        <charset val="204"/>
        <scheme val="minor"/>
      </rPr>
      <t xml:space="preserve"> (8+1 дуплексные адаптеры SC/APC)+</t>
    </r>
    <r>
      <rPr>
        <sz val="12"/>
        <color rgb="FFFF0000"/>
        <rFont val="Calibri"/>
        <family val="2"/>
        <charset val="204"/>
        <scheme val="minor"/>
      </rPr>
      <t>сплиттер 1*8</t>
    </r>
  </si>
  <si>
    <r>
      <t xml:space="preserve">Коробка распределительная этажная </t>
    </r>
    <r>
      <rPr>
        <b/>
        <sz val="12"/>
        <color rgb="FFFF0000"/>
        <rFont val="Calibri"/>
        <family val="2"/>
        <charset val="204"/>
        <scheme val="minor"/>
      </rPr>
      <t>КР3-16</t>
    </r>
    <r>
      <rPr>
        <sz val="12"/>
        <color theme="1"/>
        <rFont val="Calibri"/>
        <family val="2"/>
        <charset val="204"/>
        <scheme val="minor"/>
      </rPr>
      <t xml:space="preserve"> (8+1 дуплексные адаптеры SC/APC)+</t>
    </r>
    <r>
      <rPr>
        <sz val="12"/>
        <color rgb="FFFF0000"/>
        <rFont val="Calibri"/>
        <family val="2"/>
        <charset val="204"/>
        <scheme val="minor"/>
      </rPr>
      <t>сплиттер 1*16</t>
    </r>
  </si>
  <si>
    <r>
      <t xml:space="preserve">Оптический распределительный бокс </t>
    </r>
    <r>
      <rPr>
        <b/>
        <sz val="12"/>
        <color rgb="FFFF0000"/>
        <rFont val="Calibri"/>
        <family val="2"/>
        <charset val="204"/>
        <scheme val="minor"/>
      </rPr>
      <t>ОРБ 32</t>
    </r>
    <r>
      <rPr>
        <b/>
        <sz val="12"/>
        <color theme="1"/>
        <rFont val="Calibri"/>
        <family val="2"/>
        <charset val="204"/>
        <scheme val="minor"/>
      </rPr>
      <t xml:space="preserve">. </t>
    </r>
    <r>
      <rPr>
        <sz val="11"/>
        <color theme="1"/>
        <rFont val="Calibri"/>
        <family val="2"/>
        <charset val="204"/>
        <scheme val="minor"/>
      </rPr>
      <t>В базовую комплектацию входит: Держатель силового элемента - 2 шт.2. Гильза оптическая КДЗС 60мм - 24 шт.3. Органайзер LS 20.65 - 6 шт.4. Сальник 20 отверст. 22 (уплотнение кабельных вводов) - 8 шт.5. Сплайс-кассета 32ОВ (чёрная) - 1 шт.6. Стяжка 80*2,5 нейлон - 10 шт.7. Хомут натяжной, оц, 10-16 - 4 шт.8. Планки под адаптеры типа SC или FC по заказу клиента</t>
    </r>
  </si>
  <si>
    <t xml:space="preserve">Базовая комплектация </t>
  </si>
  <si>
    <r>
      <t xml:space="preserve">Полная комплектация </t>
    </r>
    <r>
      <rPr>
        <b/>
        <sz val="12"/>
        <color rgb="FFFF0000"/>
        <rFont val="Calibri"/>
        <family val="2"/>
        <charset val="204"/>
        <scheme val="minor"/>
      </rPr>
      <t>с пигтейлами и адаптерами</t>
    </r>
    <r>
      <rPr>
        <b/>
        <sz val="12"/>
        <color theme="1"/>
        <rFont val="Calibri"/>
        <family val="2"/>
        <charset val="204"/>
        <scheme val="minor"/>
      </rPr>
      <t xml:space="preserve"> FC или SC</t>
    </r>
  </si>
  <si>
    <r>
      <t xml:space="preserve">Комплектация </t>
    </r>
    <r>
      <rPr>
        <b/>
        <sz val="12"/>
        <color rgb="FFFF0000"/>
        <rFont val="Calibri"/>
        <family val="2"/>
        <charset val="204"/>
        <scheme val="minor"/>
      </rPr>
      <t>только с адаптерами</t>
    </r>
    <r>
      <rPr>
        <b/>
        <sz val="12"/>
        <color theme="1"/>
        <rFont val="Calibri"/>
        <family val="2"/>
        <charset val="204"/>
        <scheme val="minor"/>
      </rPr>
      <t xml:space="preserve"> (без пигтейлов)</t>
    </r>
  </si>
  <si>
    <r>
      <t>Комплектация</t>
    </r>
    <r>
      <rPr>
        <b/>
        <sz val="12"/>
        <color rgb="FFFF0000"/>
        <rFont val="Calibri"/>
        <family val="2"/>
        <charset val="204"/>
        <scheme val="minor"/>
      </rPr>
      <t xml:space="preserve"> только с пигтейлами </t>
    </r>
    <r>
      <rPr>
        <b/>
        <sz val="12"/>
        <color theme="1"/>
        <rFont val="Calibri"/>
        <family val="2"/>
        <charset val="204"/>
        <scheme val="minor"/>
      </rPr>
      <t>(без адаптеров)</t>
    </r>
  </si>
  <si>
    <r>
      <t xml:space="preserve">Муфта оптическая разветвительная Closure dome type </t>
    </r>
    <r>
      <rPr>
        <b/>
        <i/>
        <sz val="10"/>
        <color indexed="12"/>
        <rFont val="Calibri"/>
        <family val="2"/>
        <charset val="204"/>
      </rPr>
      <t xml:space="preserve">FOSC </t>
    </r>
    <r>
      <rPr>
        <b/>
        <i/>
        <sz val="10"/>
        <color rgb="FFFF0000"/>
        <rFont val="Calibri"/>
        <family val="2"/>
        <charset val="204"/>
      </rPr>
      <t xml:space="preserve">400 S8 </t>
    </r>
    <r>
      <rPr>
        <b/>
        <i/>
        <sz val="10"/>
        <color indexed="12"/>
        <rFont val="Calibri"/>
        <family val="2"/>
        <charset val="204"/>
      </rPr>
      <t>до 96 волокон</t>
    </r>
    <r>
      <rPr>
        <b/>
        <i/>
        <sz val="10"/>
        <color indexed="8"/>
        <rFont val="Calibri"/>
        <family val="2"/>
        <charset val="204"/>
      </rPr>
      <t>,  4+4  вводов/выводов+  круглый ввод  овальный на 3 кабеля</t>
    </r>
  </si>
  <si>
    <t>Муфты универсальные</t>
  </si>
  <si>
    <r>
      <rPr>
        <b/>
        <i/>
        <sz val="11"/>
        <color rgb="FFFF0000"/>
        <rFont val="Calibri"/>
        <family val="2"/>
        <charset val="204"/>
      </rPr>
      <t>Mаркер Omni Marker 163</t>
    </r>
    <r>
      <rPr>
        <b/>
        <sz val="11"/>
        <color rgb="FFFF0000"/>
        <rFont val="Calibri"/>
        <family val="2"/>
        <charset val="204"/>
      </rPr>
      <t xml:space="preserve"> </t>
    </r>
    <r>
      <rPr>
        <b/>
        <sz val="10"/>
        <rFont val="Calibri"/>
        <family val="2"/>
        <charset val="204"/>
      </rPr>
      <t xml:space="preserve"> для Кабель связи,   частота 101.4 КГц, цвет   Оранжевый. Данный маркер предназначен для закладки в различных подземных коммуникациях на глубину до 1.5 метров. </t>
    </r>
  </si>
  <si>
    <t>Мини УЗК - Предназначено для прокладки силового и телефонного кабеля в трубопроводах, в подвесных потолках, под полом и в других труднодоступных полостях. Состоит из стекловолоконного прутка и пластмассового корпуса. Имеет механизм привода для сматывания и разматывания прутка.</t>
  </si>
  <si>
    <r>
      <rPr>
        <b/>
        <i/>
        <sz val="11"/>
        <color rgb="FFFF0000"/>
        <rFont val="Calibri"/>
        <family val="2"/>
        <charset val="204"/>
      </rPr>
      <t xml:space="preserve">КОД </t>
    </r>
    <r>
      <rPr>
        <b/>
        <i/>
        <sz val="10"/>
        <color indexed="8"/>
        <rFont val="Calibri"/>
        <family val="2"/>
        <charset val="204"/>
      </rPr>
      <t>камера оперативного доступа</t>
    </r>
  </si>
  <si>
    <t>Оболочка из сшитого полиэтилена (силаносшитого)</t>
  </si>
  <si>
    <r>
      <rPr>
        <b/>
        <sz val="12"/>
        <color rgb="FFFF0000"/>
        <rFont val="Calibri"/>
        <family val="2"/>
        <charset val="204"/>
      </rPr>
      <t xml:space="preserve">УК-Н-01 </t>
    </r>
    <r>
      <rPr>
        <b/>
        <sz val="12"/>
        <color indexed="8"/>
        <rFont val="Calibri"/>
        <family val="2"/>
        <charset val="204"/>
      </rPr>
      <t>(узел крепления натяжной), болт, уш.</t>
    </r>
  </si>
  <si>
    <t>Лента бандажная 25м (пластик)</t>
  </si>
  <si>
    <t>Скрепка для бандажной ленты</t>
  </si>
  <si>
    <t>Крюк универсальный BRTV 12</t>
  </si>
  <si>
    <t>Стрипер для DROP кабеля FTTH</t>
  </si>
  <si>
    <t>Сенсорный инструмент для плинтов Quante, Pouyet, Krone, STG</t>
  </si>
  <si>
    <t>Многоразовая крепежная лента липучка Hook &amp; Loop (50 метров в рулоне)</t>
  </si>
  <si>
    <t>Кабельные стяжки c пластиковой пряжкой 300мм*20мм</t>
  </si>
  <si>
    <t>Кабельные стяжки c пластиковой пряжкой 180мм*10мм</t>
  </si>
  <si>
    <t>Titan R 12U 600.600 ДС высота 12U Ш600*Г600 (В*Ш*Г)</t>
  </si>
  <si>
    <t>Трос оцинкованный для подвеса медного и оптического кабеля (5мм)</t>
  </si>
  <si>
    <t>Зажим оцинкованный М6 для стального троса (минимум 3 зажима на один конец)</t>
  </si>
  <si>
    <t>Коуш для стальных канатов М6</t>
  </si>
  <si>
    <r>
      <rPr>
        <b/>
        <i/>
        <sz val="12"/>
        <color rgb="FFFF0000"/>
        <rFont val="Times New Roman"/>
        <family val="1"/>
        <charset val="204"/>
      </rPr>
      <t>Дюбель с полным крючком НХ12 универсальный</t>
    </r>
    <r>
      <rPr>
        <b/>
        <i/>
        <sz val="12"/>
        <rFont val="Times New Roman"/>
        <family val="1"/>
        <charset val="204"/>
      </rPr>
      <t xml:space="preserve"> для монтажа на деревянных, бетонных и кирпичных поверхностях</t>
    </r>
  </si>
  <si>
    <t xml:space="preserve">Антивандальные шкафы для размещения муфт и запаса ОК            </t>
  </si>
  <si>
    <t>БК-600-800-300 (ШРМ-04) размер 600*800*300 (Ш*В*Г)</t>
  </si>
  <si>
    <t>Кабель марки ОК/Т с тросом для подвеса на городских опорах связи и электричества (кабель тип 8-ка)</t>
  </si>
  <si>
    <t>Кабель марки ОК/Д со стекплопластиковым прутком (диэлектрический) для подвеса на городских опорах связи и электричества (кабель тип 8-ка)</t>
  </si>
  <si>
    <t>Кабель марки ОК/Д2 самонесущий (диэлектрический) для подвеса на городских опорах связи и электричества (кабель типа FTTH, для подвеса последней мили)</t>
  </si>
  <si>
    <t>Кабель марки ОК для задува и прокладки в ПЭТ трубах методом пневмопрокладки</t>
  </si>
  <si>
    <t>Кабель марки ОКА самонесущий (диэлектрический) для подвеса на опоры ЛЭП, городских сетей и магистралей (броня из стекловоринга)</t>
  </si>
  <si>
    <t>Кабель марки ОКНГ (дроп-кабель) предназначен для прокладки внутри зданий и помещений для подключения абонентов (тип DROP-Cable)</t>
  </si>
  <si>
    <t>Кабель марки ОКНГ-Т (станционный) предназначен для прокладки внутри объектов ЖКХ, серверных, и шахтах (из материала не поддерживающего горение)</t>
  </si>
  <si>
    <r>
      <t xml:space="preserve">Провод СИП 4 </t>
    </r>
    <r>
      <rPr>
        <b/>
        <i/>
        <sz val="12"/>
        <color rgb="FFFF0000"/>
        <rFont val="Times New Roman"/>
        <family val="1"/>
        <charset val="204"/>
      </rPr>
      <t>2*16</t>
    </r>
    <r>
      <rPr>
        <b/>
        <i/>
        <sz val="12"/>
        <rFont val="Times New Roman"/>
        <family val="1"/>
        <charset val="204"/>
      </rPr>
      <t xml:space="preserve"> -0,6/1 BY оболочка из светостабилизированного силанольсшиваемого полиэтилена маркировка по РК СИП 5, многожильный</t>
    </r>
  </si>
  <si>
    <r>
      <t xml:space="preserve">Провод СИП 4 </t>
    </r>
    <r>
      <rPr>
        <b/>
        <i/>
        <sz val="12"/>
        <color rgb="FFFF0000"/>
        <rFont val="Times New Roman"/>
        <family val="1"/>
        <charset val="204"/>
      </rPr>
      <t>2*25</t>
    </r>
    <r>
      <rPr>
        <b/>
        <i/>
        <sz val="12"/>
        <rFont val="Times New Roman"/>
        <family val="1"/>
        <charset val="204"/>
      </rPr>
      <t>-0,6/1 BY оболочка изсветостабилизированного  силанольсшиваемого полиэтилена маркировка по РК СИП 5, многожильный</t>
    </r>
  </si>
  <si>
    <r>
      <t xml:space="preserve">Провод СИП 4 </t>
    </r>
    <r>
      <rPr>
        <b/>
        <i/>
        <sz val="12"/>
        <color rgb="FFFF0000"/>
        <rFont val="Times New Roman"/>
        <family val="1"/>
        <charset val="204"/>
      </rPr>
      <t>4*16</t>
    </r>
    <r>
      <rPr>
        <b/>
        <i/>
        <sz val="12"/>
        <rFont val="Times New Roman"/>
        <family val="1"/>
        <charset val="204"/>
      </rPr>
      <t xml:space="preserve"> -0,6/1 BY оболочка из светостабилизированного силанольсшиваемого полиэтилена маркировка по РК СИП 5, многожильный</t>
    </r>
  </si>
  <si>
    <r>
      <t xml:space="preserve">Провод СИП 4 </t>
    </r>
    <r>
      <rPr>
        <b/>
        <i/>
        <sz val="12"/>
        <color rgb="FFFF0000"/>
        <rFont val="Times New Roman"/>
        <family val="1"/>
        <charset val="204"/>
      </rPr>
      <t>4*25</t>
    </r>
    <r>
      <rPr>
        <b/>
        <i/>
        <sz val="12"/>
        <rFont val="Times New Roman"/>
        <family val="1"/>
        <charset val="204"/>
      </rPr>
      <t>-0,6/1 BY оболочка изсветостабилизированного  силанольсшиваемого полиэтилена маркировка по РК СИП 5, многожильный</t>
    </r>
  </si>
  <si>
    <r>
      <t xml:space="preserve">Провод СИП 4 </t>
    </r>
    <r>
      <rPr>
        <b/>
        <i/>
        <sz val="12"/>
        <color rgb="FFFF0000"/>
        <rFont val="Times New Roman"/>
        <family val="1"/>
        <charset val="204"/>
      </rPr>
      <t>4х35</t>
    </r>
    <r>
      <rPr>
        <b/>
        <i/>
        <sz val="12"/>
        <rFont val="Times New Roman"/>
        <family val="1"/>
        <charset val="204"/>
      </rPr>
      <t xml:space="preserve">-0,6/1 BY оболочка из светостабилизированного силанольсшиваемого полиэтилена маркировка по РК СИП 5, многожильный </t>
    </r>
  </si>
  <si>
    <r>
      <t xml:space="preserve">Провод СИП 4 </t>
    </r>
    <r>
      <rPr>
        <b/>
        <i/>
        <sz val="12"/>
        <color rgb="FFFF0000"/>
        <rFont val="Times New Roman"/>
        <family val="1"/>
        <charset val="204"/>
      </rPr>
      <t>4х70</t>
    </r>
    <r>
      <rPr>
        <b/>
        <i/>
        <sz val="12"/>
        <rFont val="Times New Roman"/>
        <family val="1"/>
        <charset val="204"/>
      </rPr>
      <t>-0,6/1 BY оболочка из светостабилизированного силанольсшиваемого полиэтилена маркировка по РК СИП 5, многожильный</t>
    </r>
  </si>
  <si>
    <r>
      <t xml:space="preserve">Провод СИП-4 </t>
    </r>
    <r>
      <rPr>
        <b/>
        <i/>
        <sz val="12"/>
        <color rgb="FFFF0000"/>
        <rFont val="Times New Roman"/>
        <family val="1"/>
        <charset val="204"/>
      </rPr>
      <t>4*95</t>
    </r>
    <r>
      <rPr>
        <b/>
        <i/>
        <sz val="12"/>
        <rFont val="Times New Roman"/>
        <family val="1"/>
        <charset val="204"/>
      </rPr>
      <t>-0,6/1 BY оболочка изсветостабилизированного силанольсшиваемого полиэтилена маркировка по РК СИП 5, многожильный</t>
    </r>
  </si>
  <si>
    <r>
      <t xml:space="preserve">Провод СИП-3 </t>
    </r>
    <r>
      <rPr>
        <b/>
        <i/>
        <sz val="12"/>
        <color rgb="FFFF0000"/>
        <rFont val="Times New Roman"/>
        <family val="1"/>
        <charset val="204"/>
      </rPr>
      <t>1*50</t>
    </r>
    <r>
      <rPr>
        <b/>
        <i/>
        <sz val="12"/>
        <rFont val="Times New Roman"/>
        <family val="1"/>
        <charset val="204"/>
      </rPr>
      <t>-20 (АС) оболочка из светостабилизированного силанольсшиваемого полиэтилена, многожильный до 20Кв</t>
    </r>
  </si>
  <si>
    <r>
      <t xml:space="preserve">Провод СИП-3 </t>
    </r>
    <r>
      <rPr>
        <b/>
        <i/>
        <sz val="12"/>
        <color rgb="FFFF0000"/>
        <rFont val="Times New Roman"/>
        <family val="1"/>
        <charset val="204"/>
      </rPr>
      <t>1*70-</t>
    </r>
    <r>
      <rPr>
        <b/>
        <i/>
        <sz val="12"/>
        <rFont val="Times New Roman"/>
        <family val="1"/>
        <charset val="204"/>
      </rPr>
      <t>20 (АС) оболочка из светостабилизированного  силанольсшиваемого полиэтилена, многожильный до 20Кв</t>
    </r>
  </si>
  <si>
    <r>
      <t xml:space="preserve">Провод СИП-3 </t>
    </r>
    <r>
      <rPr>
        <b/>
        <i/>
        <sz val="12"/>
        <color rgb="FFFF0000"/>
        <rFont val="Times New Roman"/>
        <family val="1"/>
        <charset val="204"/>
      </rPr>
      <t>1*95</t>
    </r>
    <r>
      <rPr>
        <b/>
        <i/>
        <sz val="12"/>
        <rFont val="Times New Roman"/>
        <family val="1"/>
        <charset val="204"/>
      </rPr>
      <t>-20 (АС) оболочка из светостабилизированного  силанольсшиваемого полиэтилена, многожильный до 20Кв</t>
    </r>
  </si>
  <si>
    <r>
      <t xml:space="preserve">Провод СИП-3 </t>
    </r>
    <r>
      <rPr>
        <b/>
        <i/>
        <sz val="12"/>
        <color rgb="FFFF0000"/>
        <rFont val="Times New Roman"/>
        <family val="1"/>
        <charset val="204"/>
      </rPr>
      <t>1*120</t>
    </r>
    <r>
      <rPr>
        <b/>
        <i/>
        <sz val="12"/>
        <rFont val="Times New Roman"/>
        <family val="1"/>
        <charset val="204"/>
      </rPr>
      <t>-20 (АС) оболочка из светостабилизированного силанольсшиваемого полиэтилена, многожильный до 20Кв</t>
    </r>
  </si>
  <si>
    <t xml:space="preserve">Настенная коробка разработана для использования в сетях жилых домов, офисов и бизнес-центров. 
</t>
  </si>
  <si>
    <t xml:space="preserve">Распределительная настенная коробка для оптических и электрических сетей (уровень защиты IP68,производство Чехия)
</t>
  </si>
  <si>
    <r>
      <rPr>
        <b/>
        <sz val="14"/>
        <color theme="1"/>
        <rFont val="Calibri"/>
        <family val="2"/>
        <charset val="204"/>
        <scheme val="minor"/>
      </rPr>
      <t>Коробка KSK 175</t>
    </r>
    <r>
      <rPr>
        <sz val="14"/>
        <color theme="1"/>
        <rFont val="Calibri"/>
        <family val="2"/>
        <charset val="204"/>
        <scheme val="minor"/>
      </rPr>
      <t xml:space="preserve"> для распределения оптических и/или электрических сетей внутри помещений</t>
    </r>
  </si>
  <si>
    <t>Лента бандажная 50м (пластик) сталь С202</t>
  </si>
  <si>
    <t>Крюк CF-16 бандажный</t>
  </si>
  <si>
    <t>крюк КР-16 фасадный</t>
  </si>
  <si>
    <t>Провод ПВ-3 медный (заземление)</t>
  </si>
  <si>
    <t>Провода силовые для прокладки внутри помещений и на улицы (подключение розеток, освещения и бытовой техники</t>
  </si>
  <si>
    <t>Провод ПВС 3*1,5</t>
  </si>
  <si>
    <t>Кабель ВВГнг 5*1,5 (ож)-0,66</t>
  </si>
  <si>
    <t>Кабель ВВГнг 4*1,5 (ож)-0,66</t>
  </si>
  <si>
    <t>Кабель ВВГнг-П 3*1,5 (ож)-0,66</t>
  </si>
  <si>
    <t>Кабель ВВГнг-П 3*2,5 (ож)-0,66</t>
  </si>
  <si>
    <t>Кабель ВВГнг-П 2*2,5 (ож)-0,66</t>
  </si>
  <si>
    <r>
      <t xml:space="preserve">Провод СИП 4 </t>
    </r>
    <r>
      <rPr>
        <b/>
        <i/>
        <sz val="12"/>
        <color rgb="FFFF0000"/>
        <rFont val="Times New Roman"/>
        <family val="1"/>
        <charset val="204"/>
      </rPr>
      <t>4х50</t>
    </r>
    <r>
      <rPr>
        <b/>
        <i/>
        <sz val="12"/>
        <rFont val="Times New Roman"/>
        <family val="1"/>
        <charset val="204"/>
      </rPr>
      <t xml:space="preserve">-0,6/1 BY оболочка из светостабилизированного силанольсшиваемого полиэтилена маркировка по РК СИП 5,  многожильный </t>
    </r>
  </si>
  <si>
    <r>
      <t xml:space="preserve">Провод СИП-4 </t>
    </r>
    <r>
      <rPr>
        <b/>
        <i/>
        <sz val="12"/>
        <color rgb="FFFF0000"/>
        <rFont val="Times New Roman"/>
        <family val="1"/>
        <charset val="204"/>
      </rPr>
      <t>4*120</t>
    </r>
    <r>
      <rPr>
        <b/>
        <i/>
        <sz val="12"/>
        <rFont val="Times New Roman"/>
        <family val="1"/>
        <charset val="204"/>
      </rPr>
      <t>-0,6/1 BY оболочка из светостабилизированного силанольсшиваемого полиэтилена маркировка по РК СИП 5, многожильный</t>
    </r>
  </si>
  <si>
    <r>
      <t xml:space="preserve">Провод СИП-3 </t>
    </r>
    <r>
      <rPr>
        <b/>
        <i/>
        <sz val="12"/>
        <color rgb="FFFF0000"/>
        <rFont val="Times New Roman"/>
        <family val="1"/>
        <charset val="204"/>
      </rPr>
      <t>1*35</t>
    </r>
    <r>
      <rPr>
        <b/>
        <i/>
        <sz val="12"/>
        <rFont val="Times New Roman"/>
        <family val="1"/>
        <charset val="204"/>
      </rPr>
      <t>-20 (АС) оболочка из светостабилизированного силанольсшиваемого полиэтилена , многожильный до 20Кв</t>
    </r>
  </si>
  <si>
    <t>Кабель волоконно-оптический ОКСЛ-М2П-А4-2.5</t>
  </si>
  <si>
    <t>Кабель волоконно-оптический ОКСЛ-М2П-А8-2.5</t>
  </si>
  <si>
    <t>Кабель волоконно-оптический ОКСЛ-М2П-А16-2.5</t>
  </si>
  <si>
    <t>Кабель волоконно-оптический ОКСЛ-М2П-А24-2.5</t>
  </si>
  <si>
    <t>Кабель волоконно-оптический ОКСЛ-М2П-А32-2.5</t>
  </si>
  <si>
    <t>Кабель волоконно-оптический ОКСЛ-М3П-А32-2.5</t>
  </si>
  <si>
    <t>Кабель волоконно-оптический ОКСЛ-М3П-А36-2.5</t>
  </si>
  <si>
    <t>Кабель волоконно-оптический ОКСЛ-М3П-А48-2.5</t>
  </si>
  <si>
    <t>Кабель волоконно-оптический ОКБ-Т-А4-3.0</t>
  </si>
  <si>
    <t>Кабель волоконно-оптический ОКБ-Т-А8-3.0</t>
  </si>
  <si>
    <t>Кабель волоконно-оптический ОКБ-Т-А12-3.0</t>
  </si>
  <si>
    <r>
      <t>Вторичный модуль для ОК (</t>
    </r>
    <r>
      <rPr>
        <b/>
        <sz val="12"/>
        <color rgb="FFFF0000"/>
        <rFont val="Calibri"/>
        <family val="2"/>
        <charset val="204"/>
        <scheme val="minor"/>
      </rPr>
      <t>Серпантин</t>
    </r>
    <r>
      <rPr>
        <sz val="12"/>
        <rFont val="Calibri"/>
        <family val="2"/>
        <charset val="204"/>
        <scheme val="minor"/>
      </rPr>
      <t>)(цена за уп.20метров)</t>
    </r>
  </si>
  <si>
    <r>
      <t>Вторичный модуль для ОК  (</t>
    </r>
    <r>
      <rPr>
        <b/>
        <sz val="12"/>
        <color rgb="FFFF0000"/>
        <rFont val="Calibri"/>
        <family val="2"/>
        <charset val="204"/>
        <scheme val="minor"/>
      </rPr>
      <t>цельный</t>
    </r>
    <r>
      <rPr>
        <sz val="12"/>
        <rFont val="Calibri"/>
        <family val="2"/>
        <charset val="204"/>
        <scheme val="minor"/>
      </rPr>
      <t>)(цена за  уп.20метров)</t>
    </r>
  </si>
  <si>
    <t>Фаст коннекторы SC/APC</t>
  </si>
  <si>
    <t>Кабель марки ОКН для прокладки внутри помещений, зданий и сооружений, а также для прокладки внутри шахт (оболочка из материала нераспространяющего горение)</t>
  </si>
  <si>
    <t>Кабель волоконно-оптическийОК-М6П-А16-3.1</t>
  </si>
  <si>
    <t>Кабель волоконно-оптическийОКА-М8П-А96-7.0</t>
  </si>
  <si>
    <t>Кабель волоконно-оптический ОКНГ-Т4-С16-1.0 (ВП) 4 модуля по 4 волокна с двумя прутками в оболочке распределительный</t>
  </si>
  <si>
    <t>Кабель волоконно-оптический ОКНГ-Т4-С24-1.0 (ВП)  4 модуля по 6 волокон с двумя прутками в оболочке распределительный</t>
  </si>
  <si>
    <t>Кабель волоконно-оптический ОКНГ-Т6-С24-1.0 (ВП)  6 модулей по 4 волокна с двумя прутками в оболочке распределительный</t>
  </si>
  <si>
    <t>Кабель волоконно-оптический ОКНГ-Т6-С36-1.0 (ВП) 6 модулей по 6 волокон с двумя прутками в оболочке распределительный</t>
  </si>
  <si>
    <t>Кабель волоконно-оптический ОКНГ-Т6-С48-1.0 (ВП)  6 модулей по 8 волокон с двумя прутками в оболочке распределительный</t>
  </si>
  <si>
    <t>Кабель волоконно-оптический ОКНГ-Т8-С64-1.0 (ВП)  6 модулей по 8 волокон с двумя прутками в оболочке распределительный</t>
  </si>
  <si>
    <t>колпачок синий для кабеля UTP/FTP БУТ</t>
  </si>
  <si>
    <t>колпачок красный для кабеля UTP/FTP БУТ</t>
  </si>
  <si>
    <t>колпачок желтый для кабеля UTP/FTP БУТ</t>
  </si>
  <si>
    <t>Titan R 9U 600.600 ДС высота 9U Ш600*Г450 (В*Ш*Г)</t>
  </si>
  <si>
    <t>Titan R 6U 600.600 ДС высота 6U Ш600*Г450(В*Ш*Г)</t>
  </si>
  <si>
    <t>SL 37.1 плашечный соединительный зажим</t>
  </si>
  <si>
    <t xml:space="preserve">Телекоммуникационное шкафы, боксы и информационные кабели </t>
  </si>
  <si>
    <r>
      <t xml:space="preserve">Арматура для подвеса электрических кабелей СИП. </t>
    </r>
    <r>
      <rPr>
        <b/>
        <i/>
        <sz val="16"/>
        <color rgb="FFFF0000"/>
        <rFont val="Arial Cyr"/>
        <charset val="204"/>
      </rPr>
      <t>Производство Финляндия, ENSTO</t>
    </r>
  </si>
  <si>
    <r>
      <t xml:space="preserve">Арматура для подвеса электрических кабелей СИП. </t>
    </r>
    <r>
      <rPr>
        <b/>
        <i/>
        <sz val="16"/>
        <color rgb="FFFF0000"/>
        <rFont val="Arial Cyr"/>
        <charset val="204"/>
      </rPr>
      <t>Производство Сербия, Marel</t>
    </r>
  </si>
  <si>
    <t>Сигнальная лента ЛСО 50/0,15- c двумя жилами</t>
  </si>
  <si>
    <r>
      <t xml:space="preserve">Муфта оптическая разветвительная Closure dome type </t>
    </r>
    <r>
      <rPr>
        <b/>
        <i/>
        <sz val="10"/>
        <color indexed="12"/>
        <rFont val="Calibri"/>
        <family val="2"/>
        <charset val="204"/>
      </rPr>
      <t xml:space="preserve">FOSC </t>
    </r>
    <r>
      <rPr>
        <b/>
        <i/>
        <sz val="10"/>
        <color rgb="FFFF0000"/>
        <rFont val="Calibri"/>
        <family val="2"/>
        <charset val="204"/>
      </rPr>
      <t xml:space="preserve">400 S8 </t>
    </r>
    <r>
      <rPr>
        <b/>
        <i/>
        <sz val="10"/>
        <color indexed="12"/>
        <rFont val="Calibri"/>
        <family val="2"/>
        <charset val="204"/>
      </rPr>
      <t>до 24 волокон</t>
    </r>
    <r>
      <rPr>
        <b/>
        <i/>
        <sz val="10"/>
        <color indexed="8"/>
        <rFont val="Calibri"/>
        <family val="2"/>
        <charset val="204"/>
      </rPr>
      <t>,  4+4  вводов/выводов+  круглый ввод  овальный на 3 кабеля</t>
    </r>
  </si>
  <si>
    <r>
      <t xml:space="preserve">Муфта оптическая разветвительная Closure dome type </t>
    </r>
    <r>
      <rPr>
        <b/>
        <i/>
        <sz val="10"/>
        <color indexed="12"/>
        <rFont val="Calibri"/>
        <family val="2"/>
        <charset val="204"/>
      </rPr>
      <t xml:space="preserve">FOSC </t>
    </r>
    <r>
      <rPr>
        <b/>
        <i/>
        <sz val="10"/>
        <color rgb="FFFF0000"/>
        <rFont val="Calibri"/>
        <family val="2"/>
        <charset val="204"/>
      </rPr>
      <t xml:space="preserve">400 S8 </t>
    </r>
    <r>
      <rPr>
        <b/>
        <i/>
        <sz val="10"/>
        <color indexed="12"/>
        <rFont val="Calibri"/>
        <family val="2"/>
        <charset val="204"/>
      </rPr>
      <t>до 48 волокон</t>
    </r>
    <r>
      <rPr>
        <b/>
        <i/>
        <sz val="10"/>
        <color indexed="8"/>
        <rFont val="Calibri"/>
        <family val="2"/>
        <charset val="204"/>
      </rPr>
      <t>,  4+4  вводов/выводов+  круглый ввод  овальный на 3 кабеля</t>
    </r>
  </si>
  <si>
    <t>Адаптер - SM-Simplex-SC/UPC</t>
  </si>
  <si>
    <t>Ролик монтажный</t>
  </si>
  <si>
    <t>Инструмент для натяжки и резки стальной ленты</t>
  </si>
  <si>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SM Simplex 2,0mm (9/125)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</si>
  <si>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6" tint="-0.249977111117893"/>
        <rFont val="Calibri"/>
        <family val="2"/>
        <charset val="204"/>
        <scheme val="minor"/>
      </rPr>
      <t>SC/APC</t>
    </r>
    <r>
      <rPr>
        <sz val="11"/>
        <rFont val="Calibri"/>
        <family val="2"/>
        <charset val="204"/>
        <scheme val="minor"/>
      </rPr>
      <t xml:space="preserve"> SM Simplex 2,0mm (9/125)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</si>
  <si>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1"/>
        <rFont val="Calibri"/>
        <family val="2"/>
        <charset val="204"/>
        <scheme val="minor"/>
      </rPr>
      <t>FC/UPC</t>
    </r>
    <r>
      <rPr>
        <sz val="11"/>
        <rFont val="Calibri"/>
        <family val="2"/>
        <charset val="204"/>
        <scheme val="minor"/>
      </rPr>
      <t xml:space="preserve"> SM Simplex 2,0mm (9/125)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</si>
  <si>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rgb="FFFF0000"/>
        <rFont val="Calibri"/>
        <family val="2"/>
        <charset val="204"/>
        <scheme val="minor"/>
      </rPr>
      <t>LC/UPC</t>
    </r>
    <r>
      <rPr>
        <sz val="11"/>
        <rFont val="Calibri"/>
        <family val="2"/>
        <charset val="204"/>
        <scheme val="minor"/>
      </rPr>
      <t xml:space="preserve"> SM Simplex 2,0mm (9/125) - 1 метр</t>
    </r>
  </si>
  <si>
    <r>
      <t xml:space="preserve">Patchcord </t>
    </r>
    <r>
      <rPr>
        <b/>
        <sz val="12"/>
        <color theme="6" tint="-0.249977111117893"/>
        <rFont val="Calibri"/>
        <family val="2"/>
        <charset val="204"/>
        <scheme val="minor"/>
      </rPr>
      <t>SC/APC</t>
    </r>
    <r>
      <rPr>
        <sz val="12"/>
        <rFont val="Calibri"/>
        <family val="2"/>
        <charset val="204"/>
        <scheme val="minor"/>
      </rPr>
      <t>-</t>
    </r>
    <r>
      <rPr>
        <b/>
        <sz val="12"/>
        <rFont val="Calibri"/>
        <family val="2"/>
        <charset val="204"/>
        <scheme val="minor"/>
      </rPr>
      <t>FC/UPC</t>
    </r>
    <r>
      <rPr>
        <sz val="11"/>
        <rFont val="Calibri"/>
        <family val="2"/>
        <charset val="204"/>
        <scheme val="minor"/>
      </rPr>
      <t xml:space="preserve"> SM Simplex 2,0mm (9/125) - 1 метр</t>
    </r>
  </si>
  <si>
    <r>
      <t xml:space="preserve">Patchcord </t>
    </r>
    <r>
      <rPr>
        <b/>
        <sz val="12"/>
        <color theme="6" tint="-0.249977111117893"/>
        <rFont val="Calibri"/>
        <family val="2"/>
        <charset val="204"/>
        <scheme val="minor"/>
      </rPr>
      <t>SC/APC</t>
    </r>
    <r>
      <rPr>
        <sz val="12"/>
        <rFont val="Calibri"/>
        <family val="2"/>
        <charset val="204"/>
        <scheme val="minor"/>
      </rPr>
      <t>-</t>
    </r>
    <r>
      <rPr>
        <b/>
        <sz val="12"/>
        <color rgb="FFFF0000"/>
        <rFont val="Calibri"/>
        <family val="2"/>
        <charset val="204"/>
        <scheme val="minor"/>
      </rPr>
      <t>LC/UPC</t>
    </r>
    <r>
      <rPr>
        <sz val="11"/>
        <rFont val="Calibri"/>
        <family val="2"/>
        <charset val="204"/>
        <scheme val="minor"/>
      </rPr>
      <t xml:space="preserve"> SM Simplex 2,0mm (9/125) - 1 метр</t>
    </r>
  </si>
  <si>
    <r>
      <t xml:space="preserve">Patchcord </t>
    </r>
    <r>
      <rPr>
        <b/>
        <sz val="12"/>
        <color theme="6" tint="-0.249977111117893"/>
        <rFont val="Calibri"/>
        <family val="2"/>
        <charset val="204"/>
        <scheme val="minor"/>
      </rPr>
      <t>SC/APC</t>
    </r>
    <r>
      <rPr>
        <sz val="12"/>
        <rFont val="Calibri"/>
        <family val="2"/>
        <charset val="204"/>
        <scheme val="minor"/>
      </rPr>
      <t>-</t>
    </r>
    <r>
      <rPr>
        <b/>
        <sz val="12"/>
        <color theme="6" tint="-0.249977111117893"/>
        <rFont val="Calibri"/>
        <family val="2"/>
        <charset val="204"/>
        <scheme val="minor"/>
      </rPr>
      <t>SC/APC</t>
    </r>
    <r>
      <rPr>
        <sz val="11"/>
        <rFont val="Calibri"/>
        <family val="2"/>
        <charset val="204"/>
        <scheme val="minor"/>
      </rPr>
      <t xml:space="preserve"> SM Simplex 2,0mm (9/125) - 1 метр</t>
    </r>
  </si>
  <si>
    <r>
      <t xml:space="preserve">Patchcord </t>
    </r>
    <r>
      <rPr>
        <b/>
        <sz val="12"/>
        <rFont val="Calibri"/>
        <family val="2"/>
        <charset val="204"/>
        <scheme val="minor"/>
      </rPr>
      <t>FC/UPC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SM Simplex 2,0mm (9/125) - 1 метр</t>
    </r>
  </si>
  <si>
    <r>
      <t xml:space="preserve">Patchcord </t>
    </r>
    <r>
      <rPr>
        <b/>
        <sz val="12"/>
        <rFont val="Calibri"/>
        <family val="2"/>
        <charset val="204"/>
        <scheme val="minor"/>
      </rPr>
      <t>FC/UPC</t>
    </r>
    <r>
      <rPr>
        <sz val="12"/>
        <rFont val="Calibri"/>
        <family val="2"/>
        <charset val="204"/>
        <scheme val="minor"/>
      </rPr>
      <t>-</t>
    </r>
    <r>
      <rPr>
        <b/>
        <sz val="12"/>
        <color theme="6" tint="-0.249977111117893"/>
        <rFont val="Calibri"/>
        <family val="2"/>
        <charset val="204"/>
        <scheme val="minor"/>
      </rPr>
      <t>SC/APC</t>
    </r>
    <r>
      <rPr>
        <sz val="11"/>
        <rFont val="Calibri"/>
        <family val="2"/>
        <charset val="204"/>
        <scheme val="minor"/>
      </rPr>
      <t xml:space="preserve"> SM Simplex 2,0mm (9/125) - 1 метр</t>
    </r>
  </si>
  <si>
    <r>
      <t xml:space="preserve">Patchcord </t>
    </r>
    <r>
      <rPr>
        <b/>
        <sz val="12"/>
        <rFont val="Calibri"/>
        <family val="2"/>
        <charset val="204"/>
        <scheme val="minor"/>
      </rPr>
      <t>FC/UPC</t>
    </r>
    <r>
      <rPr>
        <sz val="12"/>
        <rFont val="Calibri"/>
        <family val="2"/>
        <charset val="204"/>
        <scheme val="minor"/>
      </rPr>
      <t>-</t>
    </r>
    <r>
      <rPr>
        <b/>
        <sz val="12"/>
        <rFont val="Calibri"/>
        <family val="2"/>
        <charset val="204"/>
        <scheme val="minor"/>
      </rPr>
      <t>FC/UPC</t>
    </r>
    <r>
      <rPr>
        <b/>
        <sz val="11"/>
        <rFont val="Calibri"/>
        <family val="2"/>
        <charset val="204"/>
        <scheme val="minor"/>
      </rPr>
      <t xml:space="preserve"> </t>
    </r>
    <r>
      <rPr>
        <sz val="11"/>
        <rFont val="Calibri"/>
        <family val="2"/>
        <charset val="204"/>
        <scheme val="minor"/>
      </rPr>
      <t>SM Simplex 2,0mm (9/125) - 1 метр</t>
    </r>
  </si>
  <si>
    <r>
      <t>Patchcord</t>
    </r>
    <r>
      <rPr>
        <b/>
        <sz val="11"/>
        <rFont val="Calibri"/>
        <family val="2"/>
        <charset val="204"/>
        <scheme val="minor"/>
      </rPr>
      <t xml:space="preserve"> </t>
    </r>
    <r>
      <rPr>
        <b/>
        <sz val="12"/>
        <rFont val="Calibri"/>
        <family val="2"/>
        <charset val="204"/>
        <scheme val="minor"/>
      </rPr>
      <t>FC/UPC</t>
    </r>
    <r>
      <rPr>
        <sz val="12"/>
        <rFont val="Calibri"/>
        <family val="2"/>
        <charset val="204"/>
        <scheme val="minor"/>
      </rPr>
      <t>-</t>
    </r>
    <r>
      <rPr>
        <b/>
        <sz val="12"/>
        <color rgb="FFFF0000"/>
        <rFont val="Calibri"/>
        <family val="2"/>
        <charset val="204"/>
        <scheme val="minor"/>
      </rPr>
      <t>LC/UPC</t>
    </r>
    <r>
      <rPr>
        <sz val="11"/>
        <color rgb="FFFF0000"/>
        <rFont val="Calibri"/>
        <family val="2"/>
        <charset val="204"/>
        <scheme val="minor"/>
      </rPr>
      <t xml:space="preserve"> </t>
    </r>
    <r>
      <rPr>
        <sz val="11"/>
        <rFont val="Calibri"/>
        <family val="2"/>
        <charset val="204"/>
        <scheme val="minor"/>
      </rPr>
      <t xml:space="preserve"> SM Simplex 2,0mm (9/125) - 1 метр</t>
    </r>
  </si>
  <si>
    <r>
      <t xml:space="preserve">Patchcord </t>
    </r>
    <r>
      <rPr>
        <b/>
        <sz val="12"/>
        <color rgb="FFFF0000"/>
        <rFont val="Calibri"/>
        <family val="2"/>
        <charset val="204"/>
        <scheme val="minor"/>
      </rPr>
      <t>LC/UPC-LC/UPC</t>
    </r>
    <r>
      <rPr>
        <sz val="11"/>
        <rFont val="Calibri"/>
        <family val="2"/>
        <charset val="204"/>
        <scheme val="minor"/>
      </rPr>
      <t xml:space="preserve">  SM Simplex 2,0mm (9/125) - 1 метр</t>
    </r>
  </si>
  <si>
    <r>
      <t xml:space="preserve">Patchcord </t>
    </r>
    <r>
      <rPr>
        <b/>
        <sz val="12"/>
        <color rgb="FFFF0000"/>
        <rFont val="Calibri"/>
        <family val="2"/>
        <charset val="204"/>
        <scheme val="minor"/>
      </rPr>
      <t>LC/UPC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SM Simplex 2,0mm (9/125) - 1 метр</t>
    </r>
  </si>
  <si>
    <r>
      <t xml:space="preserve">Patchcord </t>
    </r>
    <r>
      <rPr>
        <b/>
        <sz val="12"/>
        <color rgb="FFFF0000"/>
        <rFont val="Calibri"/>
        <family val="2"/>
        <charset val="204"/>
        <scheme val="minor"/>
      </rPr>
      <t>LC/UPC</t>
    </r>
    <r>
      <rPr>
        <sz val="12"/>
        <rFont val="Calibri"/>
        <family val="2"/>
        <charset val="204"/>
        <scheme val="minor"/>
      </rPr>
      <t>-</t>
    </r>
    <r>
      <rPr>
        <b/>
        <sz val="12"/>
        <color theme="6" tint="-0.249977111117893"/>
        <rFont val="Calibri"/>
        <family val="2"/>
        <charset val="204"/>
        <scheme val="minor"/>
      </rPr>
      <t>SC/APC</t>
    </r>
    <r>
      <rPr>
        <sz val="11"/>
        <rFont val="Calibri"/>
        <family val="2"/>
        <charset val="204"/>
        <scheme val="minor"/>
      </rPr>
      <t xml:space="preserve"> SM Simplex 2,0mm (9/125)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</si>
  <si>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SM DUPLEX 2,0mm (9/125)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</si>
  <si>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6" tint="-0.249977111117893"/>
        <rFont val="Calibri"/>
        <family val="2"/>
        <charset val="204"/>
        <scheme val="minor"/>
      </rPr>
      <t>SC/APC</t>
    </r>
    <r>
      <rPr>
        <sz val="11"/>
        <rFont val="Calibri"/>
        <family val="2"/>
        <charset val="204"/>
        <scheme val="minor"/>
      </rPr>
      <t xml:space="preserve"> SM DUPLEX 2,0mm (9/125)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</si>
  <si>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1"/>
        <rFont val="Calibri"/>
        <family val="2"/>
        <charset val="204"/>
        <scheme val="minor"/>
      </rPr>
      <t>FC/UPC</t>
    </r>
    <r>
      <rPr>
        <sz val="11"/>
        <rFont val="Calibri"/>
        <family val="2"/>
        <charset val="204"/>
        <scheme val="minor"/>
      </rPr>
      <t xml:space="preserve"> SM DUPLEX 2,0mm (9/125)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</si>
  <si>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rgb="FFFF0000"/>
        <rFont val="Calibri"/>
        <family val="2"/>
        <charset val="204"/>
        <scheme val="minor"/>
      </rPr>
      <t>LC/UPC</t>
    </r>
    <r>
      <rPr>
        <sz val="11"/>
        <rFont val="Calibri"/>
        <family val="2"/>
        <charset val="204"/>
        <scheme val="minor"/>
      </rPr>
      <t xml:space="preserve"> SM DUPLEX 2,0mm (9/125) - 1 метр</t>
    </r>
  </si>
  <si>
    <r>
      <t xml:space="preserve">Patchcord </t>
    </r>
    <r>
      <rPr>
        <b/>
        <sz val="12"/>
        <color theme="6" tint="-0.249977111117893"/>
        <rFont val="Calibri"/>
        <family val="2"/>
        <charset val="204"/>
        <scheme val="minor"/>
      </rPr>
      <t>SC/APC</t>
    </r>
    <r>
      <rPr>
        <sz val="12"/>
        <rFont val="Calibri"/>
        <family val="2"/>
        <charset val="204"/>
        <scheme val="minor"/>
      </rPr>
      <t>-</t>
    </r>
    <r>
      <rPr>
        <b/>
        <sz val="12"/>
        <rFont val="Calibri"/>
        <family val="2"/>
        <charset val="204"/>
        <scheme val="minor"/>
      </rPr>
      <t>FC/UPC</t>
    </r>
    <r>
      <rPr>
        <sz val="11"/>
        <rFont val="Calibri"/>
        <family val="2"/>
        <charset val="204"/>
        <scheme val="minor"/>
      </rPr>
      <t xml:space="preserve"> SM DUPLEX 2,0mm (9/125) - 1 метр</t>
    </r>
  </si>
  <si>
    <r>
      <t xml:space="preserve">Patchcord </t>
    </r>
    <r>
      <rPr>
        <b/>
        <sz val="12"/>
        <color theme="6" tint="-0.249977111117893"/>
        <rFont val="Calibri"/>
        <family val="2"/>
        <charset val="204"/>
        <scheme val="minor"/>
      </rPr>
      <t>SC/APC</t>
    </r>
    <r>
      <rPr>
        <sz val="12"/>
        <rFont val="Calibri"/>
        <family val="2"/>
        <charset val="204"/>
        <scheme val="minor"/>
      </rPr>
      <t>-</t>
    </r>
    <r>
      <rPr>
        <b/>
        <sz val="12"/>
        <color rgb="FFFF0000"/>
        <rFont val="Calibri"/>
        <family val="2"/>
        <charset val="204"/>
        <scheme val="minor"/>
      </rPr>
      <t>LC/UPC</t>
    </r>
    <r>
      <rPr>
        <sz val="11"/>
        <rFont val="Calibri"/>
        <family val="2"/>
        <charset val="204"/>
        <scheme val="minor"/>
      </rPr>
      <t xml:space="preserve"> SM DUPLEX 2,0mm (9/125) - 1 метр</t>
    </r>
  </si>
  <si>
    <r>
      <t xml:space="preserve">Patchcord </t>
    </r>
    <r>
      <rPr>
        <b/>
        <sz val="12"/>
        <color theme="6" tint="-0.249977111117893"/>
        <rFont val="Calibri"/>
        <family val="2"/>
        <charset val="204"/>
        <scheme val="minor"/>
      </rPr>
      <t>SC/APC</t>
    </r>
    <r>
      <rPr>
        <sz val="12"/>
        <rFont val="Calibri"/>
        <family val="2"/>
        <charset val="204"/>
        <scheme val="minor"/>
      </rPr>
      <t>-</t>
    </r>
    <r>
      <rPr>
        <b/>
        <sz val="12"/>
        <color theme="6" tint="-0.249977111117893"/>
        <rFont val="Calibri"/>
        <family val="2"/>
        <charset val="204"/>
        <scheme val="minor"/>
      </rPr>
      <t>SC/APC</t>
    </r>
    <r>
      <rPr>
        <sz val="11"/>
        <rFont val="Calibri"/>
        <family val="2"/>
        <charset val="204"/>
        <scheme val="minor"/>
      </rPr>
      <t xml:space="preserve"> SM DUPLEX 2,0mm (9/125) - 1 метр</t>
    </r>
  </si>
  <si>
    <r>
      <t xml:space="preserve">Patchcord </t>
    </r>
    <r>
      <rPr>
        <b/>
        <sz val="12"/>
        <rFont val="Calibri"/>
        <family val="2"/>
        <charset val="204"/>
        <scheme val="minor"/>
      </rPr>
      <t>FC/UPC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SM DUPLEX 2,0mm (9/125) - 1 метр</t>
    </r>
  </si>
  <si>
    <r>
      <t xml:space="preserve">Patchcord </t>
    </r>
    <r>
      <rPr>
        <b/>
        <sz val="12"/>
        <rFont val="Calibri"/>
        <family val="2"/>
        <charset val="204"/>
        <scheme val="minor"/>
      </rPr>
      <t>FC/UPC</t>
    </r>
    <r>
      <rPr>
        <sz val="12"/>
        <rFont val="Calibri"/>
        <family val="2"/>
        <charset val="204"/>
        <scheme val="minor"/>
      </rPr>
      <t>-</t>
    </r>
    <r>
      <rPr>
        <b/>
        <sz val="12"/>
        <color theme="6" tint="-0.249977111117893"/>
        <rFont val="Calibri"/>
        <family val="2"/>
        <charset val="204"/>
        <scheme val="minor"/>
      </rPr>
      <t>SC/APC</t>
    </r>
    <r>
      <rPr>
        <sz val="11"/>
        <rFont val="Calibri"/>
        <family val="2"/>
        <charset val="204"/>
        <scheme val="minor"/>
      </rPr>
      <t xml:space="preserve"> SM DUPLEX 2,0mm (9/125) - 1 метр</t>
    </r>
  </si>
  <si>
    <r>
      <t xml:space="preserve">Patchcord </t>
    </r>
    <r>
      <rPr>
        <b/>
        <sz val="12"/>
        <rFont val="Calibri"/>
        <family val="2"/>
        <charset val="204"/>
        <scheme val="minor"/>
      </rPr>
      <t>FC/UPC</t>
    </r>
    <r>
      <rPr>
        <sz val="12"/>
        <rFont val="Calibri"/>
        <family val="2"/>
        <charset val="204"/>
        <scheme val="minor"/>
      </rPr>
      <t>-</t>
    </r>
    <r>
      <rPr>
        <b/>
        <sz val="12"/>
        <rFont val="Calibri"/>
        <family val="2"/>
        <charset val="204"/>
        <scheme val="minor"/>
      </rPr>
      <t>FC/UPC</t>
    </r>
    <r>
      <rPr>
        <b/>
        <sz val="11"/>
        <rFont val="Calibri"/>
        <family val="2"/>
        <charset val="204"/>
        <scheme val="minor"/>
      </rPr>
      <t xml:space="preserve"> </t>
    </r>
    <r>
      <rPr>
        <sz val="11"/>
        <rFont val="Calibri"/>
        <family val="2"/>
        <charset val="204"/>
        <scheme val="minor"/>
      </rPr>
      <t>SM DUPLEX 2,0mm (9/125) - 1 метр</t>
    </r>
  </si>
  <si>
    <r>
      <t>Patchcord</t>
    </r>
    <r>
      <rPr>
        <b/>
        <sz val="11"/>
        <rFont val="Calibri"/>
        <family val="2"/>
        <charset val="204"/>
        <scheme val="minor"/>
      </rPr>
      <t xml:space="preserve"> </t>
    </r>
    <r>
      <rPr>
        <b/>
        <sz val="12"/>
        <rFont val="Calibri"/>
        <family val="2"/>
        <charset val="204"/>
        <scheme val="minor"/>
      </rPr>
      <t>FC/UPC</t>
    </r>
    <r>
      <rPr>
        <sz val="12"/>
        <rFont val="Calibri"/>
        <family val="2"/>
        <charset val="204"/>
        <scheme val="minor"/>
      </rPr>
      <t>-</t>
    </r>
    <r>
      <rPr>
        <b/>
        <sz val="12"/>
        <color rgb="FFFF0000"/>
        <rFont val="Calibri"/>
        <family val="2"/>
        <charset val="204"/>
        <scheme val="minor"/>
      </rPr>
      <t>LC/UPC</t>
    </r>
    <r>
      <rPr>
        <sz val="11"/>
        <color rgb="FFFF0000"/>
        <rFont val="Calibri"/>
        <family val="2"/>
        <charset val="204"/>
        <scheme val="minor"/>
      </rPr>
      <t xml:space="preserve"> </t>
    </r>
    <r>
      <rPr>
        <sz val="11"/>
        <rFont val="Calibri"/>
        <family val="2"/>
        <charset val="204"/>
        <scheme val="minor"/>
      </rPr>
      <t xml:space="preserve"> SM DUPLEX 2,0mm (9/125) - 1 метр</t>
    </r>
  </si>
  <si>
    <r>
      <t xml:space="preserve">Patchcord </t>
    </r>
    <r>
      <rPr>
        <b/>
        <sz val="12"/>
        <color rgb="FFFF0000"/>
        <rFont val="Calibri"/>
        <family val="2"/>
        <charset val="204"/>
        <scheme val="minor"/>
      </rPr>
      <t>LC/UPC-LC/UPC</t>
    </r>
    <r>
      <rPr>
        <sz val="11"/>
        <rFont val="Calibri"/>
        <family val="2"/>
        <charset val="204"/>
        <scheme val="minor"/>
      </rPr>
      <t xml:space="preserve">  SM DUPLEX 2,0mm (9/125) - 1 метр</t>
    </r>
  </si>
  <si>
    <r>
      <t xml:space="preserve">Patchcord </t>
    </r>
    <r>
      <rPr>
        <b/>
        <sz val="12"/>
        <color rgb="FFFF0000"/>
        <rFont val="Calibri"/>
        <family val="2"/>
        <charset val="204"/>
        <scheme val="minor"/>
      </rPr>
      <t>LC/UPC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SM DUPLEX 2,0mm (9/125) - 1 метр</t>
    </r>
  </si>
  <si>
    <r>
      <t xml:space="preserve">Patchcord </t>
    </r>
    <r>
      <rPr>
        <b/>
        <sz val="12"/>
        <color rgb="FFFF0000"/>
        <rFont val="Calibri"/>
        <family val="2"/>
        <charset val="204"/>
        <scheme val="minor"/>
      </rPr>
      <t>LC/UPC</t>
    </r>
    <r>
      <rPr>
        <sz val="12"/>
        <rFont val="Calibri"/>
        <family val="2"/>
        <charset val="204"/>
        <scheme val="minor"/>
      </rPr>
      <t>-</t>
    </r>
    <r>
      <rPr>
        <b/>
        <sz val="12"/>
        <color theme="6" tint="-0.249977111117893"/>
        <rFont val="Calibri"/>
        <family val="2"/>
        <charset val="204"/>
        <scheme val="minor"/>
      </rPr>
      <t>SC/APC</t>
    </r>
    <r>
      <rPr>
        <sz val="11"/>
        <rFont val="Calibri"/>
        <family val="2"/>
        <charset val="204"/>
        <scheme val="minor"/>
      </rPr>
      <t xml:space="preserve"> SM DUPLEX 2,0mm (9/125) - 1 метр</t>
    </r>
  </si>
  <si>
    <r>
      <t xml:space="preserve">Промежуточный зажим </t>
    </r>
    <r>
      <rPr>
        <b/>
        <sz val="14"/>
        <color rgb="FFFF0000"/>
        <rFont val="Calibri"/>
        <family val="2"/>
        <charset val="204"/>
      </rPr>
      <t>CS</t>
    </r>
    <r>
      <rPr>
        <b/>
        <sz val="12"/>
        <color indexed="8"/>
        <rFont val="Calibri"/>
        <family val="2"/>
        <charset val="204"/>
      </rPr>
      <t xml:space="preserve"> для кабеля </t>
    </r>
    <r>
      <rPr>
        <b/>
        <sz val="12"/>
        <color rgb="FFFF0000"/>
        <rFont val="Calibri"/>
        <family val="2"/>
        <charset val="204"/>
      </rPr>
      <t>ОКТ</t>
    </r>
    <r>
      <rPr>
        <b/>
        <sz val="12"/>
        <color indexed="8"/>
        <rFont val="Calibri"/>
        <family val="2"/>
        <charset val="204"/>
      </rPr>
      <t xml:space="preserve"> типа 8 с троссом или стеклопрутком  (разрушающая нагрузка 4Кн). </t>
    </r>
    <r>
      <rPr>
        <b/>
        <sz val="12"/>
        <color rgb="FF0070C0"/>
        <rFont val="Calibri"/>
        <family val="2"/>
        <charset val="204"/>
      </rPr>
      <t>Дугообразные канавки позволяют использовать зажим на поворотных опорах с углом до 25 градусов.</t>
    </r>
  </si>
  <si>
    <r>
      <t>Зажим поддерживающий</t>
    </r>
    <r>
      <rPr>
        <b/>
        <sz val="12"/>
        <color rgb="FFFF0000"/>
        <rFont val="Calibri"/>
        <family val="2"/>
        <charset val="204"/>
      </rPr>
      <t xml:space="preserve"> HC 10-15</t>
    </r>
    <r>
      <rPr>
        <b/>
        <sz val="12"/>
        <color indexed="8"/>
        <rFont val="Calibri"/>
        <family val="2"/>
        <charset val="204"/>
      </rPr>
      <t>, диаметр кабеля 10-20мм/для пролетов до 100м (</t>
    </r>
    <r>
      <rPr>
        <b/>
        <sz val="12"/>
        <color rgb="FFFF0000"/>
        <rFont val="Calibri"/>
        <family val="2"/>
        <charset val="204"/>
      </rPr>
      <t>кабель самонесущий кабель марки ОКА</t>
    </r>
    <r>
      <rPr>
        <b/>
        <sz val="12"/>
        <color indexed="8"/>
        <rFont val="Calibri"/>
        <family val="2"/>
        <charset val="204"/>
      </rPr>
      <t>)</t>
    </r>
  </si>
  <si>
    <r>
      <rPr>
        <b/>
        <sz val="12"/>
        <color rgb="FFFF0000"/>
        <rFont val="Calibri"/>
        <family val="2"/>
        <charset val="204"/>
      </rPr>
      <t>РА-1500</t>
    </r>
    <r>
      <rPr>
        <b/>
        <sz val="12"/>
        <color indexed="8"/>
        <rFont val="Calibri"/>
        <family val="2"/>
        <charset val="204"/>
      </rPr>
      <t xml:space="preserve"> анкерный клиновой зажим диаметр кабеля 10-20мм/для пролетов до 100м (кабель самонесущий кабель марки </t>
    </r>
    <r>
      <rPr>
        <b/>
        <sz val="12"/>
        <color rgb="FFFF0000"/>
        <rFont val="Calibri"/>
        <family val="2"/>
        <charset val="204"/>
      </rPr>
      <t>ОКА</t>
    </r>
    <r>
      <rPr>
        <b/>
        <sz val="12"/>
        <color indexed="8"/>
        <rFont val="Calibri"/>
        <family val="2"/>
        <charset val="204"/>
      </rPr>
      <t>)</t>
    </r>
  </si>
  <si>
    <r>
      <rPr>
        <b/>
        <i/>
        <sz val="12"/>
        <color rgb="FFFF0000"/>
        <rFont val="Times New Roman"/>
        <family val="1"/>
        <charset val="204"/>
      </rPr>
      <t>Карабин оцинкованный винтовой</t>
    </r>
    <r>
      <rPr>
        <b/>
        <i/>
        <sz val="12"/>
        <rFont val="Times New Roman"/>
        <family val="1"/>
        <charset val="204"/>
      </rPr>
      <t xml:space="preserve"> для крепления зажима под кабель ОК\Д2 одним обхватом стальной ленты</t>
    </r>
  </si>
  <si>
    <r>
      <t xml:space="preserve">Анкерный зажим </t>
    </r>
    <r>
      <rPr>
        <b/>
        <sz val="12"/>
        <color rgb="FFFF0000"/>
        <rFont val="Calibri"/>
        <family val="2"/>
        <charset val="204"/>
      </rPr>
      <t>РА-10</t>
    </r>
    <r>
      <rPr>
        <b/>
        <sz val="12"/>
        <color indexed="8"/>
        <rFont val="Calibri"/>
        <family val="2"/>
        <charset val="204"/>
      </rPr>
      <t xml:space="preserve"> для кабеля </t>
    </r>
    <r>
      <rPr>
        <b/>
        <sz val="12"/>
        <color rgb="FFFF0000"/>
        <rFont val="Calibri"/>
        <family val="2"/>
        <charset val="204"/>
      </rPr>
      <t xml:space="preserve">ОК/Т </t>
    </r>
    <r>
      <rPr>
        <b/>
        <sz val="12"/>
        <color indexed="8"/>
        <rFont val="Calibri"/>
        <family val="2"/>
        <charset val="204"/>
      </rPr>
      <t>типа 8 с троссом или стеклопрутком (разрушающая нагрузка 5Кн,  увеличенная длина тросса)</t>
    </r>
  </si>
  <si>
    <r>
      <t xml:space="preserve">Промежуточный зажим SSA для кабеля </t>
    </r>
    <r>
      <rPr>
        <b/>
        <sz val="12"/>
        <color rgb="FFFF0000"/>
        <rFont val="Calibri"/>
        <family val="2"/>
        <charset val="204"/>
      </rPr>
      <t>ОК/Т</t>
    </r>
    <r>
      <rPr>
        <b/>
        <sz val="12"/>
        <color indexed="8"/>
        <rFont val="Calibri"/>
        <family val="2"/>
        <charset val="204"/>
      </rPr>
      <t xml:space="preserve"> типа 8 с троссом или стеклопрутком  (разрушающая нагрузка 2Кн)</t>
    </r>
  </si>
  <si>
    <r>
      <t xml:space="preserve">Промежуточный зажим </t>
    </r>
    <r>
      <rPr>
        <b/>
        <sz val="12"/>
        <color rgb="FFFF0000"/>
        <rFont val="Calibri"/>
        <family val="2"/>
        <charset val="204"/>
      </rPr>
      <t>ЗП-8-1</t>
    </r>
    <r>
      <rPr>
        <b/>
        <sz val="12"/>
        <color indexed="8"/>
        <rFont val="Calibri"/>
        <family val="2"/>
        <charset val="204"/>
      </rPr>
      <t xml:space="preserve"> для кабеля </t>
    </r>
    <r>
      <rPr>
        <b/>
        <sz val="12"/>
        <color rgb="FFFF0000"/>
        <rFont val="Calibri"/>
        <family val="2"/>
        <charset val="204"/>
      </rPr>
      <t xml:space="preserve">ОК/Т </t>
    </r>
    <r>
      <rPr>
        <b/>
        <sz val="12"/>
        <color indexed="8"/>
        <rFont val="Calibri"/>
        <family val="2"/>
        <charset val="204"/>
      </rPr>
      <t>типа 8 с троссом или стеклопрутком  (разрушающая нагрузка 2Кн)</t>
    </r>
  </si>
  <si>
    <r>
      <t xml:space="preserve">Промежуточный зажим </t>
    </r>
    <r>
      <rPr>
        <b/>
        <sz val="12"/>
        <color rgb="FFFF0000"/>
        <rFont val="Calibri"/>
        <family val="2"/>
        <charset val="204"/>
      </rPr>
      <t>ЗП-8-2</t>
    </r>
    <r>
      <rPr>
        <b/>
        <sz val="12"/>
        <color indexed="8"/>
        <rFont val="Calibri"/>
        <family val="2"/>
        <charset val="204"/>
      </rPr>
      <t xml:space="preserve"> для кабеля </t>
    </r>
    <r>
      <rPr>
        <b/>
        <sz val="12"/>
        <color rgb="FFFF0000"/>
        <rFont val="Calibri"/>
        <family val="2"/>
        <charset val="204"/>
      </rPr>
      <t xml:space="preserve">ОК/Т </t>
    </r>
    <r>
      <rPr>
        <b/>
        <sz val="12"/>
        <color indexed="8"/>
        <rFont val="Calibri"/>
        <family val="2"/>
        <charset val="204"/>
      </rPr>
      <t>типа 8 с троссом или стеклопрутком  (разрушающая нагрузка 2Кн)</t>
    </r>
  </si>
  <si>
    <t>Адаптер - SM-Simplex-SC/APC</t>
  </si>
  <si>
    <t>Адаптер - DUPLEX-SM-SC/UPC</t>
  </si>
  <si>
    <t>Адаптер - DUPLEX-SM-LC/UPC</t>
  </si>
  <si>
    <t>Адаптер - DUPLEX-SM-SC/APC</t>
  </si>
  <si>
    <t>Кабель волоконно-оптический ОКСЛ-М2П-А2-2.5</t>
  </si>
  <si>
    <t>Кабель волоконно-оптический ОКСЛ-М3П-А12-2.5</t>
  </si>
  <si>
    <t>Кабель волоконно-оптический ОКБ-Т-А2-3.0</t>
  </si>
  <si>
    <t>Кабель волоконно-оптический ОКБ-Т-А2-8.0</t>
  </si>
  <si>
    <t>Кабель волоконно-оптический ОКБ-М4П-А2-8.0</t>
  </si>
  <si>
    <t>кабель волоконно-оптический  ОКБ-М6П-А64-8.0</t>
  </si>
  <si>
    <t xml:space="preserve">кабель волоконно-оптический ОКБ-М6П-А96-8.0 </t>
  </si>
  <si>
    <t xml:space="preserve">кабель волоконно-оптический  ОКБ-М8П-А96-8.0 </t>
  </si>
  <si>
    <t>Кабель волоконно-оптический ОК/Т-Т-А6-4.0</t>
  </si>
  <si>
    <t>Кабель волоконно-оптический ОК/Т-Т-А2-8.0</t>
  </si>
  <si>
    <t>Кабель волоконно-оптический ОК/Д-М4П-А2-4.0</t>
  </si>
  <si>
    <t xml:space="preserve">Кабель волоконно оптический ОК-М6П-А64-2.7 </t>
  </si>
  <si>
    <t>Кабель волоконно-оптический ОКА-М6П-А24-6,0</t>
  </si>
  <si>
    <t>Кабель волоконно-оптический ОКА-М4П-А2-7.0</t>
  </si>
  <si>
    <t>Кабель волоконно-оптический ОКНГ-Т4-С4-1.0 (ВА) усиленный стеклонитями</t>
  </si>
  <si>
    <t>Кабель волоконно-оптический ОКНГ-Т8-С8-1.0 (ВА) усиленный стеклонитями</t>
  </si>
  <si>
    <t xml:space="preserve">Кабель волоконно-оптический ОКНГ-Т12-С12-1.0 (ВА) усиленный стеклонитями </t>
  </si>
  <si>
    <t xml:space="preserve">Кабель волоконно-оптический ОКНГ-Т16-С16-1.0 (ВА) усиленный стеклонитями </t>
  </si>
  <si>
    <t xml:space="preserve">Кабель волоконно-оптичекий  ОКНГ-Т24-С24-1.0 (ВА) усиленный стеклонитями </t>
  </si>
  <si>
    <t xml:space="preserve">Кабель волоконно-оптический ОКНГ-Т8-С8-0.5 (ВП) – кабель с двумя прутками в оболочке. </t>
  </si>
  <si>
    <t>Кабель волоконно-оптический ОКНГ-Т12-С12-1.0 (ВП) – кабель с двумя прутками в оболочке 12 отдельных волокон каждое волокно в буферном покрытии в обжатии.</t>
  </si>
  <si>
    <t>Кабель волоконно-оптический ОКНГ-Т16-С16-1.0 (ВП) – кабель с двумя прутками в оболочке 16 отдельных волокон каждое волокно в буферном покрытии в обжатии.</t>
  </si>
  <si>
    <t>кабель волоконно-оптический  ОКБ-М4П-А64-8.0</t>
  </si>
  <si>
    <t>Кабель волоконно-оптический ОК/Т-Т-А2-4.0</t>
  </si>
  <si>
    <t>Кабель волоконно-оптический ОКА-М6П-А2-4,0</t>
  </si>
  <si>
    <t>Кабель волоконно-оптический ОКА-М6П-А4-4,0</t>
  </si>
  <si>
    <t>Кабель волоконно-оптический ОКА-М6П-А8-4,0</t>
  </si>
  <si>
    <t>Кабель волоконно-оптический ОКА-М4П-А24-12.0</t>
  </si>
  <si>
    <t>Кабель волоконно-оптический ОКНГ-Т-С1-0.4 (В/П2)   DROP-Cable кабель с двумя стеклонитями с полимерным покрытием</t>
  </si>
  <si>
    <t>Кабель волоконно-оптический ОКНГ-Т-С2-0.4 (В/П2)  DROP-Cable кабель с двумя стеклонитями с полимерным покрытием</t>
  </si>
  <si>
    <t>Кабель волоконно-оптический ОКНГ-Т-С4-0.4 (В/П2) DROP-Cable кабель с двумя стеклонитями с полимерным покрытием</t>
  </si>
  <si>
    <t>кабель волоконно-оптический ОКНГ-Т-С1-1.0 (В/Т3) с тремя проволочками синего или черного цвета, плоский</t>
  </si>
  <si>
    <t>Кабель волоконно-оптический ОКНГ-Т-С2-1.0 (В/Т3) с тремя металлическими проволочками  синего или черного  цвета, плоский</t>
  </si>
  <si>
    <t>кабель волоконно-оптический ОКНГ-Т-С1-0.4 (В/Т2) дроп кабель с двумя проволоками металлическими</t>
  </si>
  <si>
    <t>кабель волоконно-оптический ОКНГ-Т-С2-0.4 (В/Т2) дроп кабель с двумя металлическими проволоками</t>
  </si>
  <si>
    <t>Кабель волоконно-оптический ОКСЛ-М3П-А24-2.5</t>
  </si>
  <si>
    <t>Кабель волоконно-оптический ОК/Д-М4П-А2-7.0</t>
  </si>
  <si>
    <t>Кабель волоконно-оптический ОКА-М6П-А12-4,0</t>
  </si>
  <si>
    <t>Кабель волоконно-оптический ОКА-М6П-А16-4,0</t>
  </si>
  <si>
    <t>Кабель волоконно-оптический ОКА-М6П-А24-4,0</t>
  </si>
  <si>
    <t xml:space="preserve">Кабель волоконно-оптический ОКА-М4П-А8-12.0 </t>
  </si>
  <si>
    <t xml:space="preserve">Кабель волоконно-оптический ОКА-М4П-А12-12.0 </t>
  </si>
  <si>
    <t>Кабель волоконно-оптический ОКА-М4П-А16-12.0</t>
  </si>
  <si>
    <t>Кабель волоконно-оптический ОКА-М4П-А32-12.0</t>
  </si>
  <si>
    <t>Кабель волоконно-оптический ОКА-М4П-А36-12.0</t>
  </si>
  <si>
    <r>
      <t xml:space="preserve">оптический пигтейл </t>
    </r>
    <r>
      <rPr>
        <b/>
        <sz val="12"/>
        <color theme="3" tint="0.39997558519241921"/>
        <rFont val="Calibri"/>
        <family val="2"/>
        <charset val="204"/>
        <scheme val="minor"/>
      </rPr>
      <t>SC/UPC</t>
    </r>
    <r>
      <rPr>
        <sz val="12"/>
        <color indexed="8"/>
        <rFont val="Calibri"/>
        <family val="2"/>
        <charset val="204"/>
        <scheme val="minor"/>
      </rPr>
      <t xml:space="preserve"> SM 9/125 simplex 0,9 mm -1 m</t>
    </r>
  </si>
  <si>
    <r>
      <t xml:space="preserve">оптический пигтейл </t>
    </r>
    <r>
      <rPr>
        <b/>
        <sz val="12"/>
        <color theme="6" tint="-0.249977111117893"/>
        <rFont val="Calibri"/>
        <family val="2"/>
        <charset val="204"/>
        <scheme val="minor"/>
      </rPr>
      <t>SC/APC</t>
    </r>
    <r>
      <rPr>
        <sz val="12"/>
        <rFont val="Calibri"/>
        <family val="2"/>
        <charset val="204"/>
        <scheme val="minor"/>
      </rPr>
      <t xml:space="preserve"> SM 9/125 simplex 0,9 mm -1 m</t>
    </r>
  </si>
  <si>
    <r>
      <t xml:space="preserve">оптический пигтейл </t>
    </r>
    <r>
      <rPr>
        <b/>
        <sz val="12"/>
        <color rgb="FFFF0000"/>
        <rFont val="Calibri"/>
        <family val="2"/>
        <charset val="204"/>
        <scheme val="minor"/>
      </rPr>
      <t>LC/UPC</t>
    </r>
    <r>
      <rPr>
        <sz val="12"/>
        <rFont val="Calibri"/>
        <family val="2"/>
        <charset val="204"/>
        <scheme val="minor"/>
      </rPr>
      <t xml:space="preserve"> SM 9/125 simplex 0,9 mm -1 m</t>
    </r>
  </si>
  <si>
    <r>
      <t xml:space="preserve">оптический пигтейл </t>
    </r>
    <r>
      <rPr>
        <b/>
        <sz val="12"/>
        <rFont val="Calibri"/>
        <family val="2"/>
        <charset val="204"/>
        <scheme val="minor"/>
      </rPr>
      <t>FC/UPC</t>
    </r>
    <r>
      <rPr>
        <sz val="12"/>
        <rFont val="Calibri"/>
        <family val="2"/>
        <charset val="204"/>
        <scheme val="minor"/>
      </rPr>
      <t xml:space="preserve"> SM 9/125 simplex 0,9 mm -1 m</t>
    </r>
  </si>
  <si>
    <t>Кабель волоконно-оптический ОКСЛ-Т-А24-2.5</t>
  </si>
  <si>
    <t>Кабель волоконно-оптический ОКСЛ-М6П-А144-2.5</t>
  </si>
  <si>
    <t>Кабель волоконно-оптический ОК/Т-Т-А24-8.0</t>
  </si>
  <si>
    <t xml:space="preserve">Кабель волоконно-оптический ОК-М6П-А2-2.7 </t>
  </si>
  <si>
    <t>Кабель волоконно-оптический ОК-М6П-А4-2.7</t>
  </si>
  <si>
    <t>Кабель волоконно-оптический ОК-М6П-А6-2.7</t>
  </si>
  <si>
    <t>Кабель волоконно-оптический ОК-М6П-А8-2.7</t>
  </si>
  <si>
    <t>Кабель волоконно-оптический ОК-М6П-А12-2.7</t>
  </si>
  <si>
    <t xml:space="preserve">Кабель волоконно-оптический ОК-М6П-А16-2.7 </t>
  </si>
  <si>
    <t xml:space="preserve">Кабель волоконно-оптический ОК-М6П-А20-2.7 </t>
  </si>
  <si>
    <t xml:space="preserve">Кабель волоконно-оптический ОК-М6П-А24-2.7 
</t>
  </si>
  <si>
    <t xml:space="preserve">Кабель волоконно-оптический ОК-М6П-А32-2.7  </t>
  </si>
  <si>
    <t>Кабель волоконно-оптический ОК-М8П-А96-2,7</t>
  </si>
  <si>
    <t>Кабель волоконно-оптический ОК-М12П-А144-2,7</t>
  </si>
  <si>
    <t>Кабель волоконно-оптический ОК/Д2-Т2-А24-1.2</t>
  </si>
  <si>
    <r>
      <t xml:space="preserve">оптический пигтейл </t>
    </r>
    <r>
      <rPr>
        <b/>
        <sz val="10"/>
        <rFont val="Arial Cyr"/>
        <charset val="204"/>
      </rPr>
      <t>FC/UPC</t>
    </r>
    <r>
      <rPr>
        <sz val="10"/>
        <rFont val="Arial Cyr"/>
      </rPr>
      <t xml:space="preserve"> SM 9/125 simplex 0,9 mm -1,5 m</t>
    </r>
  </si>
  <si>
    <r>
      <t xml:space="preserve">оптический пигтейл </t>
    </r>
    <r>
      <rPr>
        <b/>
        <sz val="12"/>
        <color rgb="FFFF0000"/>
        <rFont val="Calibri"/>
        <family val="2"/>
        <charset val="204"/>
        <scheme val="minor"/>
      </rPr>
      <t>LC/UPC</t>
    </r>
    <r>
      <rPr>
        <sz val="12"/>
        <color rgb="FFFF0000"/>
        <rFont val="Calibri"/>
        <family val="2"/>
        <charset val="204"/>
        <scheme val="minor"/>
      </rPr>
      <t xml:space="preserve"> </t>
    </r>
    <r>
      <rPr>
        <sz val="12"/>
        <rFont val="Calibri"/>
        <family val="2"/>
        <charset val="204"/>
        <scheme val="minor"/>
      </rPr>
      <t>SM 9/125 simplex 0,9 mm -1,5 m</t>
    </r>
  </si>
  <si>
    <r>
      <t xml:space="preserve">оптический пигтейл </t>
    </r>
    <r>
      <rPr>
        <b/>
        <sz val="12"/>
        <color theme="6" tint="-0.249977111117893"/>
        <rFont val="Calibri"/>
        <family val="2"/>
        <charset val="204"/>
        <scheme val="minor"/>
      </rPr>
      <t>SC/APC</t>
    </r>
    <r>
      <rPr>
        <sz val="12"/>
        <rFont val="Calibri"/>
        <family val="2"/>
        <charset val="204"/>
        <scheme val="minor"/>
      </rPr>
      <t xml:space="preserve"> SM 9/125 simplex 0,9 mm -1,5 m</t>
    </r>
  </si>
  <si>
    <r>
      <t xml:space="preserve">оптический пигтейл </t>
    </r>
    <r>
      <rPr>
        <b/>
        <sz val="12"/>
        <color theme="3" tint="0.39997558519241921"/>
        <rFont val="Calibri"/>
        <family val="2"/>
        <charset val="204"/>
        <scheme val="minor"/>
      </rPr>
      <t>SC/UPC</t>
    </r>
    <r>
      <rPr>
        <sz val="12"/>
        <color theme="3" tint="0.39997558519241921"/>
        <rFont val="Calibri"/>
        <family val="2"/>
        <charset val="204"/>
        <scheme val="minor"/>
      </rPr>
      <t xml:space="preserve"> </t>
    </r>
    <r>
      <rPr>
        <sz val="12"/>
        <rFont val="Calibri"/>
        <family val="2"/>
        <charset val="204"/>
        <scheme val="minor"/>
      </rPr>
      <t>SM 9/125 simplex 0,9 mm -1,5 m</t>
    </r>
  </si>
  <si>
    <t>Кабель волоконно-оптический ОКА-М6П-А32-4,0</t>
  </si>
  <si>
    <t>Кабели с многомодовым волокно (тип волокна М-50/125, В-62,5/125)</t>
  </si>
  <si>
    <r>
      <t xml:space="preserve">Кабель марки ОКСЛ с броней из стальной гофрированной ленты и двумя продольными проволоками (легкая броня) </t>
    </r>
    <r>
      <rPr>
        <b/>
        <sz val="11"/>
        <color rgb="FFFF0000"/>
        <rFont val="Cambria"/>
        <family val="1"/>
        <charset val="204"/>
        <scheme val="major"/>
      </rPr>
      <t>(буква Н в маркировке означает оболочка из материала не поддерживающего горение)</t>
    </r>
  </si>
  <si>
    <r>
      <t xml:space="preserve">Кабель марки ОКБ с броней из повива стальных проволок. (Тяжелая броня) </t>
    </r>
    <r>
      <rPr>
        <b/>
        <sz val="10"/>
        <color rgb="FFFF0000"/>
        <rFont val="Cambria"/>
        <family val="1"/>
        <charset val="204"/>
        <scheme val="major"/>
      </rPr>
      <t>(буква Н в маркировке означает оболочка из материала не поддерживающего горение)</t>
    </r>
  </si>
  <si>
    <t>Анкерный зажим SO 157.1</t>
  </si>
  <si>
    <t>Анкерный зажим SO 158.1</t>
  </si>
  <si>
    <t>Анкерный зажим SO 243</t>
  </si>
  <si>
    <t>Анкерный зажим SO 274S</t>
  </si>
  <si>
    <t>Анкерный зажим SO 234S</t>
  </si>
  <si>
    <t>Поддерживающий зажим SO 270</t>
  </si>
  <si>
    <t>Поддерживающий зажим SO 130.02</t>
  </si>
  <si>
    <t>SLIW 50 герметичный прокалывающий зажим</t>
  </si>
  <si>
    <t>SLIW 52 герметичный прокалывающий зажим</t>
  </si>
  <si>
    <t>SLIP 12.1 изолированный прокалывающий зажим</t>
  </si>
  <si>
    <t>SLIP 12.127 изолированный прокалывающий зажим</t>
  </si>
  <si>
    <t>SLIP 22.1 изолированный прокалывающий зажим</t>
  </si>
  <si>
    <t>SL 37.2 плашечный соединительный зажим</t>
  </si>
  <si>
    <t>SP 14 изолированный кожух</t>
  </si>
  <si>
    <t>SP 15 изолированный кожух</t>
  </si>
  <si>
    <t>SP 16 изолированный кожух</t>
  </si>
  <si>
    <t>PK 99.025 концевой колпачок</t>
  </si>
  <si>
    <t>PK 99.2595 концевой колпачок</t>
  </si>
  <si>
    <t>COT 36 скрепа</t>
  </si>
  <si>
    <t>COT 37 бандажная стальная лента (уп.25 метров)</t>
  </si>
  <si>
    <t>SOT 29 бандажный крюк</t>
  </si>
  <si>
    <t>SDI 30 штыревой фарфоровый изолятор</t>
  </si>
  <si>
    <t>SDI 37 штыревой фарфоровый изолятор</t>
  </si>
  <si>
    <t>SDI 90.150 композитный натяжной изолятор</t>
  </si>
  <si>
    <t>SDI 90.280 композитный натяжной изолятор</t>
  </si>
  <si>
    <t>CO 35 спиральная вязка</t>
  </si>
  <si>
    <t>CO 70 спиральная вязка</t>
  </si>
  <si>
    <t>Фаст коннекторы SC/UPC</t>
  </si>
  <si>
    <r>
      <t xml:space="preserve">Натяжной спиральный зажим </t>
    </r>
    <r>
      <rPr>
        <b/>
        <i/>
        <sz val="12"/>
        <color rgb="FFFF0000"/>
        <rFont val="Times New Roman"/>
        <family val="1"/>
        <charset val="204"/>
      </rPr>
      <t xml:space="preserve">НСО-8кН без протектора </t>
    </r>
    <r>
      <rPr>
        <b/>
        <i/>
        <sz val="12"/>
        <rFont val="Times New Roman"/>
        <family val="1"/>
        <charset val="204"/>
      </rPr>
      <t>(Длина силовой
спирали 600-650мм,пролеты 50-80м )</t>
    </r>
  </si>
  <si>
    <r>
      <t xml:space="preserve">Поддерживающий спиральный зажим </t>
    </r>
    <r>
      <rPr>
        <b/>
        <i/>
        <sz val="12"/>
        <color rgb="FFFF0000"/>
        <rFont val="Times New Roman"/>
        <family val="1"/>
        <charset val="204"/>
      </rPr>
      <t>ПСО-8кН</t>
    </r>
    <r>
      <rPr>
        <b/>
        <i/>
        <sz val="12"/>
        <rFont val="Times New Roman"/>
        <family val="1"/>
        <charset val="204"/>
      </rPr>
      <t xml:space="preserve"> без протектора (Длина силовой
спирали 850-900мм,пролеты 50-80м )</t>
    </r>
  </si>
  <si>
    <r>
      <t xml:space="preserve">Натяжные Спиральные зажимы </t>
    </r>
    <r>
      <rPr>
        <b/>
        <i/>
        <sz val="14"/>
        <color rgb="FFFF0000"/>
        <rFont val="Times New Roman"/>
        <family val="1"/>
        <charset val="204"/>
      </rPr>
      <t xml:space="preserve">НСО-12кН        </t>
    </r>
    <r>
      <rPr>
        <b/>
        <i/>
        <sz val="12"/>
        <rFont val="Times New Roman"/>
        <family val="1"/>
        <charset val="204"/>
      </rPr>
      <t xml:space="preserve">с протектором и коушем </t>
    </r>
    <r>
      <rPr>
        <b/>
        <i/>
        <sz val="12"/>
        <color rgb="FFFF0000"/>
        <rFont val="Times New Roman"/>
        <family val="1"/>
        <charset val="204"/>
      </rPr>
      <t>Пролеты до 200 метров</t>
    </r>
  </si>
  <si>
    <r>
      <t xml:space="preserve">Поддерживающий спиральный зажим </t>
    </r>
    <r>
      <rPr>
        <b/>
        <i/>
        <sz val="14"/>
        <color rgb="FFFF0000"/>
        <rFont val="Times New Roman"/>
        <family val="1"/>
        <charset val="204"/>
      </rPr>
      <t xml:space="preserve">ПСО-12кН </t>
    </r>
    <r>
      <rPr>
        <b/>
        <i/>
        <sz val="12"/>
        <rFont val="Times New Roman"/>
        <family val="1"/>
        <charset val="204"/>
      </rPr>
      <t xml:space="preserve">с протектором и коушем </t>
    </r>
    <r>
      <rPr>
        <b/>
        <i/>
        <sz val="12"/>
        <color rgb="FFFF0000"/>
        <rFont val="Times New Roman"/>
        <family val="1"/>
        <charset val="204"/>
      </rPr>
      <t>Пролеты до 200 метров</t>
    </r>
  </si>
  <si>
    <r>
      <t xml:space="preserve">Натяжные Спиральные зажимы </t>
    </r>
    <r>
      <rPr>
        <b/>
        <i/>
        <sz val="14"/>
        <color rgb="FFFF0000"/>
        <rFont val="Times New Roman"/>
        <family val="1"/>
        <charset val="204"/>
      </rPr>
      <t xml:space="preserve">НСО-15кН </t>
    </r>
    <r>
      <rPr>
        <b/>
        <i/>
        <sz val="12"/>
        <rFont val="Times New Roman"/>
        <family val="1"/>
        <charset val="204"/>
      </rPr>
      <t xml:space="preserve">с протектором и коушем </t>
    </r>
    <r>
      <rPr>
        <b/>
        <i/>
        <sz val="12"/>
        <color rgb="FFFF0000"/>
        <rFont val="Times New Roman"/>
        <family val="1"/>
        <charset val="204"/>
      </rPr>
      <t>Пролеты до 250 метров</t>
    </r>
  </si>
  <si>
    <r>
      <t xml:space="preserve">Поддерживающий спиральный зажим </t>
    </r>
    <r>
      <rPr>
        <b/>
        <i/>
        <sz val="14"/>
        <color rgb="FFFF0000"/>
        <rFont val="Times New Roman"/>
        <family val="1"/>
        <charset val="204"/>
      </rPr>
      <t>ПСО-15кН</t>
    </r>
    <r>
      <rPr>
        <b/>
        <i/>
        <sz val="12"/>
        <rFont val="Times New Roman"/>
        <family val="1"/>
        <charset val="204"/>
      </rPr>
      <t xml:space="preserve"> с протектором и коушем </t>
    </r>
    <r>
      <rPr>
        <b/>
        <i/>
        <sz val="12"/>
        <color rgb="FFFF0000"/>
        <rFont val="Times New Roman"/>
        <family val="1"/>
        <charset val="204"/>
      </rPr>
      <t>Пролеты до 250 метров</t>
    </r>
  </si>
  <si>
    <r>
      <t xml:space="preserve">Натяжные Спиральные зажимы </t>
    </r>
    <r>
      <rPr>
        <b/>
        <i/>
        <sz val="14"/>
        <color rgb="FFFF0000"/>
        <rFont val="Times New Roman"/>
        <family val="1"/>
        <charset val="204"/>
      </rPr>
      <t xml:space="preserve">НСО-25кН        </t>
    </r>
    <r>
      <rPr>
        <b/>
        <i/>
        <sz val="12"/>
        <rFont val="Times New Roman"/>
        <family val="1"/>
        <charset val="204"/>
      </rPr>
      <t xml:space="preserve">с протектором и коушем </t>
    </r>
    <r>
      <rPr>
        <b/>
        <i/>
        <sz val="12"/>
        <color rgb="FFFF0000"/>
        <rFont val="Times New Roman"/>
        <family val="1"/>
        <charset val="204"/>
      </rPr>
      <t>Пролеты до 200-350метров</t>
    </r>
  </si>
  <si>
    <r>
      <t xml:space="preserve">Поддерживающий спиральный зажим </t>
    </r>
    <r>
      <rPr>
        <b/>
        <i/>
        <sz val="14"/>
        <color rgb="FFFF0000"/>
        <rFont val="Times New Roman"/>
        <family val="1"/>
        <charset val="204"/>
      </rPr>
      <t>ПСО-25Кн</t>
    </r>
    <r>
      <rPr>
        <b/>
        <i/>
        <sz val="12"/>
        <rFont val="Times New Roman"/>
        <family val="1"/>
        <charset val="204"/>
      </rPr>
      <t xml:space="preserve"> с протектором и коушем типа "лодочка" </t>
    </r>
    <r>
      <rPr>
        <b/>
        <i/>
        <sz val="12"/>
        <color rgb="FFFF0000"/>
        <rFont val="Times New Roman"/>
        <family val="1"/>
        <charset val="204"/>
      </rPr>
      <t>Пролеты до 200-350метров</t>
    </r>
  </si>
  <si>
    <r>
      <rPr>
        <b/>
        <sz val="12"/>
        <color rgb="FFFF0000"/>
        <rFont val="Arial Cyr"/>
        <charset val="204"/>
      </rPr>
      <t xml:space="preserve">Внимание! </t>
    </r>
    <r>
      <rPr>
        <b/>
        <sz val="11"/>
        <rFont val="Arial Cyr"/>
        <charset val="204"/>
      </rPr>
      <t xml:space="preserve">Завод-изготовитель АлтайОптикаКабель рекомендуют использовать для сетей ВОЛС арматуру реализуемую представителем в РК компанией ТОО "Альянс". В случае использования арматуры реализуемой третьим лицом и не рекомендованной заводом-изготовителем гарантия на кабели может быть отозвана. </t>
    </r>
  </si>
  <si>
    <r>
      <t>Анкерный зажим</t>
    </r>
    <r>
      <rPr>
        <b/>
        <sz val="12"/>
        <color rgb="FFFF0000"/>
        <rFont val="Calibri"/>
        <family val="2"/>
        <charset val="204"/>
      </rPr>
      <t xml:space="preserve"> РА-05</t>
    </r>
    <r>
      <rPr>
        <b/>
        <sz val="12"/>
        <color indexed="8"/>
        <rFont val="Calibri"/>
        <family val="2"/>
        <charset val="204"/>
      </rPr>
      <t xml:space="preserve"> для кабеля </t>
    </r>
    <r>
      <rPr>
        <b/>
        <sz val="12"/>
        <color rgb="FFFF0000"/>
        <rFont val="Calibri"/>
        <family val="2"/>
        <charset val="204"/>
      </rPr>
      <t>ОК/Т</t>
    </r>
    <r>
      <rPr>
        <b/>
        <sz val="12"/>
        <color indexed="8"/>
        <rFont val="Calibri"/>
        <family val="2"/>
        <charset val="204"/>
      </rPr>
      <t xml:space="preserve"> типа 8 с троссом или стеклопрутком (разрушающая нагрузка 1,5Кн)</t>
    </r>
  </si>
  <si>
    <r>
      <t>Анкерный зажим</t>
    </r>
    <r>
      <rPr>
        <b/>
        <sz val="12"/>
        <color rgb="FFFF0000"/>
        <rFont val="Calibri"/>
        <family val="2"/>
        <charset val="204"/>
      </rPr>
      <t xml:space="preserve"> РА-08</t>
    </r>
    <r>
      <rPr>
        <b/>
        <sz val="12"/>
        <color indexed="8"/>
        <rFont val="Calibri"/>
        <family val="2"/>
        <charset val="204"/>
      </rPr>
      <t xml:space="preserve"> для кабеля </t>
    </r>
    <r>
      <rPr>
        <b/>
        <sz val="12"/>
        <color rgb="FFFF0000"/>
        <rFont val="Calibri"/>
        <family val="2"/>
        <charset val="204"/>
      </rPr>
      <t>ОК/Т</t>
    </r>
    <r>
      <rPr>
        <b/>
        <sz val="12"/>
        <color indexed="8"/>
        <rFont val="Calibri"/>
        <family val="2"/>
        <charset val="204"/>
      </rPr>
      <t xml:space="preserve"> типа 8 с троссом или стеклопрутком (разрушающая нагрузка 2,5Кн, длина подвесного тросса 220мм)</t>
    </r>
  </si>
  <si>
    <t>Лента бандажная 50м (пластик) сталь С201</t>
  </si>
  <si>
    <r>
      <t>Анкерный зажим (большой) для оптического кабеля</t>
    </r>
    <r>
      <rPr>
        <b/>
        <sz val="12"/>
        <color rgb="FFFF0000"/>
        <rFont val="Calibri"/>
        <family val="2"/>
        <charset val="204"/>
      </rPr>
      <t xml:space="preserve"> ОК/Д2 и ОКНГ</t>
    </r>
    <r>
      <rPr>
        <b/>
        <sz val="12"/>
        <color indexed="8"/>
        <rFont val="Calibri"/>
        <family val="2"/>
        <charset val="204"/>
      </rPr>
      <t xml:space="preserve"> типа FTTH (плоский) (разрушающая нагрузка 0,08Кн/80кг)</t>
    </r>
  </si>
  <si>
    <r>
      <t>Анкерный зажим (малый) для оптического кабеля</t>
    </r>
    <r>
      <rPr>
        <b/>
        <sz val="12"/>
        <color rgb="FFFF0000"/>
        <rFont val="Calibri"/>
        <family val="2"/>
        <charset val="204"/>
      </rPr>
      <t xml:space="preserve"> ОК/Д2 и ОКНГ</t>
    </r>
    <r>
      <rPr>
        <b/>
        <sz val="12"/>
        <color indexed="8"/>
        <rFont val="Calibri"/>
        <family val="2"/>
        <charset val="204"/>
      </rPr>
      <t xml:space="preserve"> типа FTTH (плоский) (разрушающая нагрузка 0,08Кн/80кг)</t>
    </r>
  </si>
  <si>
    <r>
      <rPr>
        <b/>
        <i/>
        <sz val="12"/>
        <color rgb="FFFF0000"/>
        <rFont val="Times New Roman"/>
        <family val="1"/>
        <charset val="204"/>
      </rPr>
      <t>УК-ОК-01</t>
    </r>
    <r>
      <rPr>
        <b/>
        <i/>
        <sz val="12"/>
        <rFont val="Times New Roman"/>
        <family val="1"/>
        <charset val="204"/>
      </rPr>
      <t xml:space="preserve"> (узел крепления малый)</t>
    </r>
  </si>
  <si>
    <t>шт.</t>
  </si>
  <si>
    <r>
      <t xml:space="preserve">Кроссы/Оптические распределительные полки </t>
    </r>
    <r>
      <rPr>
        <b/>
        <sz val="14"/>
        <color rgb="FF0070C0"/>
        <rFont val="Arial Cyr"/>
        <charset val="204"/>
      </rPr>
      <t>SC/UPC невыдвижные</t>
    </r>
  </si>
  <si>
    <t>Кроссы/Оптические распределительные полки FC/UPC невыдвижные</t>
  </si>
  <si>
    <r>
      <t xml:space="preserve">Кроссы/Оптические распределительные полки </t>
    </r>
    <r>
      <rPr>
        <b/>
        <sz val="14"/>
        <color theme="6" tint="-0.499984740745262"/>
        <rFont val="Arial Cyr"/>
        <charset val="204"/>
      </rPr>
      <t>SC/АPC невыдвижные</t>
    </r>
  </si>
  <si>
    <r>
      <rPr>
        <b/>
        <sz val="12"/>
        <color indexed="8"/>
        <rFont val="Calibri"/>
        <family val="2"/>
        <charset val="204"/>
        <scheme val="minor"/>
      </rPr>
      <t>Нормализующая катушка</t>
    </r>
    <r>
      <rPr>
        <sz val="12"/>
        <color indexed="8"/>
        <rFont val="Calibri"/>
        <family val="2"/>
        <charset val="204"/>
        <scheme val="minor"/>
      </rPr>
      <t xml:space="preserve"> в оболочке 2мм 1км(Волокно - Corning SMF-28 Ultra SM) -</t>
    </r>
    <r>
      <rPr>
        <sz val="12"/>
        <color theme="3" tint="0.39997558519241921"/>
        <rFont val="Calibri"/>
        <family val="2"/>
        <charset val="204"/>
        <scheme val="minor"/>
      </rPr>
      <t xml:space="preserve"> </t>
    </r>
    <r>
      <rPr>
        <b/>
        <sz val="12"/>
        <color theme="3" tint="0.39997558519241921"/>
        <rFont val="Calibri"/>
        <family val="2"/>
        <charset val="204"/>
        <scheme val="minor"/>
      </rPr>
      <t xml:space="preserve">SC/UPC </t>
    </r>
    <r>
      <rPr>
        <b/>
        <sz val="12"/>
        <color theme="1"/>
        <rFont val="Calibri"/>
        <family val="2"/>
        <charset val="204"/>
        <scheme val="minor"/>
      </rPr>
      <t>(тип упаковки - пластиковый круглый кейс)</t>
    </r>
  </si>
  <si>
    <r>
      <rPr>
        <b/>
        <sz val="12"/>
        <color indexed="8"/>
        <rFont val="Calibri"/>
        <family val="2"/>
        <charset val="204"/>
        <scheme val="minor"/>
      </rPr>
      <t>Нормализующая катушка</t>
    </r>
    <r>
      <rPr>
        <sz val="12"/>
        <color indexed="8"/>
        <rFont val="Calibri"/>
        <family val="2"/>
        <charset val="204"/>
        <scheme val="minor"/>
      </rPr>
      <t xml:space="preserve"> в оболочке 2мм 1км(Волокно - Corning SMF-28 Ultra SM) - </t>
    </r>
    <r>
      <rPr>
        <b/>
        <sz val="12"/>
        <color theme="6" tint="-0.249977111117893"/>
        <rFont val="Calibri"/>
        <family val="2"/>
        <charset val="204"/>
        <scheme val="minor"/>
      </rPr>
      <t xml:space="preserve">SC/APC </t>
    </r>
    <r>
      <rPr>
        <b/>
        <sz val="12"/>
        <color theme="1"/>
        <rFont val="Calibri"/>
        <family val="2"/>
        <charset val="204"/>
        <scheme val="minor"/>
      </rPr>
      <t>(тип упаковки - пластиковый круглый кейс)</t>
    </r>
  </si>
  <si>
    <r>
      <rPr>
        <b/>
        <sz val="12"/>
        <color indexed="8"/>
        <rFont val="Calibri"/>
        <family val="2"/>
        <charset val="204"/>
        <scheme val="minor"/>
      </rPr>
      <t>Нормализующая катушка</t>
    </r>
    <r>
      <rPr>
        <sz val="12"/>
        <color indexed="8"/>
        <rFont val="Calibri"/>
        <family val="2"/>
        <charset val="204"/>
        <scheme val="minor"/>
      </rPr>
      <t xml:space="preserve"> в оболочке 2мм 1км(Волокно - Corning SMF-28 Ultra SM) - </t>
    </r>
    <r>
      <rPr>
        <b/>
        <sz val="12"/>
        <color indexed="8"/>
        <rFont val="Calibri"/>
        <family val="2"/>
        <charset val="204"/>
        <scheme val="minor"/>
      </rPr>
      <t>FC/UPC (тип упаковки - пластиковый круглый кейс)</t>
    </r>
  </si>
  <si>
    <r>
      <rPr>
        <b/>
        <sz val="12"/>
        <color indexed="8"/>
        <rFont val="Calibri"/>
        <family val="2"/>
        <charset val="204"/>
        <scheme val="minor"/>
      </rPr>
      <t>Нормализующая катушка</t>
    </r>
    <r>
      <rPr>
        <sz val="12"/>
        <color indexed="8"/>
        <rFont val="Calibri"/>
        <family val="2"/>
        <charset val="204"/>
        <scheme val="minor"/>
      </rPr>
      <t xml:space="preserve"> в оболочке 2мм 1км(Волокно - Corning SMF-28 Ultra SM) - </t>
    </r>
    <r>
      <rPr>
        <b/>
        <sz val="12"/>
        <color rgb="FFFF0000"/>
        <rFont val="Calibri"/>
        <family val="2"/>
        <charset val="204"/>
        <scheme val="minor"/>
      </rPr>
      <t xml:space="preserve">LC/UPC </t>
    </r>
    <r>
      <rPr>
        <b/>
        <sz val="12"/>
        <color theme="1"/>
        <rFont val="Calibri"/>
        <family val="2"/>
        <charset val="204"/>
        <scheme val="minor"/>
      </rPr>
      <t>(тип упаковки - пластиковый круглый кейс)</t>
    </r>
  </si>
  <si>
    <r>
      <t xml:space="preserve">коннектор </t>
    </r>
    <r>
      <rPr>
        <b/>
        <sz val="12"/>
        <rFont val="Calibri"/>
        <family val="2"/>
        <charset val="204"/>
        <scheme val="minor"/>
      </rPr>
      <t>RJ-11</t>
    </r>
  </si>
  <si>
    <r>
      <t xml:space="preserve">коннектор </t>
    </r>
    <r>
      <rPr>
        <b/>
        <sz val="12"/>
        <rFont val="Calibri"/>
        <family val="2"/>
        <charset val="204"/>
        <scheme val="minor"/>
      </rPr>
      <t>RJ-45 UTP неэкранированный</t>
    </r>
  </si>
  <si>
    <r>
      <t xml:space="preserve">коннектор </t>
    </r>
    <r>
      <rPr>
        <b/>
        <sz val="12"/>
        <rFont val="Calibri"/>
        <family val="2"/>
        <charset val="204"/>
        <scheme val="minor"/>
      </rPr>
      <t>RJ-45 FTP экранированный</t>
    </r>
  </si>
  <si>
    <r>
      <t>Консоль для FTTH кабеля и Drop-патчкордов (</t>
    </r>
    <r>
      <rPr>
        <b/>
        <sz val="12"/>
        <color rgb="FFFF0000"/>
        <rFont val="Calibri"/>
        <family val="2"/>
        <charset val="204"/>
      </rPr>
      <t>кабель ОКНГ</t>
    </r>
    <r>
      <rPr>
        <b/>
        <sz val="12"/>
        <color indexed="8"/>
        <rFont val="Calibri"/>
        <family val="2"/>
        <charset val="204"/>
      </rPr>
      <t>)</t>
    </r>
  </si>
  <si>
    <t>Адаптер - SM-Simplex-FC/UPC</t>
  </si>
  <si>
    <t>Аксессуары для оптических муфт и сетей</t>
  </si>
  <si>
    <t>Муфта соединительная для RJ-45 и RJ-11</t>
  </si>
  <si>
    <t>Стрипер для ОК,Claus CFS-3 для удаления буфера 250/900 мкм м оболочки 3мм</t>
  </si>
  <si>
    <t>Ножницы для резки кевларовых нитей</t>
  </si>
  <si>
    <t xml:space="preserve">Тестер кабельных LAN сетей </t>
  </si>
  <si>
    <t xml:space="preserve">Ручка-очиститель для оптических разъемов 2,5мм (SC,FC,ST) </t>
  </si>
  <si>
    <t>Салфетки безворсовые KimWipes (упаковка 280 штук)</t>
  </si>
  <si>
    <t>Салфетки безворсовые спиртовые для оптических кабелей в индивидуальной упаковке</t>
  </si>
  <si>
    <t>Инструмент для обжимки коннектора RJ-45/RJ-11/RJ-9 (Harden Арт.660631)</t>
  </si>
  <si>
    <t xml:space="preserve">Стриппер для зачистки проводов Harden (Арт. 660621)
</t>
  </si>
  <si>
    <t xml:space="preserve">Стриппер-резак для резки и зачистки проводов 8” (200мм) Арт.660627
</t>
  </si>
  <si>
    <t>Инструменты и аксессуары для разделки и монтажа электрических сетей, ВОЛС и СКС</t>
  </si>
  <si>
    <t xml:space="preserve">Кабелерез Harden 450мм (18”) - (Арт.570071) 
</t>
  </si>
  <si>
    <t xml:space="preserve">Кабелерез Harden 600мм (24”) - (Арт.570072)
</t>
  </si>
  <si>
    <t xml:space="preserve">Бокорезы-кусачки 160мм (6”) - (Арт.560166)
</t>
  </si>
  <si>
    <t xml:space="preserve">Бокорезы-кусачки 200мм (8”) - (Арт.560168)
</t>
  </si>
  <si>
    <t xml:space="preserve">Кусачки-мини 125мм (5”) - (Арт.560286)
</t>
  </si>
  <si>
    <t xml:space="preserve">Комбинированные плоскогубцы 160мм (6”) - (Арт.560176)
</t>
  </si>
  <si>
    <t xml:space="preserve">Комбинированные плоскогубцы 200мм (8”) - (Арт.560178)
</t>
  </si>
  <si>
    <t xml:space="preserve">Длинногубцы 160мм (6”) - (Арт.560156)
</t>
  </si>
  <si>
    <t xml:space="preserve">Длинногубцы 200мм (8”) - (Арт.5560158)
</t>
  </si>
  <si>
    <t xml:space="preserve">Набор прецизионных отверток 9 предметов (Арт.550122)
</t>
  </si>
  <si>
    <t xml:space="preserve">Набор инструментов для монтажа 36 предметов  Арт. 510836                                                                                                                                      </t>
  </si>
  <si>
    <t>Набор головок под посадочный квадрат 1/4" 13 предметов  Арт. 510013</t>
  </si>
  <si>
    <t xml:space="preserve"> Набор головок под посадочный квадрат 3/8" 13 предметов  Арт. 510015
</t>
  </si>
  <si>
    <t xml:space="preserve">Жилет для инструментов  Арт.520506 </t>
  </si>
  <si>
    <t xml:space="preserve">Пояс для инструментов  Арт.520511 </t>
  </si>
  <si>
    <t xml:space="preserve">Набор гаечных ключей 10 предметов  Арт.540102 </t>
  </si>
  <si>
    <t xml:space="preserve">шестигранная головка под 10мм (3/8)" размер 6мм  Арт. 530412          </t>
  </si>
  <si>
    <t xml:space="preserve">шестигранная головка под 10мм (3/8)" размер 7мм  Арт. 530413                  </t>
  </si>
  <si>
    <t xml:space="preserve">шестигранная головка под 10мм (3/8)" размер 8мм  Арт. 530414                 </t>
  </si>
  <si>
    <t xml:space="preserve">шестигранная головка под 10мм (3/8)" размер 9мм  Арт.530415                  </t>
  </si>
  <si>
    <t xml:space="preserve">шестигранная головка под 10мм (3/8)" размер 10мм  Арт. 530416                </t>
  </si>
  <si>
    <t xml:space="preserve">шестигранная головка под 10мм (3/8)" размер 11мм  Арт. 530417                  </t>
  </si>
  <si>
    <t xml:space="preserve">шестигранная головка под 10мм (3/8)" размер 12мм  Арт. 530418                  </t>
  </si>
  <si>
    <t xml:space="preserve">шестигранная головка под 10мм (3/8)" размер 13мм  Арт. 530419                </t>
  </si>
  <si>
    <t xml:space="preserve">шестигранная головка под 10мм (3/8)" размер 14мм  Арт. 530420                </t>
  </si>
  <si>
    <t xml:space="preserve">шестигранная головка под 10мм (3/8)" размер 15мм  Арт. 530421                </t>
  </si>
  <si>
    <t xml:space="preserve">шестигранная головка под 10мм (3/8)" размер 16мм  Арт. 530422                  </t>
  </si>
  <si>
    <t xml:space="preserve">шестигранная головка под 10мм (3/8)" размер 17мм  Арт. 530423                 </t>
  </si>
  <si>
    <t xml:space="preserve">шестигранная головка под 10мм (3/8)" размер 18мм  Арт. 530424                </t>
  </si>
  <si>
    <t xml:space="preserve">шестигранная головка под 10мм (3/8)" размер 19мм  Арт. 530425                 </t>
  </si>
  <si>
    <t xml:space="preserve">шестигранная головка под 10мм (3/8)" размер 20мм  Арт.530426                  </t>
  </si>
  <si>
    <t xml:space="preserve">шестигранная головка под 10мм (3/8)" размер 21мм  Арт.530427                 </t>
  </si>
  <si>
    <t xml:space="preserve">шестигранная головка под 10мм (3/8)" размер 22мм  Арт. 530428                 </t>
  </si>
  <si>
    <t xml:space="preserve">шестигранная головка под 10мм (3/8)" размер 24мм  Арт.530429                   </t>
  </si>
  <si>
    <t>Ключ разводной 10” (250мм) Арт.540560</t>
  </si>
  <si>
    <t>Набор шестигранников 9 предметов Арт.540608</t>
  </si>
  <si>
    <t xml:space="preserve">Набор прецизионных отверток 9 предметов Арт. 550122                               </t>
  </si>
  <si>
    <t>Отвертка шлицевая 3Х100мм Арт.550203</t>
  </si>
  <si>
    <t>Отвертка шлицевая 3X150mm Арт.550204</t>
  </si>
  <si>
    <t>Отвертка шлицевая 5X80mm Арт.550205</t>
  </si>
  <si>
    <t>Отвертка шлицевая 5X150 Арт.550206</t>
  </si>
  <si>
    <t>Отвертка шлицевая 5X200mm Арт.550207</t>
  </si>
  <si>
    <t>Отвертка крестовая PH0X100mm Арт.550224</t>
  </si>
  <si>
    <t>Отвертка крестовая PH0X150mm Арт.550225</t>
  </si>
  <si>
    <t>Отвертка крестовая PH1X80mm Арт.550226</t>
  </si>
  <si>
    <t>Отвертка крестовая PH1X150mm Арт.550227</t>
  </si>
  <si>
    <t>Отвертка крестовая PH1X200mm Арт.550228</t>
  </si>
  <si>
    <t xml:space="preserve">Комбинированные плоскогубцы 6” (150мм) Арт.560176                                                                                                                   </t>
  </si>
  <si>
    <t xml:space="preserve">Комбинированные плоскогубцы 8” (200мм) Арт. 560178                                                                                                               </t>
  </si>
  <si>
    <t>Длинногубцы 6” (150мм) Арт.560156</t>
  </si>
  <si>
    <t>Длинногубцы 8” (200мм) Арт.560158</t>
  </si>
  <si>
    <t xml:space="preserve">Бокорезы 6” (150мм) Арт.560166              </t>
  </si>
  <si>
    <t xml:space="preserve">Бокорезы 8” (200мм) Арт.560168            </t>
  </si>
  <si>
    <t>Кусачки мини А05 5” (125мм) Арт.560286</t>
  </si>
  <si>
    <t xml:space="preserve">Кабельный резак 18” (450мм) Арт.570071 </t>
  </si>
  <si>
    <t xml:space="preserve">Кабельный резак 24” (600мм) Арт.570072 </t>
  </si>
  <si>
    <t xml:space="preserve">Монтажный нож 9мм Арт.570301 </t>
  </si>
  <si>
    <t xml:space="preserve">Лезвия запасные для монтажного ножа 9мм уп.10шт. Арт.570341 </t>
  </si>
  <si>
    <t>Рулетка измерительная 3м*16мм Арт.580006</t>
  </si>
  <si>
    <t>Рулетка измерительная 5м*19мм Арт.580007</t>
  </si>
  <si>
    <t xml:space="preserve">Рулетка измерительная 50м*12,5мм фибергласовая Арт.580215 </t>
  </si>
  <si>
    <t>Рулетка измерительная 100м*12,5мм фибергласовая Арт.580217</t>
  </si>
  <si>
    <t>Штангенциркуль механический 150мм Арт.580804</t>
  </si>
  <si>
    <t>Секатор 200мм Арт.630401</t>
  </si>
  <si>
    <t>Секатор 200мм ручка с эфесом Арт.630402</t>
  </si>
  <si>
    <t>Кусторез 635мм Арт.630502</t>
  </si>
  <si>
    <t xml:space="preserve">Совок садовый 35x7.5см Арт.632601 </t>
  </si>
  <si>
    <t>Совок садовый 35x8.5см Арт.632602</t>
  </si>
  <si>
    <t>Рыхлитель садовый 35x8.7см Арт.632603</t>
  </si>
  <si>
    <t>Мотыжка садовая комбинированная 34x18см Арт.632604</t>
  </si>
  <si>
    <t>Мотыжка садовая с прямым лезвием 34x10см Арт.632605</t>
  </si>
  <si>
    <t>Отвертка индикаторная 145мм Арт.660001</t>
  </si>
  <si>
    <t>Отвертка индикаторная 190мм Арт.660002</t>
  </si>
  <si>
    <t>Набор пинцетов 4 предмета Арт.660238</t>
  </si>
  <si>
    <t xml:space="preserve">Паяльник с индикатором 30Вт Арт.660301 </t>
  </si>
  <si>
    <t>Припой в колбе 1мм/17гр. 40% SN /60% pb Арт.660351</t>
  </si>
  <si>
    <t>Фен монтажный 1800Вт Арт.660361</t>
  </si>
  <si>
    <t>Пистолет клеевой регулируемый 60-100Вт Арт.660371</t>
  </si>
  <si>
    <t xml:space="preserve">Стержни для клеевого пистолета 200мм уп.6шт. Арт.660372 </t>
  </si>
  <si>
    <t>Хомуты нейлоновые 200мм белые уп.100шт Арт.660403</t>
  </si>
  <si>
    <t>Хомуты нейлоновые 300мм белые уп.100шт Арт.660405</t>
  </si>
  <si>
    <t>Изолента ПВХ 20м черная Арт.660501</t>
  </si>
  <si>
    <t>Изолента ПВХ 20м красная Арт.660502</t>
  </si>
  <si>
    <t>Стриппер для зачистки проводов 175мм Арт.660621</t>
  </si>
  <si>
    <t>Стриппер-резак для резки и зачистки проводов 8” (200мм) Арт.660627</t>
  </si>
  <si>
    <t>Инструмент для обжима RJ-45,12,11  190мм Арт.660631</t>
  </si>
  <si>
    <t>Наименование продукции</t>
  </si>
  <si>
    <t>Инструменты Harden - все позиции</t>
  </si>
  <si>
    <t>ед.изм.</t>
  </si>
  <si>
    <t>Цена за ед.изм. с НДС</t>
  </si>
  <si>
    <t>Картинка</t>
  </si>
  <si>
    <t xml:space="preserve">Трещотка 10мм (3/8”)  Арт. 535403                                          </t>
  </si>
  <si>
    <r>
      <t xml:space="preserve">Дроп-патчкорд абонентский </t>
    </r>
    <r>
      <rPr>
        <b/>
        <sz val="12"/>
        <color rgb="FFFF0000"/>
        <rFont val="Calibri"/>
        <family val="2"/>
        <charset val="204"/>
        <scheme val="minor"/>
      </rPr>
      <t xml:space="preserve">(белый) </t>
    </r>
    <r>
      <rPr>
        <b/>
        <sz val="12"/>
        <rFont val="Calibri"/>
        <family val="2"/>
        <charset val="204"/>
        <scheme val="minor"/>
      </rPr>
      <t>SC/APC-SC/APC</t>
    </r>
    <r>
      <rPr>
        <sz val="12"/>
        <rFont val="Calibri"/>
        <family val="2"/>
        <charset val="204"/>
        <scheme val="minor"/>
      </rPr>
      <t xml:space="preserve"> SM (9/125) для прокладки внутри помещений, дата центрах, серверных и подключения абонентов к сетям FTTH - </t>
    </r>
    <r>
      <rPr>
        <b/>
        <sz val="12"/>
        <rFont val="Calibri"/>
        <family val="2"/>
        <charset val="204"/>
        <scheme val="minor"/>
      </rPr>
      <t>1 метр</t>
    </r>
  </si>
  <si>
    <r>
      <t xml:space="preserve">Дроп-патчкорд абонентский </t>
    </r>
    <r>
      <rPr>
        <b/>
        <sz val="12"/>
        <color rgb="FFFF0000"/>
        <rFont val="Calibri"/>
        <family val="2"/>
        <charset val="204"/>
        <scheme val="minor"/>
      </rPr>
      <t>(белый)</t>
    </r>
    <r>
      <rPr>
        <sz val="12"/>
        <rFont val="Calibri"/>
        <family val="2"/>
        <charset val="204"/>
        <scheme val="minor"/>
      </rPr>
      <t xml:space="preserve"> </t>
    </r>
    <r>
      <rPr>
        <b/>
        <sz val="12"/>
        <rFont val="Calibri"/>
        <family val="2"/>
        <charset val="204"/>
        <scheme val="minor"/>
      </rPr>
      <t>SC/UPC-SC/UPC</t>
    </r>
    <r>
      <rPr>
        <sz val="12"/>
        <rFont val="Calibri"/>
        <family val="2"/>
        <charset val="204"/>
        <scheme val="minor"/>
      </rPr>
      <t xml:space="preserve"> SM (9/125)  для прокладки внутри помещений, дата центрах, серверных и подключения абонентов к сетям FTTH - </t>
    </r>
    <r>
      <rPr>
        <b/>
        <sz val="12"/>
        <rFont val="Calibri"/>
        <family val="2"/>
        <charset val="204"/>
        <scheme val="minor"/>
      </rPr>
      <t>1 метр</t>
    </r>
  </si>
  <si>
    <r>
      <t xml:space="preserve">Дроп-патчкорд абонентский </t>
    </r>
    <r>
      <rPr>
        <b/>
        <sz val="12"/>
        <color rgb="FFFF0000"/>
        <rFont val="Calibri"/>
        <family val="2"/>
        <charset val="204"/>
        <scheme val="minor"/>
      </rPr>
      <t>(белый</t>
    </r>
    <r>
      <rPr>
        <sz val="12"/>
        <rFont val="Calibri"/>
        <family val="2"/>
        <charset val="204"/>
        <scheme val="minor"/>
      </rPr>
      <t xml:space="preserve">) </t>
    </r>
    <r>
      <rPr>
        <b/>
        <sz val="12"/>
        <rFont val="Calibri"/>
        <family val="2"/>
        <charset val="204"/>
        <scheme val="minor"/>
      </rPr>
      <t>SC/APC-SC/UPC</t>
    </r>
    <r>
      <rPr>
        <sz val="12"/>
        <rFont val="Calibri"/>
        <family val="2"/>
        <charset val="204"/>
        <scheme val="minor"/>
      </rPr>
      <t xml:space="preserve"> SM (9/125)  для прокладки внутри помещений, дата центрах, серверных и подключения абонентов к сетям FTTH - </t>
    </r>
    <r>
      <rPr>
        <b/>
        <sz val="12"/>
        <rFont val="Calibri"/>
        <family val="2"/>
        <charset val="204"/>
        <scheme val="minor"/>
      </rPr>
      <t>1 метр</t>
    </r>
  </si>
  <si>
    <r>
      <t xml:space="preserve">Дроп-патчкорд уличный </t>
    </r>
    <r>
      <rPr>
        <b/>
        <sz val="12"/>
        <color rgb="FFFF0000"/>
        <rFont val="Calibri"/>
        <family val="2"/>
        <charset val="204"/>
        <scheme val="minor"/>
      </rPr>
      <t>(черный)</t>
    </r>
    <r>
      <rPr>
        <sz val="12"/>
        <rFont val="Calibri"/>
        <family val="2"/>
        <charset val="204"/>
        <scheme val="minor"/>
      </rPr>
      <t xml:space="preserve"> </t>
    </r>
    <r>
      <rPr>
        <b/>
        <sz val="12"/>
        <rFont val="Calibri"/>
        <family val="2"/>
        <charset val="204"/>
        <scheme val="minor"/>
      </rPr>
      <t>SC/APC-SC/APC</t>
    </r>
    <r>
      <rPr>
        <sz val="12"/>
        <rFont val="Calibri"/>
        <family val="2"/>
        <charset val="204"/>
        <scheme val="minor"/>
      </rPr>
      <t xml:space="preserve"> SM (9/125)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</si>
  <si>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b/>
        <sz val="12"/>
        <color rgb="FFFF0000"/>
        <rFont val="Calibri"/>
        <family val="2"/>
        <charset val="204"/>
        <scheme val="minor"/>
      </rPr>
      <t xml:space="preserve"> (черный)</t>
    </r>
    <r>
      <rPr>
        <sz val="12"/>
        <rFont val="Calibri"/>
        <family val="2"/>
        <charset val="204"/>
        <scheme val="minor"/>
      </rPr>
      <t xml:space="preserve"> </t>
    </r>
    <r>
      <rPr>
        <b/>
        <sz val="12"/>
        <rFont val="Calibri"/>
        <family val="2"/>
        <charset val="204"/>
        <scheme val="minor"/>
      </rPr>
      <t>SC/UPC-SC/UPC</t>
    </r>
    <r>
      <rPr>
        <sz val="12"/>
        <rFont val="Calibri"/>
        <family val="2"/>
        <charset val="204"/>
        <scheme val="minor"/>
      </rPr>
      <t xml:space="preserve"> 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</si>
  <si>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 xml:space="preserve">Дроп-патчкорд уличный </t>
    </r>
    <r>
      <rPr>
        <b/>
        <sz val="12"/>
        <color rgb="FFFF0000"/>
        <rFont val="Calibri"/>
        <family val="2"/>
        <charset val="204"/>
        <scheme val="minor"/>
      </rPr>
      <t xml:space="preserve">(черный) </t>
    </r>
    <r>
      <rPr>
        <b/>
        <sz val="12"/>
        <rFont val="Calibri"/>
        <family val="2"/>
        <charset val="204"/>
        <scheme val="minor"/>
      </rPr>
      <t xml:space="preserve">SC/APC-SC/UPC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</si>
  <si>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двумя стальными проволоками </t>
    </r>
    <r>
      <rPr>
        <b/>
        <sz val="12"/>
        <color rgb="FFFF0000"/>
        <rFont val="Calibri"/>
        <family val="2"/>
        <charset val="204"/>
        <scheme val="minor"/>
      </rPr>
      <t xml:space="preserve">(черный) </t>
    </r>
    <r>
      <rPr>
        <b/>
        <sz val="12"/>
        <rFont val="Calibri"/>
        <family val="2"/>
        <charset val="204"/>
        <scheme val="minor"/>
      </rPr>
      <t xml:space="preserve">SC/APC-SC/UPC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</si>
  <si>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двумя стальными проволоками </t>
    </r>
    <r>
      <rPr>
        <b/>
        <sz val="12"/>
        <color rgb="FFFF0000"/>
        <rFont val="Calibri"/>
        <family val="2"/>
        <charset val="204"/>
        <scheme val="minor"/>
      </rPr>
      <t xml:space="preserve">(черный) </t>
    </r>
    <r>
      <rPr>
        <b/>
        <sz val="12"/>
        <rFont val="Calibri"/>
        <family val="2"/>
        <charset val="204"/>
        <scheme val="minor"/>
      </rPr>
      <t xml:space="preserve">SC/APC-SC/APC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</si>
  <si>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двумя стальными проволоками </t>
    </r>
    <r>
      <rPr>
        <b/>
        <sz val="12"/>
        <color rgb="FFFF0000"/>
        <rFont val="Calibri"/>
        <family val="2"/>
        <charset val="204"/>
        <scheme val="minor"/>
      </rPr>
      <t xml:space="preserve">(черный) </t>
    </r>
    <r>
      <rPr>
        <b/>
        <sz val="12"/>
        <rFont val="Calibri"/>
        <family val="2"/>
        <charset val="204"/>
        <scheme val="minor"/>
      </rPr>
      <t xml:space="preserve">SC/UPC-SC/UPC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</si>
  <si>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тремя стальными проволоками </t>
    </r>
    <r>
      <rPr>
        <b/>
        <sz val="12"/>
        <color rgb="FFFF0000"/>
        <rFont val="Calibri"/>
        <family val="2"/>
        <charset val="204"/>
        <scheme val="minor"/>
      </rPr>
      <t xml:space="preserve">(черный) </t>
    </r>
    <r>
      <rPr>
        <b/>
        <sz val="12"/>
        <rFont val="Calibri"/>
        <family val="2"/>
        <charset val="204"/>
        <scheme val="minor"/>
      </rPr>
      <t xml:space="preserve">SC/APC-SC/UPC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</si>
  <si>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тремя стальными проволоками </t>
    </r>
    <r>
      <rPr>
        <b/>
        <sz val="12"/>
        <color rgb="FFFF0000"/>
        <rFont val="Calibri"/>
        <family val="2"/>
        <charset val="204"/>
        <scheme val="minor"/>
      </rPr>
      <t xml:space="preserve">(черный) </t>
    </r>
    <r>
      <rPr>
        <b/>
        <sz val="12"/>
        <rFont val="Calibri"/>
        <family val="2"/>
        <charset val="204"/>
        <scheme val="minor"/>
      </rPr>
      <t xml:space="preserve">SC/APC-SC/APC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</si>
  <si>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тремя стальными проволоками </t>
    </r>
    <r>
      <rPr>
        <b/>
        <sz val="12"/>
        <color rgb="FFFF0000"/>
        <rFont val="Calibri"/>
        <family val="2"/>
        <charset val="204"/>
        <scheme val="minor"/>
      </rPr>
      <t xml:space="preserve">(черный) </t>
    </r>
    <r>
      <rPr>
        <b/>
        <sz val="12"/>
        <rFont val="Calibri"/>
        <family val="2"/>
        <charset val="204"/>
        <scheme val="minor"/>
      </rPr>
      <t xml:space="preserve">SC/UPC-SC/UPC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</si>
  <si>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 xml:space="preserve">Муфта проходная компактного типа  </t>
    </r>
    <r>
      <rPr>
        <b/>
        <i/>
        <sz val="11"/>
        <color rgb="FFFF0000"/>
        <rFont val="Calibri"/>
        <family val="2"/>
        <charset val="204"/>
      </rPr>
      <t>ОК-FOSC-H12</t>
    </r>
    <r>
      <rPr>
        <b/>
        <i/>
        <sz val="10"/>
        <color indexed="8"/>
        <rFont val="Calibri"/>
        <family val="2"/>
        <charset val="204"/>
      </rPr>
      <t xml:space="preserve"> на 12 волокон </t>
    </r>
    <r>
      <rPr>
        <b/>
        <i/>
        <sz val="12"/>
        <color rgb="FFFF0000"/>
        <rFont val="Calibri"/>
        <family val="2"/>
        <charset val="204"/>
      </rPr>
      <t>НОВИНКА!!!</t>
    </r>
  </si>
  <si>
    <r>
      <t xml:space="preserve">Волоконно-оптическая соединительная муфта  универсальная тип книжка  </t>
    </r>
    <r>
      <rPr>
        <b/>
        <i/>
        <sz val="12"/>
        <color rgb="FFFF0000"/>
        <rFont val="Calibri"/>
        <family val="2"/>
        <charset val="204"/>
      </rPr>
      <t>OK-FOSC-103-48F</t>
    </r>
    <r>
      <rPr>
        <b/>
        <i/>
        <sz val="10"/>
        <color indexed="8"/>
        <rFont val="Calibri"/>
        <family val="2"/>
        <charset val="204"/>
      </rPr>
      <t xml:space="preserve"> (до 48 волокон) - для установки на столбах, опорах, внутри помещения и колодцев линий связи  </t>
    </r>
    <r>
      <rPr>
        <b/>
        <i/>
        <sz val="12"/>
        <color rgb="FFFF0000"/>
        <rFont val="Calibri"/>
        <family val="2"/>
        <charset val="204"/>
      </rPr>
      <t>НОВИНКА!!!</t>
    </r>
  </si>
  <si>
    <r>
      <t xml:space="preserve">муфта оптическая разветвительная Closure dome type </t>
    </r>
    <r>
      <rPr>
        <b/>
        <i/>
        <sz val="11"/>
        <color rgb="FF0070C0"/>
        <rFont val="Calibri"/>
        <family val="2"/>
        <charset val="204"/>
      </rPr>
      <t>OK-FOSC-mini-48F до 48 волокон,</t>
    </r>
    <r>
      <rPr>
        <b/>
        <i/>
        <sz val="11"/>
        <rFont val="Calibri"/>
        <family val="2"/>
        <charset val="204"/>
      </rPr>
      <t xml:space="preserve"> </t>
    </r>
    <r>
      <rPr>
        <b/>
        <i/>
        <sz val="10"/>
        <rFont val="Calibri"/>
        <family val="2"/>
        <charset val="204"/>
      </rPr>
      <t xml:space="preserve">3 круглых ввод/выводов  овальный на 2 кабеля </t>
    </r>
    <r>
      <rPr>
        <b/>
        <i/>
        <sz val="12"/>
        <color rgb="FFFF0000"/>
        <rFont val="Calibri"/>
        <family val="2"/>
        <charset val="204"/>
      </rPr>
      <t>НОВИНКА!!!</t>
    </r>
  </si>
  <si>
    <r>
      <t xml:space="preserve">муфта оптическая  </t>
    </r>
    <r>
      <rPr>
        <b/>
        <i/>
        <sz val="11"/>
        <color rgb="FFFF0000"/>
        <rFont val="Calibri"/>
        <family val="2"/>
        <charset val="204"/>
      </rPr>
      <t>OK-FOSC-102-96F</t>
    </r>
    <r>
      <rPr>
        <b/>
        <i/>
        <sz val="10"/>
        <color indexed="8"/>
        <rFont val="Calibri"/>
        <family val="2"/>
        <charset val="204"/>
      </rPr>
      <t xml:space="preserve"> (проходная горизонтальная) </t>
    </r>
    <r>
      <rPr>
        <b/>
        <i/>
        <sz val="10"/>
        <color indexed="12"/>
        <rFont val="Calibri"/>
        <family val="2"/>
        <charset val="204"/>
      </rPr>
      <t>до 96 волокон</t>
    </r>
    <r>
      <rPr>
        <b/>
        <i/>
        <sz val="10"/>
        <color indexed="8"/>
        <rFont val="Calibri"/>
        <family val="2"/>
        <charset val="204"/>
      </rPr>
      <t xml:space="preserve">,  </t>
    </r>
    <r>
      <rPr>
        <b/>
        <i/>
        <sz val="12"/>
        <color rgb="FFFF0000"/>
        <rFont val="Calibri"/>
        <family val="2"/>
        <charset val="204"/>
      </rPr>
      <t>НОВИНКА!!!</t>
    </r>
  </si>
  <si>
    <r>
      <t xml:space="preserve">муфта оптическая  </t>
    </r>
    <r>
      <rPr>
        <b/>
        <i/>
        <sz val="11"/>
        <color rgb="FFFF0000"/>
        <rFont val="Calibri"/>
        <family val="2"/>
        <charset val="204"/>
      </rPr>
      <t>OK-FOSC-102-48F</t>
    </r>
    <r>
      <rPr>
        <b/>
        <i/>
        <sz val="10"/>
        <color indexed="8"/>
        <rFont val="Calibri"/>
        <family val="2"/>
        <charset val="204"/>
      </rPr>
      <t xml:space="preserve"> (проходная горизонтальная) </t>
    </r>
    <r>
      <rPr>
        <b/>
        <i/>
        <sz val="10"/>
        <color indexed="12"/>
        <rFont val="Calibri"/>
        <family val="2"/>
        <charset val="204"/>
      </rPr>
      <t>до 48 волокон</t>
    </r>
    <r>
      <rPr>
        <b/>
        <i/>
        <sz val="10"/>
        <color indexed="8"/>
        <rFont val="Calibri"/>
        <family val="2"/>
        <charset val="204"/>
      </rPr>
      <t xml:space="preserve">,  </t>
    </r>
    <r>
      <rPr>
        <b/>
        <i/>
        <sz val="12"/>
        <color rgb="FFFF0000"/>
        <rFont val="Calibri"/>
        <family val="2"/>
        <charset val="204"/>
      </rPr>
      <t>НОВИНКА!!!</t>
    </r>
  </si>
  <si>
    <r>
      <t xml:space="preserve">муфта оптическая  </t>
    </r>
    <r>
      <rPr>
        <b/>
        <i/>
        <sz val="11"/>
        <color rgb="FFFF0000"/>
        <rFont val="Calibri"/>
        <family val="2"/>
        <charset val="204"/>
      </rPr>
      <t xml:space="preserve">OK-FOSC-106-96F  </t>
    </r>
    <r>
      <rPr>
        <b/>
        <i/>
        <sz val="10"/>
        <color indexed="8"/>
        <rFont val="Calibri"/>
        <family val="2"/>
        <charset val="204"/>
      </rPr>
      <t xml:space="preserve">(проходная горизонтальная) до 96 волокон,  </t>
    </r>
    <r>
      <rPr>
        <b/>
        <i/>
        <sz val="12"/>
        <color rgb="FFFF0000"/>
        <rFont val="Calibri"/>
        <family val="2"/>
        <charset val="204"/>
      </rPr>
      <t>НОВИНКА!!!</t>
    </r>
  </si>
  <si>
    <r>
      <t xml:space="preserve">муфта оптическая  </t>
    </r>
    <r>
      <rPr>
        <b/>
        <i/>
        <sz val="11"/>
        <color rgb="FFFF0000"/>
        <rFont val="Calibri"/>
        <family val="2"/>
        <charset val="204"/>
      </rPr>
      <t>OK-FOSC-106-48F</t>
    </r>
    <r>
      <rPr>
        <b/>
        <i/>
        <sz val="10"/>
        <color indexed="8"/>
        <rFont val="Calibri"/>
        <family val="2"/>
        <charset val="204"/>
      </rPr>
      <t xml:space="preserve">  (проходная горизонтальная) до 48 волокон, </t>
    </r>
    <r>
      <rPr>
        <b/>
        <i/>
        <sz val="12"/>
        <color rgb="FFFF0000"/>
        <rFont val="Calibri"/>
        <family val="2"/>
        <charset val="204"/>
      </rPr>
      <t>НОВИНКА!!!</t>
    </r>
  </si>
  <si>
    <t>Кабель волоконно-оптический ОКНГ(А)-HF-М4П-А2-0.5</t>
  </si>
  <si>
    <t>Кабель волоконно-оптический ОКНГ(А)-HF-М4П-А4-0.5</t>
  </si>
  <si>
    <t>Кабель волоконно-оптический ОКНГ(А)-HF-М4П-А6-0.5</t>
  </si>
  <si>
    <t>Кабель волоконно-оптический ОКНГ(А)-HF-М4П-А8-0.5</t>
  </si>
  <si>
    <t>Кабель волоконно-оптический ОКНГ(А)-HF-М4П-А12-0.5</t>
  </si>
  <si>
    <t>Кабель волоконно-оптический ОКНГ(А)-HF-М4П-А16-0.5</t>
  </si>
  <si>
    <t>Кабель волоконно-оптический ОКНГ(А)-HF-М4П-А24-0.5</t>
  </si>
  <si>
    <t>Кабель волоконно-оптический ОКНГ(А)-HF-М4П-А32-0.5</t>
  </si>
  <si>
    <t>Кабель волоконно-оптический ОКНГ(А)-HF-М4П-А48-0.5</t>
  </si>
  <si>
    <t xml:space="preserve">Кабель волоконно-оптический ОКНГ(А)-HF-М8П-А96-0.5 </t>
  </si>
  <si>
    <t xml:space="preserve">Кабель волоконно-оптический ОКНГ(А)-HF-М9П-А144-0.5 </t>
  </si>
  <si>
    <t xml:space="preserve">Кабель волоконно-оптический ОКНГ(А)-HF-М12П-А144-0.5 </t>
  </si>
  <si>
    <t xml:space="preserve">Кабель волоконно-оптический ОКНГ(А)-HF-М12П-А96-0.5 </t>
  </si>
  <si>
    <r>
      <t xml:space="preserve">Кроссы/Оптические распределительные полки </t>
    </r>
    <r>
      <rPr>
        <b/>
        <sz val="14"/>
        <color rgb="FFFF0000"/>
        <rFont val="Arial Cyr"/>
        <charset val="204"/>
      </rPr>
      <t>настенные (мини-боксы)</t>
    </r>
  </si>
  <si>
    <t xml:space="preserve">Ручка-очиститель для оптических разъемов 1,5мм (LC) </t>
  </si>
  <si>
    <t>Палочки для чистки оптических адаптеров 2,5мм FC/SC/ST(100шт./уп.)</t>
  </si>
  <si>
    <t>Палочки для чистки оптических адаптеров 1,5мм LC (100шт./уп.)</t>
  </si>
  <si>
    <t>Хомуты нейлоновые 200мм черные уп.100шт Арт.660413</t>
  </si>
  <si>
    <t>Хомуты нейлоновые 100мм с маркировочной площадкой белые уп.100шт Арт.660421</t>
  </si>
  <si>
    <t>Хомуты нейлоновые 150мм белые уп.100шт Арт.660402</t>
  </si>
  <si>
    <t>Набор инструментов 77 предметов  1/2" и 1/4" Арт.510677</t>
  </si>
  <si>
    <t>Набор инструментов 120+2  предметов  1/2" и 3/8" Арт.510822</t>
  </si>
  <si>
    <t>Набор комбинированных гаечных ключей 14 предметов Арт.540101</t>
  </si>
  <si>
    <t>Длинногубцы изогнутые (115мм) Арт.560302</t>
  </si>
  <si>
    <t>Пистолет для подкачки шин Арт. 670506</t>
  </si>
  <si>
    <t>Шприц плунжерный 500мм Арт. 670101</t>
  </si>
  <si>
    <t>Молоток-гвоздодер 263мм Арт.590210</t>
  </si>
  <si>
    <t>Болторез 18” (450мм) Арт.570013</t>
  </si>
  <si>
    <t>Titan R 42U 600.800 ДП высота 42U Ш600*Г800 (В*Ш*Г)</t>
  </si>
  <si>
    <t>Розница</t>
  </si>
  <si>
    <r>
      <rPr>
        <b/>
        <i/>
        <sz val="12"/>
        <color rgb="FFFF0000"/>
        <rFont val="Times New Roman"/>
        <family val="1"/>
        <charset val="204"/>
      </rPr>
      <t>УК-ОК-02</t>
    </r>
    <r>
      <rPr>
        <b/>
        <i/>
        <sz val="12"/>
        <rFont val="Times New Roman"/>
        <family val="1"/>
        <charset val="204"/>
      </rPr>
      <t xml:space="preserve"> (узел крепления малый)</t>
    </r>
  </si>
  <si>
    <r>
      <t xml:space="preserve">муфта оптическая  </t>
    </r>
    <r>
      <rPr>
        <b/>
        <i/>
        <sz val="11"/>
        <color rgb="FFFF0000"/>
        <rFont val="Calibri"/>
        <family val="2"/>
        <charset val="204"/>
      </rPr>
      <t>OK-FOSC-102-24F</t>
    </r>
    <r>
      <rPr>
        <b/>
        <i/>
        <sz val="10"/>
        <color indexed="8"/>
        <rFont val="Calibri"/>
        <family val="2"/>
        <charset val="204"/>
      </rPr>
      <t xml:space="preserve"> (проходная горизонтальная) </t>
    </r>
    <r>
      <rPr>
        <b/>
        <i/>
        <sz val="10"/>
        <color indexed="12"/>
        <rFont val="Calibri"/>
        <family val="2"/>
        <charset val="204"/>
      </rPr>
      <t>до 24 волокон</t>
    </r>
    <r>
      <rPr>
        <b/>
        <i/>
        <sz val="10"/>
        <color indexed="8"/>
        <rFont val="Calibri"/>
        <family val="2"/>
        <charset val="204"/>
      </rPr>
      <t xml:space="preserve">,  </t>
    </r>
    <r>
      <rPr>
        <b/>
        <i/>
        <sz val="12"/>
        <color rgb="FFFF0000"/>
        <rFont val="Calibri"/>
        <family val="2"/>
        <charset val="204"/>
      </rPr>
      <t>НОВИНКА!!!</t>
    </r>
  </si>
  <si>
    <r>
      <t xml:space="preserve">Адаптер - </t>
    </r>
    <r>
      <rPr>
        <b/>
        <sz val="12"/>
        <color rgb="FFFF0000"/>
        <rFont val="Calibri"/>
        <family val="2"/>
        <charset val="204"/>
        <scheme val="minor"/>
      </rPr>
      <t>ММ</t>
    </r>
    <r>
      <rPr>
        <sz val="12"/>
        <rFont val="Calibri"/>
        <family val="2"/>
        <charset val="204"/>
        <scheme val="minor"/>
      </rPr>
      <t>-Simplex-SC/UPC</t>
    </r>
  </si>
  <si>
    <r>
      <t>Адаптер - DUPLEX-</t>
    </r>
    <r>
      <rPr>
        <b/>
        <sz val="12"/>
        <color rgb="FFFF0000"/>
        <rFont val="Calibri"/>
        <family val="2"/>
        <charset val="204"/>
        <scheme val="minor"/>
      </rPr>
      <t>ММ</t>
    </r>
    <r>
      <rPr>
        <sz val="12"/>
        <rFont val="Calibri"/>
        <family val="2"/>
        <charset val="204"/>
        <scheme val="minor"/>
      </rPr>
      <t>-LC/UPC</t>
    </r>
  </si>
  <si>
    <t>Упак.305м</t>
  </si>
  <si>
    <t>Молоток-гвоздодер 325мм Арт.590211</t>
  </si>
  <si>
    <t>Набор инструментов 46 предметов  1/4" (6,3мм) Арт.510346</t>
  </si>
  <si>
    <t>Дилер заводов производителей на территории Республики Казахстан ТОО "Альянс" телефакс 8(727) 226-46-11,226-46-12,226-46-13. МОБ ТЕЛЕФОН  8-701-710-13-13</t>
  </si>
  <si>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двумя стальными проволоками </t>
    </r>
    <r>
      <rPr>
        <b/>
        <sz val="12"/>
        <color rgb="FFFF0000"/>
        <rFont val="Calibri"/>
        <family val="2"/>
        <charset val="204"/>
        <scheme val="minor"/>
      </rPr>
      <t xml:space="preserve">(черный) Duplex </t>
    </r>
    <r>
      <rPr>
        <b/>
        <sz val="12"/>
        <rFont val="Calibri"/>
        <family val="2"/>
        <charset val="204"/>
        <scheme val="minor"/>
      </rPr>
      <t xml:space="preserve">SC/APC-SC/APC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</si>
  <si>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двумя стальными проволоками </t>
    </r>
    <r>
      <rPr>
        <b/>
        <sz val="12"/>
        <color rgb="FFFF0000"/>
        <rFont val="Calibri"/>
        <family val="2"/>
        <charset val="204"/>
        <scheme val="minor"/>
      </rPr>
      <t xml:space="preserve">(черный) Duplex </t>
    </r>
    <r>
      <rPr>
        <b/>
        <sz val="12"/>
        <rFont val="Calibri"/>
        <family val="2"/>
        <charset val="204"/>
        <scheme val="minor"/>
      </rPr>
      <t xml:space="preserve">SC/UPC-SC/UPC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</si>
  <si>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двумя стальными проволоками </t>
    </r>
    <r>
      <rPr>
        <b/>
        <sz val="12"/>
        <color rgb="FFFF0000"/>
        <rFont val="Calibri"/>
        <family val="2"/>
        <charset val="204"/>
        <scheme val="minor"/>
      </rPr>
      <t xml:space="preserve">(черный) Duplex </t>
    </r>
    <r>
      <rPr>
        <b/>
        <sz val="12"/>
        <rFont val="Calibri"/>
        <family val="2"/>
        <charset val="204"/>
        <scheme val="minor"/>
      </rPr>
      <t xml:space="preserve">SC/APC-SC/UPC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</si>
  <si>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двумя стальными проволоками </t>
    </r>
    <r>
      <rPr>
        <b/>
        <sz val="12"/>
        <color rgb="FFFF0000"/>
        <rFont val="Calibri"/>
        <family val="2"/>
        <charset val="204"/>
        <scheme val="minor"/>
      </rPr>
      <t xml:space="preserve">(черный) Quad </t>
    </r>
    <r>
      <rPr>
        <b/>
        <sz val="12"/>
        <rFont val="Calibri"/>
        <family val="2"/>
        <charset val="204"/>
        <scheme val="minor"/>
      </rPr>
      <t xml:space="preserve">SC/APC-SC/APC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</si>
  <si>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двумя стальными проволоками </t>
    </r>
    <r>
      <rPr>
        <b/>
        <sz val="12"/>
        <color rgb="FFFF0000"/>
        <rFont val="Calibri"/>
        <family val="2"/>
        <charset val="204"/>
        <scheme val="minor"/>
      </rPr>
      <t xml:space="preserve">(черный) Quad  </t>
    </r>
    <r>
      <rPr>
        <b/>
        <sz val="12"/>
        <rFont val="Calibri"/>
        <family val="2"/>
        <charset val="204"/>
        <scheme val="minor"/>
      </rPr>
      <t xml:space="preserve">SC/UPC-SC/UPC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</si>
  <si>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двумя стальными проволоками </t>
    </r>
    <r>
      <rPr>
        <b/>
        <sz val="12"/>
        <color rgb="FFFF0000"/>
        <rFont val="Calibri"/>
        <family val="2"/>
        <charset val="204"/>
        <scheme val="minor"/>
      </rPr>
      <t xml:space="preserve">(черный) Quad  </t>
    </r>
    <r>
      <rPr>
        <b/>
        <sz val="12"/>
        <rFont val="Calibri"/>
        <family val="2"/>
        <charset val="204"/>
        <scheme val="minor"/>
      </rPr>
      <t xml:space="preserve">SC/APC-SC/UPC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</si>
  <si>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тремя стальными проволоками </t>
    </r>
    <r>
      <rPr>
        <b/>
        <sz val="12"/>
        <color rgb="FFFF0000"/>
        <rFont val="Calibri"/>
        <family val="2"/>
        <charset val="204"/>
        <scheme val="minor"/>
      </rPr>
      <t xml:space="preserve">(черный) Quad  </t>
    </r>
    <r>
      <rPr>
        <b/>
        <sz val="12"/>
        <rFont val="Calibri"/>
        <family val="2"/>
        <charset val="204"/>
        <scheme val="minor"/>
      </rPr>
      <t xml:space="preserve">SC/APC-SC/APC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</si>
  <si>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тремя стальными проволоками </t>
    </r>
    <r>
      <rPr>
        <b/>
        <sz val="12"/>
        <color rgb="FFFF0000"/>
        <rFont val="Calibri"/>
        <family val="2"/>
        <charset val="204"/>
        <scheme val="minor"/>
      </rPr>
      <t xml:space="preserve">(черный) Quad  </t>
    </r>
    <r>
      <rPr>
        <b/>
        <sz val="12"/>
        <rFont val="Calibri"/>
        <family val="2"/>
        <charset val="204"/>
        <scheme val="minor"/>
      </rPr>
      <t xml:space="preserve">SC/UPC-SC/UPC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</si>
  <si>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r>
      <t>Дроп-патчкорд уличный</t>
    </r>
    <r>
      <rPr>
        <sz val="12"/>
        <color theme="1"/>
        <rFont val="Calibri"/>
        <family val="2"/>
        <charset val="204"/>
        <scheme val="minor"/>
      </rPr>
      <t xml:space="preserve"> </t>
    </r>
    <r>
      <rPr>
        <b/>
        <sz val="12"/>
        <color theme="1"/>
        <rFont val="Calibri"/>
        <family val="2"/>
        <charset val="204"/>
        <scheme val="minor"/>
      </rPr>
      <t xml:space="preserve">усиленный тремя стальными проволоками </t>
    </r>
    <r>
      <rPr>
        <b/>
        <sz val="12"/>
        <color rgb="FFFF0000"/>
        <rFont val="Calibri"/>
        <family val="2"/>
        <charset val="204"/>
        <scheme val="minor"/>
      </rPr>
      <t xml:space="preserve">(черный) Quad  </t>
    </r>
    <r>
      <rPr>
        <b/>
        <sz val="12"/>
        <rFont val="Calibri"/>
        <family val="2"/>
        <charset val="204"/>
        <scheme val="minor"/>
      </rPr>
      <t xml:space="preserve">SC/APC-SC/UPC </t>
    </r>
    <r>
      <rPr>
        <sz val="12"/>
        <rFont val="Calibri"/>
        <family val="2"/>
        <charset val="204"/>
        <scheme val="minor"/>
      </rPr>
      <t xml:space="preserve">SM (9/125) - для внешней прокладки по улицам, в том числе подвеса между зданиями и по столбам, в дата центрах, серверных и подключения абонентов к сетям FTTH - </t>
    </r>
    <r>
      <rPr>
        <b/>
        <sz val="12"/>
        <rFont val="Calibri"/>
        <family val="2"/>
        <charset val="204"/>
        <scheme val="minor"/>
      </rPr>
      <t>1 метр</t>
    </r>
  </si>
  <si>
    <t>Гильзы, кассеты, адаптеры и сплиттеры</t>
  </si>
  <si>
    <t xml:space="preserve">Настенный оптический бокс FTTH-А16 разработан для использования в сетях жилых домов, офисов и бизнес-центров и коттеджных городков
Бокс пыле-влаго защищенный. На передней двери и в кабельных входах-выходах имеются резиновые уплотнители предотвращающие попадание влаги и пыли. 
</t>
  </si>
  <si>
    <t xml:space="preserve">Настенный оптический бокс FTTH-А16 с возможностью крепления на опоры/столбы  (стальной хомут в комплекте)
</t>
  </si>
  <si>
    <t xml:space="preserve"> Оптический распределительный шкаф FTTH-А16</t>
  </si>
  <si>
    <t xml:space="preserve"> Оптический распределительный шкаф FTTH-А16+пигтейлы+адаптеры (16шт)</t>
  </si>
  <si>
    <t xml:space="preserve"> Оптический распределительный бокс-муфта FTTH-А24 (С возможностью крепления на стены и опоры/столбы)
</t>
  </si>
  <si>
    <r>
      <rPr>
        <b/>
        <sz val="12"/>
        <color rgb="FFFF0000"/>
        <rFont val="Arial Cyr"/>
        <charset val="204"/>
      </rPr>
      <t>Оптические Кабельные сборки</t>
    </r>
    <r>
      <rPr>
        <b/>
        <sz val="12"/>
        <rFont val="Arial Cyr"/>
      </rPr>
      <t xml:space="preserve"> оконцованные коннекторами SC, LC, FC. Цены указаны за сборку 1 метр. Концы в оболочке 0,9мм (типа пигтейл)</t>
    </r>
  </si>
  <si>
    <r>
      <rPr>
        <b/>
        <sz val="12"/>
        <color rgb="FFFF0000"/>
        <rFont val="Arial Cyr"/>
        <charset val="204"/>
      </rPr>
      <t>Оптические Кабельные сборки</t>
    </r>
    <r>
      <rPr>
        <b/>
        <sz val="12"/>
        <rFont val="Arial Cyr"/>
      </rPr>
      <t xml:space="preserve"> оконцованные коннекторами SC, LC, FC. Цены указаны за сборку 1 метр. Концы с дополнительной защитой в оболочке 2мм </t>
    </r>
  </si>
  <si>
    <r>
      <t xml:space="preserve">Спец.патчкорды типа DLC </t>
    </r>
    <r>
      <rPr>
        <b/>
        <sz val="12"/>
        <color theme="1"/>
        <rFont val="Arial Cyr"/>
        <charset val="204"/>
      </rPr>
      <t>для для применения в сетях FTTA ,FTTP,
FTTX,WIMAX, BBU, RRU, RRH, 4G-LTE,x-TTA и корпоративных сетях. Цена указана за сборку 1 метр. За каждый последующий метр насчитывается отдельно согласно типу волокна</t>
    </r>
  </si>
  <si>
    <t>FTP Cat 5E 4х2х0,5 305м/уп. для внешней прокладки с тросом (цвет черный)</t>
  </si>
  <si>
    <r>
      <t xml:space="preserve">оптический пигтейл </t>
    </r>
    <r>
      <rPr>
        <b/>
        <sz val="12"/>
        <color rgb="FFFF0000"/>
        <rFont val="Calibri"/>
        <family val="2"/>
        <charset val="204"/>
        <scheme val="minor"/>
      </rPr>
      <t>LC/UPC</t>
    </r>
    <r>
      <rPr>
        <sz val="12"/>
        <color rgb="FFFF0000"/>
        <rFont val="Calibri"/>
        <family val="2"/>
        <charset val="204"/>
        <scheme val="minor"/>
      </rPr>
      <t xml:space="preserve"> </t>
    </r>
    <r>
      <rPr>
        <b/>
        <sz val="12"/>
        <rFont val="Calibri"/>
        <family val="2"/>
        <charset val="204"/>
        <scheme val="minor"/>
      </rPr>
      <t>MM</t>
    </r>
    <r>
      <rPr>
        <sz val="12"/>
        <rFont val="Calibri"/>
        <family val="2"/>
        <charset val="204"/>
        <scheme val="minor"/>
      </rPr>
      <t xml:space="preserve"> 62,5/125 или 50/125 simplex 0,9 mm -1,5 m</t>
    </r>
  </si>
  <si>
    <r>
      <t xml:space="preserve">оптический пигтейл </t>
    </r>
    <r>
      <rPr>
        <b/>
        <sz val="10"/>
        <rFont val="Arial Cyr"/>
        <charset val="204"/>
      </rPr>
      <t>FC/UPC</t>
    </r>
    <r>
      <rPr>
        <sz val="11"/>
        <rFont val="Calibri"/>
        <family val="2"/>
        <charset val="204"/>
        <scheme val="minor"/>
      </rPr>
      <t xml:space="preserve"> </t>
    </r>
    <r>
      <rPr>
        <b/>
        <sz val="12"/>
        <rFont val="Calibri"/>
        <family val="2"/>
        <charset val="204"/>
        <scheme val="minor"/>
      </rPr>
      <t>MM</t>
    </r>
    <r>
      <rPr>
        <sz val="11"/>
        <rFont val="Calibri"/>
        <family val="2"/>
        <charset val="204"/>
        <scheme val="minor"/>
      </rPr>
      <t xml:space="preserve"> </t>
    </r>
    <r>
      <rPr>
        <sz val="10"/>
        <rFont val="Arial Cyr"/>
      </rPr>
      <t>62,5/125 или 50/125 simplex 0,9 mm -1,5 m</t>
    </r>
  </si>
  <si>
    <r>
      <t xml:space="preserve">оптический пигтейл </t>
    </r>
    <r>
      <rPr>
        <b/>
        <sz val="12"/>
        <color theme="3" tint="0.39997558519241921"/>
        <rFont val="Calibri"/>
        <family val="2"/>
        <charset val="204"/>
        <scheme val="minor"/>
      </rPr>
      <t>SC/UPC</t>
    </r>
    <r>
      <rPr>
        <sz val="12"/>
        <color theme="3" tint="0.39997558519241921"/>
        <rFont val="Calibri"/>
        <family val="2"/>
        <charset val="204"/>
        <scheme val="minor"/>
      </rPr>
      <t xml:space="preserve"> </t>
    </r>
    <r>
      <rPr>
        <b/>
        <sz val="12"/>
        <rFont val="Calibri"/>
        <family val="2"/>
        <charset val="204"/>
        <scheme val="minor"/>
      </rPr>
      <t>MM</t>
    </r>
    <r>
      <rPr>
        <sz val="12"/>
        <rFont val="Calibri"/>
        <family val="2"/>
        <charset val="204"/>
        <scheme val="minor"/>
      </rPr>
      <t xml:space="preserve"> 62,5/125 или 50/125 simplex 0,9 mm -1,5 m</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</si>
  <si>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SIMPLEX 2,0mm (62,5/125 или 50/125)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</si>
  <si>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1"/>
        <rFont val="Calibri"/>
        <family val="2"/>
        <charset val="204"/>
        <scheme val="minor"/>
      </rPr>
      <t>FC/UPC</t>
    </r>
    <r>
      <rPr>
        <sz val="11"/>
        <rFont val="Calibri"/>
        <family val="2"/>
        <charset val="204"/>
        <scheme val="minor"/>
      </rPr>
      <t xml:space="preserve"> MM SIMPLEX 2,0mm (62,5/125 или 50/125)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</si>
  <si>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rgb="FFFF0000"/>
        <rFont val="Calibri"/>
        <family val="2"/>
        <charset val="204"/>
        <scheme val="minor"/>
      </rPr>
      <t>LC/UPC</t>
    </r>
    <r>
      <rPr>
        <sz val="11"/>
        <rFont val="Calibri"/>
        <family val="2"/>
        <charset val="204"/>
        <scheme val="minor"/>
      </rPr>
      <t xml:space="preserve"> MM SIMPLEX 2,0mm (62,5/125 или 50/125) - 1 метр</t>
    </r>
  </si>
  <si>
    <r>
      <t xml:space="preserve">Patchcord </t>
    </r>
    <r>
      <rPr>
        <b/>
        <sz val="12"/>
        <rFont val="Calibri"/>
        <family val="2"/>
        <charset val="204"/>
        <scheme val="minor"/>
      </rPr>
      <t>FC/UPC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SIMPLEX 2,0mm (62,5/125 или 50/125) - 1 метр</t>
    </r>
  </si>
  <si>
    <r>
      <t xml:space="preserve">Patchcord </t>
    </r>
    <r>
      <rPr>
        <b/>
        <sz val="12"/>
        <rFont val="Calibri"/>
        <family val="2"/>
        <charset val="204"/>
        <scheme val="minor"/>
      </rPr>
      <t>FC/UPC</t>
    </r>
    <r>
      <rPr>
        <sz val="12"/>
        <rFont val="Calibri"/>
        <family val="2"/>
        <charset val="204"/>
        <scheme val="minor"/>
      </rPr>
      <t>-</t>
    </r>
    <r>
      <rPr>
        <b/>
        <sz val="12"/>
        <rFont val="Calibri"/>
        <family val="2"/>
        <charset val="204"/>
        <scheme val="minor"/>
      </rPr>
      <t>FC/UPC</t>
    </r>
    <r>
      <rPr>
        <b/>
        <sz val="11"/>
        <rFont val="Calibri"/>
        <family val="2"/>
        <charset val="204"/>
        <scheme val="minor"/>
      </rPr>
      <t xml:space="preserve"> </t>
    </r>
    <r>
      <rPr>
        <sz val="11"/>
        <rFont val="Calibri"/>
        <family val="2"/>
        <charset val="204"/>
        <scheme val="minor"/>
      </rPr>
      <t>MM SIMPLEX 2,0mm (62,5/125 или 50/125) - 1 метр</t>
    </r>
  </si>
  <si>
    <r>
      <t>Patchcord</t>
    </r>
    <r>
      <rPr>
        <b/>
        <sz val="11"/>
        <rFont val="Calibri"/>
        <family val="2"/>
        <charset val="204"/>
        <scheme val="minor"/>
      </rPr>
      <t xml:space="preserve"> </t>
    </r>
    <r>
      <rPr>
        <b/>
        <sz val="12"/>
        <rFont val="Calibri"/>
        <family val="2"/>
        <charset val="204"/>
        <scheme val="minor"/>
      </rPr>
      <t>FC/UPC</t>
    </r>
    <r>
      <rPr>
        <sz val="12"/>
        <rFont val="Calibri"/>
        <family val="2"/>
        <charset val="204"/>
        <scheme val="minor"/>
      </rPr>
      <t>-</t>
    </r>
    <r>
      <rPr>
        <b/>
        <sz val="12"/>
        <color rgb="FFFF0000"/>
        <rFont val="Calibri"/>
        <family val="2"/>
        <charset val="204"/>
        <scheme val="minor"/>
      </rPr>
      <t>LC/UPC</t>
    </r>
    <r>
      <rPr>
        <sz val="11"/>
        <color rgb="FFFF0000"/>
        <rFont val="Calibri"/>
        <family val="2"/>
        <charset val="204"/>
        <scheme val="minor"/>
      </rPr>
      <t xml:space="preserve"> </t>
    </r>
    <r>
      <rPr>
        <sz val="11"/>
        <rFont val="Calibri"/>
        <family val="2"/>
        <charset val="204"/>
        <scheme val="minor"/>
      </rPr>
      <t xml:space="preserve"> MM SIMPLEX 2,0mm (62,5/125 или 50/125) - 1 метр</t>
    </r>
  </si>
  <si>
    <r>
      <t xml:space="preserve">Patchcord </t>
    </r>
    <r>
      <rPr>
        <b/>
        <sz val="12"/>
        <color rgb="FFFF0000"/>
        <rFont val="Calibri"/>
        <family val="2"/>
        <charset val="204"/>
        <scheme val="minor"/>
      </rPr>
      <t>LC/UPC-LC/UPC</t>
    </r>
    <r>
      <rPr>
        <sz val="11"/>
        <rFont val="Calibri"/>
        <family val="2"/>
        <charset val="204"/>
        <scheme val="minor"/>
      </rPr>
      <t xml:space="preserve">  MM SIMPLEX 2,0mm (62,5/125 или 50/125) - 1 метр</t>
    </r>
  </si>
  <si>
    <r>
      <t xml:space="preserve">Patchcord </t>
    </r>
    <r>
      <rPr>
        <b/>
        <sz val="12"/>
        <color rgb="FFFF0000"/>
        <rFont val="Calibri"/>
        <family val="2"/>
        <charset val="204"/>
        <scheme val="minor"/>
      </rPr>
      <t>LC/UPC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SIMPLEX 2,0mm (62,5/125 или 50/125)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</si>
  <si>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DUPLEX 2,0mm (62,5/125 или 50/125)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</si>
  <si>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1"/>
        <rFont val="Calibri"/>
        <family val="2"/>
        <charset val="204"/>
        <scheme val="minor"/>
      </rPr>
      <t>FC/UPC</t>
    </r>
    <r>
      <rPr>
        <sz val="11"/>
        <rFont val="Calibri"/>
        <family val="2"/>
        <charset val="204"/>
        <scheme val="minor"/>
      </rPr>
      <t xml:space="preserve"> MM DUPLEX 2,0mm (62,5/125 или 50/125)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</si>
  <si>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rgb="FFFF0000"/>
        <rFont val="Calibri"/>
        <family val="2"/>
        <charset val="204"/>
        <scheme val="minor"/>
      </rPr>
      <t>LC/UPC</t>
    </r>
    <r>
      <rPr>
        <sz val="11"/>
        <rFont val="Calibri"/>
        <family val="2"/>
        <charset val="204"/>
        <scheme val="minor"/>
      </rPr>
      <t xml:space="preserve"> MM DUPLEX 2,0mm (62,5/125 или 50/125) - 1 метр</t>
    </r>
  </si>
  <si>
    <r>
      <t xml:space="preserve">Patchcord </t>
    </r>
    <r>
      <rPr>
        <b/>
        <sz val="12"/>
        <rFont val="Calibri"/>
        <family val="2"/>
        <charset val="204"/>
        <scheme val="minor"/>
      </rPr>
      <t>FC/UPC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DUPLEX 2,0mm (62,5/125 или 50/125) - 1 метр</t>
    </r>
  </si>
  <si>
    <r>
      <t xml:space="preserve">Patchcord </t>
    </r>
    <r>
      <rPr>
        <b/>
        <sz val="12"/>
        <rFont val="Calibri"/>
        <family val="2"/>
        <charset val="204"/>
        <scheme val="minor"/>
      </rPr>
      <t>FC/UPC</t>
    </r>
    <r>
      <rPr>
        <sz val="12"/>
        <rFont val="Calibri"/>
        <family val="2"/>
        <charset val="204"/>
        <scheme val="minor"/>
      </rPr>
      <t>-</t>
    </r>
    <r>
      <rPr>
        <b/>
        <sz val="12"/>
        <rFont val="Calibri"/>
        <family val="2"/>
        <charset val="204"/>
        <scheme val="minor"/>
      </rPr>
      <t>FC/UPC</t>
    </r>
    <r>
      <rPr>
        <b/>
        <sz val="11"/>
        <rFont val="Calibri"/>
        <family val="2"/>
        <charset val="204"/>
        <scheme val="minor"/>
      </rPr>
      <t xml:space="preserve"> </t>
    </r>
    <r>
      <rPr>
        <sz val="11"/>
        <rFont val="Calibri"/>
        <family val="2"/>
        <charset val="204"/>
        <scheme val="minor"/>
      </rPr>
      <t>MM DUPLEX 2,0mm (62,5/125 или 50/125) - 1 метр</t>
    </r>
  </si>
  <si>
    <r>
      <t>Patchcord</t>
    </r>
    <r>
      <rPr>
        <b/>
        <sz val="11"/>
        <rFont val="Calibri"/>
        <family val="2"/>
        <charset val="204"/>
        <scheme val="minor"/>
      </rPr>
      <t xml:space="preserve"> </t>
    </r>
    <r>
      <rPr>
        <b/>
        <sz val="12"/>
        <rFont val="Calibri"/>
        <family val="2"/>
        <charset val="204"/>
        <scheme val="minor"/>
      </rPr>
      <t>FC/UPC</t>
    </r>
    <r>
      <rPr>
        <sz val="12"/>
        <rFont val="Calibri"/>
        <family val="2"/>
        <charset val="204"/>
        <scheme val="minor"/>
      </rPr>
      <t>-</t>
    </r>
    <r>
      <rPr>
        <b/>
        <sz val="12"/>
        <color rgb="FFFF0000"/>
        <rFont val="Calibri"/>
        <family val="2"/>
        <charset val="204"/>
        <scheme val="minor"/>
      </rPr>
      <t>LC/UPC</t>
    </r>
    <r>
      <rPr>
        <sz val="11"/>
        <color rgb="FFFF0000"/>
        <rFont val="Calibri"/>
        <family val="2"/>
        <charset val="204"/>
        <scheme val="minor"/>
      </rPr>
      <t xml:space="preserve"> </t>
    </r>
    <r>
      <rPr>
        <sz val="11"/>
        <rFont val="Calibri"/>
        <family val="2"/>
        <charset val="204"/>
        <scheme val="minor"/>
      </rPr>
      <t xml:space="preserve"> MM DUPLEX 2,0mm (62,5/125 или 50/125) - 1 метр</t>
    </r>
  </si>
  <si>
    <r>
      <t xml:space="preserve">Patchcord </t>
    </r>
    <r>
      <rPr>
        <b/>
        <sz val="12"/>
        <color rgb="FFFF0000"/>
        <rFont val="Calibri"/>
        <family val="2"/>
        <charset val="204"/>
        <scheme val="minor"/>
      </rPr>
      <t>LC/UPC-LC/UPC</t>
    </r>
    <r>
      <rPr>
        <sz val="11"/>
        <rFont val="Calibri"/>
        <family val="2"/>
        <charset val="204"/>
        <scheme val="minor"/>
      </rPr>
      <t xml:space="preserve">  MM DUPLEX 2,0mm (62,5/125 или 50/125) - 1 метр</t>
    </r>
  </si>
  <si>
    <r>
      <t xml:space="preserve">Patchcord </t>
    </r>
    <r>
      <rPr>
        <b/>
        <sz val="12"/>
        <color rgb="FFFF0000"/>
        <rFont val="Calibri"/>
        <family val="2"/>
        <charset val="204"/>
        <scheme val="minor"/>
      </rPr>
      <t>LC/UPC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DUPLEX 2,0mm (62,5/125 или 50/125) - 1 метр</t>
    </r>
  </si>
  <si>
    <r>
      <t xml:space="preserve">Кроссы/Оптические распределительные полки </t>
    </r>
    <r>
      <rPr>
        <b/>
        <sz val="14"/>
        <color rgb="FF7030A0"/>
        <rFont val="Arial Cyr"/>
        <charset val="204"/>
      </rPr>
      <t>LC/UPC невыдвижные</t>
    </r>
  </si>
  <si>
    <r>
      <t xml:space="preserve">кросс оптический FDF 4U SP </t>
    </r>
    <r>
      <rPr>
        <b/>
        <sz val="11"/>
        <color rgb="FF7030A0"/>
        <rFont val="Calibri"/>
        <family val="2"/>
        <charset val="204"/>
        <scheme val="minor"/>
      </rPr>
      <t>LC/UPC</t>
    </r>
    <r>
      <rPr>
        <sz val="11"/>
        <rFont val="Calibri"/>
        <family val="2"/>
        <charset val="204"/>
        <scheme val="minor"/>
      </rPr>
      <t xml:space="preserve"> SM 144 PORT ALL SET укомплектованный (используется 72 порта - адаптеры дуплекс LC)</t>
    </r>
  </si>
  <si>
    <r>
      <t xml:space="preserve">Кабель сетевой OK-WIRE UTP Cat.5e ПВХ  4*2*0,50mm 305м/упак. </t>
    </r>
    <r>
      <rPr>
        <b/>
        <sz val="10"/>
        <color rgb="FFFF0000"/>
        <rFont val="Arial Cyr"/>
        <charset val="204"/>
      </rPr>
      <t>100% безкислородная медь</t>
    </r>
  </si>
  <si>
    <r>
      <t xml:space="preserve"> Кабель сетевой OK-WIRE FTP Cat.5e ПВХ 4*2*0,51mm 305м/упак. </t>
    </r>
    <r>
      <rPr>
        <b/>
        <sz val="10"/>
        <color rgb="FFFF0000"/>
        <rFont val="Arial Cyr"/>
        <charset val="204"/>
      </rPr>
      <t>100% безкислородная медь</t>
    </r>
  </si>
  <si>
    <r>
      <t xml:space="preserve"> Кабель сетевой OK-WIRE UTP Cat.5e ПВП 4*2*0,50mm Наруж. 305м/упак. </t>
    </r>
    <r>
      <rPr>
        <b/>
        <sz val="10"/>
        <color rgb="FFFF0000"/>
        <rFont val="Arial Cyr"/>
        <charset val="204"/>
      </rPr>
      <t>100% безкислородная медь</t>
    </r>
  </si>
  <si>
    <r>
      <t xml:space="preserve"> Кабель сетевой OK-WIRE FTP Cat.5e ПВП 4*2*0,51mm Наруж. 305м/упак. </t>
    </r>
    <r>
      <rPr>
        <b/>
        <sz val="10"/>
        <color rgb="FFFF0000"/>
        <rFont val="Arial Cyr"/>
        <charset val="204"/>
      </rPr>
      <t>100% безкислородная медь</t>
    </r>
  </si>
  <si>
    <t>кросс оптический FDF 4U-SP-FC-144port ПУСТОЙ</t>
  </si>
  <si>
    <t xml:space="preserve">Медный телефонный кабель производства  СП ЗАО "Белтелекабель" г. Минск, Республика Беларусь .  Информация доступна на сайте www.volokno.kz                                </t>
  </si>
  <si>
    <t xml:space="preserve">Палатка Памир 30 зимняя  </t>
  </si>
  <si>
    <t xml:space="preserve">Палатка Памир 30 зимняя      </t>
  </si>
  <si>
    <t>Палатка Памир 36 (летняя)</t>
  </si>
  <si>
    <t>Кросс оптический OK-FDF-1U-24-FC ПУСТОЙ</t>
  </si>
  <si>
    <t>Кросс оптический OK-FDF-2U-48-FC ПУСТОЙ</t>
  </si>
  <si>
    <r>
      <t xml:space="preserve">Оптический бокс ОК-ОРБ-8-4SC </t>
    </r>
    <r>
      <rPr>
        <sz val="11"/>
        <color indexed="12"/>
        <rFont val="Calibri"/>
        <family val="2"/>
        <charset val="204"/>
        <scheme val="minor"/>
      </rPr>
      <t xml:space="preserve"> SC или LC  4 PORT </t>
    </r>
    <r>
      <rPr>
        <sz val="11"/>
        <rFont val="Calibri"/>
        <family val="2"/>
        <charset val="204"/>
        <scheme val="minor"/>
      </rPr>
      <t xml:space="preserve"> укомплектованный</t>
    </r>
  </si>
  <si>
    <r>
      <t>Оптический бокс ОК-ОРБ-8-8SC</t>
    </r>
    <r>
      <rPr>
        <sz val="11"/>
        <color indexed="12"/>
        <rFont val="Calibri"/>
        <family val="2"/>
        <charset val="204"/>
        <scheme val="minor"/>
      </rPr>
      <t xml:space="preserve"> SC или LC  8 PORT  </t>
    </r>
    <r>
      <rPr>
        <sz val="11"/>
        <rFont val="Calibri"/>
        <family val="2"/>
        <charset val="204"/>
        <scheme val="minor"/>
      </rPr>
      <t xml:space="preserve"> укомплектованный</t>
    </r>
  </si>
  <si>
    <r>
      <t>Оптический бокс ОК-ОРБ-8-4FC</t>
    </r>
    <r>
      <rPr>
        <sz val="11"/>
        <color indexed="12"/>
        <rFont val="Calibri"/>
        <family val="2"/>
        <charset val="204"/>
        <scheme val="minor"/>
      </rPr>
      <t xml:space="preserve"> FC/UPC 4 PORT </t>
    </r>
    <r>
      <rPr>
        <sz val="11"/>
        <rFont val="Calibri"/>
        <family val="2"/>
        <charset val="204"/>
        <scheme val="minor"/>
      </rPr>
      <t xml:space="preserve"> укомплектованный</t>
    </r>
  </si>
  <si>
    <r>
      <t xml:space="preserve">Оптический бокс ОК-ОРБ-8-8FC </t>
    </r>
    <r>
      <rPr>
        <sz val="11"/>
        <color indexed="12"/>
        <rFont val="Calibri"/>
        <family val="2"/>
        <charset val="204"/>
        <scheme val="minor"/>
      </rPr>
      <t xml:space="preserve"> FC/ UPC до 8 PORT </t>
    </r>
    <r>
      <rPr>
        <sz val="11"/>
        <rFont val="Calibri"/>
        <family val="2"/>
        <charset val="204"/>
        <scheme val="minor"/>
      </rPr>
      <t xml:space="preserve"> укомплектованный</t>
    </r>
  </si>
  <si>
    <t>Кросс оптический OK-FDF-1U-24-SC ПУСТОЙ</t>
  </si>
  <si>
    <r>
      <t>Кросс оптический OK-FDF-1U-24-</t>
    </r>
    <r>
      <rPr>
        <b/>
        <sz val="11"/>
        <rFont val="Calibri"/>
        <family val="2"/>
        <charset val="204"/>
        <scheme val="minor"/>
      </rPr>
      <t xml:space="preserve">FC/UPC </t>
    </r>
    <r>
      <rPr>
        <sz val="11"/>
        <color theme="1"/>
        <rFont val="Calibri"/>
        <family val="2"/>
        <charset val="204"/>
        <scheme val="minor"/>
      </rPr>
      <t>SM 24 PORT</t>
    </r>
    <r>
      <rPr>
        <sz val="11"/>
        <rFont val="Calibri"/>
        <family val="2"/>
        <charset val="204"/>
        <scheme val="minor"/>
      </rPr>
      <t xml:space="preserve">  укомплектованный</t>
    </r>
  </si>
  <si>
    <r>
      <t>Кросс оптический OK-FDF-1U-24-</t>
    </r>
    <r>
      <rPr>
        <b/>
        <sz val="11"/>
        <rFont val="Calibri"/>
        <family val="2"/>
        <charset val="204"/>
        <scheme val="minor"/>
      </rPr>
      <t>FC/UPC</t>
    </r>
    <r>
      <rPr>
        <sz val="11"/>
        <rFont val="Calibri"/>
        <family val="2"/>
        <charset val="204"/>
        <scheme val="minor"/>
      </rPr>
      <t xml:space="preserve"> </t>
    </r>
    <r>
      <rPr>
        <sz val="11"/>
        <color theme="1"/>
        <rFont val="Calibri"/>
        <family val="2"/>
        <charset val="204"/>
        <scheme val="minor"/>
      </rPr>
      <t>SM 16 PORT</t>
    </r>
    <r>
      <rPr>
        <sz val="11"/>
        <color indexed="12"/>
        <rFont val="Calibri"/>
        <family val="2"/>
        <charset val="204"/>
        <scheme val="minor"/>
      </rPr>
      <t xml:space="preserve"> </t>
    </r>
    <r>
      <rPr>
        <sz val="11"/>
        <rFont val="Calibri"/>
        <family val="2"/>
        <charset val="204"/>
        <scheme val="minor"/>
      </rPr>
      <t>укомплектованный</t>
    </r>
  </si>
  <si>
    <r>
      <t>Кросс оптический OK-FDF-1U-24-</t>
    </r>
    <r>
      <rPr>
        <b/>
        <sz val="11"/>
        <rFont val="Calibri"/>
        <family val="2"/>
        <charset val="204"/>
        <scheme val="minor"/>
      </rPr>
      <t>FC/UPC</t>
    </r>
    <r>
      <rPr>
        <sz val="11"/>
        <rFont val="Calibri"/>
        <family val="2"/>
        <charset val="204"/>
        <scheme val="minor"/>
      </rPr>
      <t xml:space="preserve"> </t>
    </r>
    <r>
      <rPr>
        <sz val="11"/>
        <color theme="1"/>
        <rFont val="Calibri"/>
        <family val="2"/>
        <charset val="204"/>
        <scheme val="minor"/>
      </rPr>
      <t>SM 12 PORT</t>
    </r>
    <r>
      <rPr>
        <sz val="11"/>
        <rFont val="Calibri"/>
        <family val="2"/>
        <charset val="204"/>
        <scheme val="minor"/>
      </rPr>
      <t xml:space="preserve">  укомплектованный</t>
    </r>
  </si>
  <si>
    <r>
      <t>Кросс оптический OK-FDF-1U-24-</t>
    </r>
    <r>
      <rPr>
        <b/>
        <sz val="11"/>
        <rFont val="Calibri"/>
        <family val="2"/>
        <charset val="204"/>
        <scheme val="minor"/>
      </rPr>
      <t xml:space="preserve">FC/UPC </t>
    </r>
    <r>
      <rPr>
        <sz val="11"/>
        <color theme="1"/>
        <rFont val="Calibri"/>
        <family val="2"/>
        <charset val="204"/>
        <scheme val="minor"/>
      </rPr>
      <t>SM 8 PORT</t>
    </r>
    <r>
      <rPr>
        <sz val="11"/>
        <rFont val="Calibri"/>
        <family val="2"/>
        <charset val="204"/>
        <scheme val="minor"/>
      </rPr>
      <t xml:space="preserve"> укомплектованный</t>
    </r>
  </si>
  <si>
    <r>
      <t>Кросс оптический OK-FDF-1U-24-</t>
    </r>
    <r>
      <rPr>
        <b/>
        <sz val="11"/>
        <rFont val="Calibri"/>
        <family val="2"/>
        <charset val="204"/>
        <scheme val="minor"/>
      </rPr>
      <t>FC/UPC</t>
    </r>
    <r>
      <rPr>
        <sz val="11"/>
        <color theme="1"/>
        <rFont val="Calibri"/>
        <family val="2"/>
        <charset val="204"/>
        <scheme val="minor"/>
      </rPr>
      <t xml:space="preserve"> SM 4 PORT</t>
    </r>
    <r>
      <rPr>
        <sz val="11"/>
        <rFont val="Calibri"/>
        <family val="2"/>
        <charset val="204"/>
        <scheme val="minor"/>
      </rPr>
      <t xml:space="preserve"> укомплектованный</t>
    </r>
  </si>
  <si>
    <r>
      <t>Кросс оптический OK-FDF-2U-48-</t>
    </r>
    <r>
      <rPr>
        <b/>
        <sz val="11"/>
        <rFont val="Calibri"/>
        <family val="2"/>
        <charset val="204"/>
        <scheme val="minor"/>
      </rPr>
      <t>FC/UPC</t>
    </r>
    <r>
      <rPr>
        <sz val="11"/>
        <rFont val="Calibri"/>
        <family val="2"/>
        <charset val="204"/>
        <scheme val="minor"/>
      </rPr>
      <t xml:space="preserve"> </t>
    </r>
    <r>
      <rPr>
        <sz val="11"/>
        <color theme="1"/>
        <rFont val="Calibri"/>
        <family val="2"/>
        <charset val="204"/>
        <scheme val="minor"/>
      </rPr>
      <t xml:space="preserve">SM 32 PORT </t>
    </r>
    <r>
      <rPr>
        <sz val="11"/>
        <rFont val="Calibri"/>
        <family val="2"/>
        <charset val="204"/>
        <scheme val="minor"/>
      </rPr>
      <t>укомплектованный</t>
    </r>
  </si>
  <si>
    <r>
      <t>Кросс оптический OK-FDF-2U-48-</t>
    </r>
    <r>
      <rPr>
        <b/>
        <sz val="11"/>
        <rFont val="Calibri"/>
        <family val="2"/>
        <charset val="204"/>
        <scheme val="minor"/>
      </rPr>
      <t>FC/UPC</t>
    </r>
    <r>
      <rPr>
        <sz val="11"/>
        <rFont val="Calibri"/>
        <family val="2"/>
        <charset val="204"/>
        <scheme val="minor"/>
      </rPr>
      <t xml:space="preserve"> </t>
    </r>
    <r>
      <rPr>
        <sz val="11"/>
        <color theme="1"/>
        <rFont val="Calibri"/>
        <family val="2"/>
        <charset val="204"/>
        <scheme val="minor"/>
      </rPr>
      <t>SM 48 PORT</t>
    </r>
    <r>
      <rPr>
        <sz val="11"/>
        <rFont val="Calibri"/>
        <family val="2"/>
        <charset val="204"/>
        <scheme val="minor"/>
      </rPr>
      <t xml:space="preserve"> укомплектованный</t>
    </r>
  </si>
  <si>
    <r>
      <t>Кросс оптический OK-FDF-4U-144-</t>
    </r>
    <r>
      <rPr>
        <b/>
        <sz val="11"/>
        <rFont val="Calibri"/>
        <family val="2"/>
        <charset val="204"/>
        <scheme val="minor"/>
      </rPr>
      <t xml:space="preserve">FC/UPC </t>
    </r>
    <r>
      <rPr>
        <sz val="11"/>
        <color theme="1"/>
        <rFont val="Calibri"/>
        <family val="2"/>
        <charset val="204"/>
        <scheme val="minor"/>
      </rPr>
      <t xml:space="preserve">SM 96 PORT </t>
    </r>
    <r>
      <rPr>
        <sz val="11"/>
        <rFont val="Calibri"/>
        <family val="2"/>
        <charset val="204"/>
        <scheme val="minor"/>
      </rPr>
      <t>укомплектованный</t>
    </r>
  </si>
  <si>
    <r>
      <t>Кросс оптический OK-FDF-4U-144-</t>
    </r>
    <r>
      <rPr>
        <b/>
        <sz val="11"/>
        <rFont val="Calibri"/>
        <family val="2"/>
        <charset val="204"/>
        <scheme val="minor"/>
      </rPr>
      <t>FC/UPC</t>
    </r>
    <r>
      <rPr>
        <sz val="11"/>
        <rFont val="Calibri"/>
        <family val="2"/>
        <charset val="204"/>
        <scheme val="minor"/>
      </rPr>
      <t xml:space="preserve"> </t>
    </r>
    <r>
      <rPr>
        <sz val="11"/>
        <color theme="1"/>
        <rFont val="Calibri"/>
        <family val="2"/>
        <charset val="204"/>
        <scheme val="minor"/>
      </rPr>
      <t>SM 144 PORT</t>
    </r>
    <r>
      <rPr>
        <sz val="11"/>
        <rFont val="Calibri"/>
        <family val="2"/>
        <charset val="204"/>
        <scheme val="minor"/>
      </rPr>
      <t xml:space="preserve"> укомплектованный</t>
    </r>
  </si>
  <si>
    <r>
      <t xml:space="preserve">Кросс оптический OK-FDF-1U-24-SC </t>
    </r>
    <r>
      <rPr>
        <b/>
        <sz val="11"/>
        <color theme="4" tint="-0.249977111117893"/>
        <rFont val="Calibri"/>
        <family val="2"/>
        <charset val="204"/>
        <scheme val="minor"/>
      </rPr>
      <t>SC/UPC</t>
    </r>
    <r>
      <rPr>
        <b/>
        <sz val="11"/>
        <color theme="3" tint="0.39997558519241921"/>
        <rFont val="Calibri"/>
        <family val="2"/>
        <charset val="204"/>
        <scheme val="minor"/>
      </rPr>
      <t xml:space="preserve"> </t>
    </r>
    <r>
      <rPr>
        <sz val="11"/>
        <color theme="1"/>
        <rFont val="Calibri"/>
        <family val="2"/>
        <charset val="204"/>
        <scheme val="minor"/>
      </rPr>
      <t>SM 4 PORT укомплектованный</t>
    </r>
  </si>
  <si>
    <r>
      <t xml:space="preserve">Кросс оптический OK-FDF-1U-24-SC </t>
    </r>
    <r>
      <rPr>
        <b/>
        <sz val="11"/>
        <color theme="4" tint="-0.249977111117893"/>
        <rFont val="Calibri"/>
        <family val="2"/>
        <charset val="204"/>
        <scheme val="minor"/>
      </rPr>
      <t>SC/UPC</t>
    </r>
    <r>
      <rPr>
        <sz val="11"/>
        <color theme="1"/>
        <rFont val="Calibri"/>
        <family val="2"/>
        <charset val="204"/>
        <scheme val="minor"/>
      </rPr>
      <t xml:space="preserve"> SM 12 PORT укомплектованный</t>
    </r>
  </si>
  <si>
    <r>
      <t xml:space="preserve">Кросс оптический OK-FDF-1U-24-SC </t>
    </r>
    <r>
      <rPr>
        <b/>
        <sz val="11"/>
        <color theme="4" tint="-0.249977111117893"/>
        <rFont val="Calibri"/>
        <family val="2"/>
        <charset val="204"/>
        <scheme val="minor"/>
      </rPr>
      <t xml:space="preserve">SC/UPC </t>
    </r>
    <r>
      <rPr>
        <sz val="11"/>
        <color theme="1"/>
        <rFont val="Calibri"/>
        <family val="2"/>
        <charset val="204"/>
        <scheme val="minor"/>
      </rPr>
      <t>SM 8 PORT  укомплектованный</t>
    </r>
  </si>
  <si>
    <r>
      <t>Кросс оптический OK-FDF-1U-24-SC</t>
    </r>
    <r>
      <rPr>
        <b/>
        <sz val="11"/>
        <color theme="4" tint="-0.249977111117893"/>
        <rFont val="Calibri"/>
        <family val="2"/>
        <charset val="204"/>
        <scheme val="minor"/>
      </rPr>
      <t xml:space="preserve"> SC/UPC</t>
    </r>
    <r>
      <rPr>
        <sz val="11"/>
        <color theme="1"/>
        <rFont val="Calibri"/>
        <family val="2"/>
        <charset val="204"/>
        <scheme val="minor"/>
      </rPr>
      <t xml:space="preserve"> SM 16 PORT укомплектованный</t>
    </r>
  </si>
  <si>
    <r>
      <t>Кросс оптический OK-FDF-1U-24-SC</t>
    </r>
    <r>
      <rPr>
        <b/>
        <sz val="11"/>
        <color theme="4" tint="-0.249977111117893"/>
        <rFont val="Calibri"/>
        <family val="2"/>
        <charset val="204"/>
        <scheme val="minor"/>
      </rPr>
      <t xml:space="preserve"> SC/UPC</t>
    </r>
    <r>
      <rPr>
        <sz val="11"/>
        <color theme="1"/>
        <rFont val="Calibri"/>
        <family val="2"/>
        <charset val="204"/>
        <scheme val="minor"/>
      </rPr>
      <t xml:space="preserve"> SM 24 PORT укомплектованный</t>
    </r>
  </si>
  <si>
    <t>Кросс оптический OK-FDF-2U-48-SC ПУСТОЙ</t>
  </si>
  <si>
    <r>
      <t xml:space="preserve">Кросс оптический OK-FDF-2U-48-SC </t>
    </r>
    <r>
      <rPr>
        <b/>
        <sz val="11"/>
        <color theme="4" tint="-0.249977111117893"/>
        <rFont val="Calibri"/>
        <family val="2"/>
        <charset val="204"/>
        <scheme val="minor"/>
      </rPr>
      <t>SC/UPC</t>
    </r>
    <r>
      <rPr>
        <sz val="11"/>
        <color theme="1"/>
        <rFont val="Calibri"/>
        <family val="2"/>
        <charset val="204"/>
        <scheme val="minor"/>
      </rPr>
      <t xml:space="preserve"> SM 32 PORT укомплектованный</t>
    </r>
  </si>
  <si>
    <r>
      <t xml:space="preserve">Кросс оптический OK-FDF-2U-48-SC </t>
    </r>
    <r>
      <rPr>
        <b/>
        <sz val="11"/>
        <color theme="4" tint="-0.249977111117893"/>
        <rFont val="Calibri"/>
        <family val="2"/>
        <charset val="204"/>
        <scheme val="minor"/>
      </rPr>
      <t>SC/UPC</t>
    </r>
    <r>
      <rPr>
        <sz val="11"/>
        <color theme="1"/>
        <rFont val="Calibri"/>
        <family val="2"/>
        <charset val="204"/>
        <scheme val="minor"/>
      </rPr>
      <t xml:space="preserve"> SM 48 PORT укомплектованный</t>
    </r>
  </si>
  <si>
    <r>
      <t xml:space="preserve">Кросс оптический OK-FDF-2U-64-SC </t>
    </r>
    <r>
      <rPr>
        <b/>
        <sz val="11"/>
        <color theme="4" tint="-0.249977111117893"/>
        <rFont val="Calibri"/>
        <family val="2"/>
        <charset val="204"/>
        <scheme val="minor"/>
      </rPr>
      <t>SC/UPC</t>
    </r>
    <r>
      <rPr>
        <sz val="11"/>
        <color theme="1"/>
        <rFont val="Calibri"/>
        <family val="2"/>
        <charset val="204"/>
        <scheme val="minor"/>
      </rPr>
      <t xml:space="preserve"> SM 64 PORT </t>
    </r>
    <r>
      <rPr>
        <b/>
        <sz val="11"/>
        <color theme="1"/>
        <rFont val="Calibri"/>
        <family val="2"/>
        <charset val="204"/>
        <scheme val="minor"/>
      </rPr>
      <t xml:space="preserve">DUPLEX </t>
    </r>
    <r>
      <rPr>
        <sz val="11"/>
        <color theme="1"/>
        <rFont val="Calibri"/>
        <family val="2"/>
        <charset val="204"/>
        <scheme val="minor"/>
      </rPr>
      <t>укомплектованный</t>
    </r>
  </si>
  <si>
    <t>Кросс оптический  OK-FDF-4U-144-SC ПУСТОЙ</t>
  </si>
  <si>
    <r>
      <t xml:space="preserve">Кросс оптический  OK-FDF-4U-144-SC </t>
    </r>
    <r>
      <rPr>
        <b/>
        <sz val="11"/>
        <color theme="4" tint="-0.249977111117893"/>
        <rFont val="Calibri"/>
        <family val="2"/>
        <charset val="204"/>
        <scheme val="minor"/>
      </rPr>
      <t>SC/UPC</t>
    </r>
    <r>
      <rPr>
        <sz val="11"/>
        <color theme="1"/>
        <rFont val="Calibri"/>
        <family val="2"/>
        <charset val="204"/>
        <scheme val="minor"/>
      </rPr>
      <t xml:space="preserve"> SM 96 PORT укомплектованный</t>
    </r>
  </si>
  <si>
    <r>
      <t xml:space="preserve">Кросс оптический  OK-FDF-4U-144-SC </t>
    </r>
    <r>
      <rPr>
        <b/>
        <sz val="11"/>
        <color theme="4" tint="-0.249977111117893"/>
        <rFont val="Calibri"/>
        <family val="2"/>
        <charset val="204"/>
        <scheme val="minor"/>
      </rPr>
      <t xml:space="preserve">SC/UPC </t>
    </r>
    <r>
      <rPr>
        <sz val="11"/>
        <color theme="1"/>
        <rFont val="Calibri"/>
        <family val="2"/>
        <charset val="204"/>
        <scheme val="minor"/>
      </rPr>
      <t>SM 144 PORT  укомплектованный</t>
    </r>
  </si>
  <si>
    <r>
      <t xml:space="preserve">Кросс оптический OK-FDF-1U-24-SC </t>
    </r>
    <r>
      <rPr>
        <b/>
        <sz val="11"/>
        <color rgb="FF00B050"/>
        <rFont val="Calibri"/>
        <family val="2"/>
        <charset val="204"/>
        <scheme val="minor"/>
      </rPr>
      <t xml:space="preserve">SC/APC </t>
    </r>
    <r>
      <rPr>
        <sz val="11"/>
        <rFont val="Calibri"/>
        <family val="2"/>
        <charset val="204"/>
        <scheme val="minor"/>
      </rPr>
      <t>SM 4 PORT ALL SET  укомплектованный</t>
    </r>
  </si>
  <si>
    <r>
      <t xml:space="preserve">Кросс оптический OK-FDF-1U-24-SC </t>
    </r>
    <r>
      <rPr>
        <b/>
        <sz val="11"/>
        <color rgb="FF00B050"/>
        <rFont val="Calibri"/>
        <family val="2"/>
        <charset val="204"/>
        <scheme val="minor"/>
      </rPr>
      <t>SC/APC</t>
    </r>
    <r>
      <rPr>
        <sz val="11"/>
        <rFont val="Calibri"/>
        <family val="2"/>
        <charset val="204"/>
        <scheme val="minor"/>
      </rPr>
      <t xml:space="preserve"> SM 8 PORT ALL SET  укомплектованный</t>
    </r>
  </si>
  <si>
    <r>
      <t xml:space="preserve">Кросс оптический OK-FDF-1U-24-SC </t>
    </r>
    <r>
      <rPr>
        <b/>
        <sz val="11"/>
        <color rgb="FF00B050"/>
        <rFont val="Calibri"/>
        <family val="2"/>
        <charset val="204"/>
        <scheme val="minor"/>
      </rPr>
      <t xml:space="preserve">SC/APC </t>
    </r>
    <r>
      <rPr>
        <sz val="11"/>
        <rFont val="Calibri"/>
        <family val="2"/>
        <charset val="204"/>
        <scheme val="minor"/>
      </rPr>
      <t>SM 12 PORT ALL SET  укомплектованный</t>
    </r>
  </si>
  <si>
    <r>
      <t>Кросс оптический OK-FDF-1U-24-SC</t>
    </r>
    <r>
      <rPr>
        <b/>
        <sz val="11"/>
        <color rgb="FF00B050"/>
        <rFont val="Calibri"/>
        <family val="2"/>
        <charset val="204"/>
        <scheme val="minor"/>
      </rPr>
      <t xml:space="preserve"> SC/APC</t>
    </r>
    <r>
      <rPr>
        <sz val="11"/>
        <rFont val="Calibri"/>
        <family val="2"/>
        <charset val="204"/>
        <scheme val="minor"/>
      </rPr>
      <t xml:space="preserve"> SM 16 PORT ALL SET  укомплектованный</t>
    </r>
  </si>
  <si>
    <r>
      <t xml:space="preserve">Кросс оптический OK-FDF-1U-24-SC </t>
    </r>
    <r>
      <rPr>
        <b/>
        <sz val="11"/>
        <color rgb="FF00B050"/>
        <rFont val="Calibri"/>
        <family val="2"/>
        <charset val="204"/>
        <scheme val="minor"/>
      </rPr>
      <t>SC/APC</t>
    </r>
    <r>
      <rPr>
        <sz val="11"/>
        <rFont val="Calibri"/>
        <family val="2"/>
        <charset val="204"/>
        <scheme val="minor"/>
      </rPr>
      <t xml:space="preserve"> SM 24 PORT ALL SET  укомплектованный</t>
    </r>
  </si>
  <si>
    <r>
      <t xml:space="preserve">Кросс оптический  OK-FDF-4U-144-SC </t>
    </r>
    <r>
      <rPr>
        <b/>
        <sz val="11"/>
        <color rgb="FF00B050"/>
        <rFont val="Calibri"/>
        <family val="2"/>
        <charset val="204"/>
        <scheme val="minor"/>
      </rPr>
      <t>SC/APC</t>
    </r>
    <r>
      <rPr>
        <sz val="11"/>
        <rFont val="Calibri"/>
        <family val="2"/>
        <charset val="204"/>
        <scheme val="minor"/>
      </rPr>
      <t xml:space="preserve"> SM 144 PORT  укомплектованный</t>
    </r>
  </si>
  <si>
    <r>
      <t xml:space="preserve">Кросс оптический  OK-FDF-4U-144-SC </t>
    </r>
    <r>
      <rPr>
        <b/>
        <sz val="11"/>
        <color rgb="FF00B050"/>
        <rFont val="Calibri"/>
        <family val="2"/>
        <charset val="204"/>
        <scheme val="minor"/>
      </rPr>
      <t>SC/APC</t>
    </r>
    <r>
      <rPr>
        <sz val="11"/>
        <rFont val="Calibri"/>
        <family val="2"/>
        <charset val="204"/>
        <scheme val="minor"/>
      </rPr>
      <t xml:space="preserve"> SM 96 PORT  укомплектованный</t>
    </r>
  </si>
  <si>
    <r>
      <t>Кросс оптический OK-FDF-2U-48-SC</t>
    </r>
    <r>
      <rPr>
        <b/>
        <sz val="11"/>
        <color rgb="FF00B050"/>
        <rFont val="Calibri"/>
        <family val="2"/>
        <charset val="204"/>
        <scheme val="minor"/>
      </rPr>
      <t xml:space="preserve"> SC/APC</t>
    </r>
    <r>
      <rPr>
        <sz val="11"/>
        <rFont val="Calibri"/>
        <family val="2"/>
        <charset val="204"/>
        <scheme val="minor"/>
      </rPr>
      <t xml:space="preserve"> SM 48 PORT укомплектованный</t>
    </r>
  </si>
  <si>
    <r>
      <t xml:space="preserve">Кросс оптический OK-FDF-2U-48-SC </t>
    </r>
    <r>
      <rPr>
        <b/>
        <sz val="11"/>
        <color rgb="FF00B050"/>
        <rFont val="Calibri"/>
        <family val="2"/>
        <charset val="204"/>
        <scheme val="minor"/>
      </rPr>
      <t>SC/APC</t>
    </r>
    <r>
      <rPr>
        <sz val="11"/>
        <rFont val="Calibri"/>
        <family val="2"/>
        <charset val="204"/>
        <scheme val="minor"/>
      </rPr>
      <t xml:space="preserve"> SM 32 PORT укомплектованный</t>
    </r>
  </si>
  <si>
    <t>Кросс оптический OK-FDF-1U-48-LC ПУСТОЙ</t>
  </si>
  <si>
    <r>
      <t xml:space="preserve">Кросс оптический OK-FDF-1U-24-LC </t>
    </r>
    <r>
      <rPr>
        <b/>
        <sz val="11"/>
        <color rgb="FF7030A0"/>
        <rFont val="Calibri"/>
        <family val="2"/>
        <charset val="204"/>
        <scheme val="minor"/>
      </rPr>
      <t>LC/UPC</t>
    </r>
    <r>
      <rPr>
        <b/>
        <sz val="11"/>
        <color rgb="FF00B050"/>
        <rFont val="Calibri"/>
        <family val="2"/>
        <charset val="204"/>
        <scheme val="minor"/>
      </rPr>
      <t xml:space="preserve"> </t>
    </r>
    <r>
      <rPr>
        <sz val="11"/>
        <rFont val="Calibri"/>
        <family val="2"/>
        <charset val="204"/>
        <scheme val="minor"/>
      </rPr>
      <t>SM 4 PORT  укомплектованный</t>
    </r>
  </si>
  <si>
    <r>
      <t xml:space="preserve">Кросс оптический OK-FDF-1U-24-LC </t>
    </r>
    <r>
      <rPr>
        <b/>
        <sz val="11"/>
        <color rgb="FF7030A0"/>
        <rFont val="Calibri"/>
        <family val="2"/>
        <charset val="204"/>
        <scheme val="minor"/>
      </rPr>
      <t>LC/UPC</t>
    </r>
    <r>
      <rPr>
        <sz val="11"/>
        <rFont val="Calibri"/>
        <family val="2"/>
        <charset val="204"/>
        <scheme val="minor"/>
      </rPr>
      <t xml:space="preserve"> SM 8 PORT  укомплектованный</t>
    </r>
  </si>
  <si>
    <r>
      <t>Кросс оптический OK-FDF-1U-24-LC</t>
    </r>
    <r>
      <rPr>
        <b/>
        <sz val="11"/>
        <color rgb="FF00B050"/>
        <rFont val="Calibri"/>
        <family val="2"/>
        <charset val="204"/>
        <scheme val="minor"/>
      </rPr>
      <t xml:space="preserve"> </t>
    </r>
    <r>
      <rPr>
        <b/>
        <sz val="11"/>
        <color rgb="FF7030A0"/>
        <rFont val="Calibri"/>
        <family val="2"/>
        <charset val="204"/>
        <scheme val="minor"/>
      </rPr>
      <t>LC/UPC</t>
    </r>
    <r>
      <rPr>
        <sz val="11"/>
        <rFont val="Calibri"/>
        <family val="2"/>
        <charset val="204"/>
        <scheme val="minor"/>
      </rPr>
      <t xml:space="preserve"> SM 16 PORT  укомплектованный</t>
    </r>
  </si>
  <si>
    <r>
      <t xml:space="preserve">Кросс оптический OK-FDF-1U-24-LC </t>
    </r>
    <r>
      <rPr>
        <b/>
        <sz val="11"/>
        <color rgb="FF7030A0"/>
        <rFont val="Calibri"/>
        <family val="2"/>
        <charset val="204"/>
        <scheme val="minor"/>
      </rPr>
      <t>LC/UPC</t>
    </r>
    <r>
      <rPr>
        <sz val="11"/>
        <rFont val="Calibri"/>
        <family val="2"/>
        <charset val="204"/>
        <scheme val="minor"/>
      </rPr>
      <t xml:space="preserve"> SM 24 PORT  укомплектованный</t>
    </r>
  </si>
  <si>
    <r>
      <t xml:space="preserve">Кросс оптический OK-FDF-1U-24-LC </t>
    </r>
    <r>
      <rPr>
        <b/>
        <sz val="11"/>
        <color rgb="FF7030A0"/>
        <rFont val="Calibri"/>
        <family val="2"/>
        <charset val="204"/>
        <scheme val="minor"/>
      </rPr>
      <t>LC/UPC</t>
    </r>
    <r>
      <rPr>
        <sz val="11"/>
        <rFont val="Calibri"/>
        <family val="2"/>
        <charset val="204"/>
        <scheme val="minor"/>
      </rPr>
      <t xml:space="preserve"> SM 36 PORT укомплектованный (доп.кассета 1шт)</t>
    </r>
  </si>
  <si>
    <r>
      <t xml:space="preserve">Кросс оптический OK-FDF-1U-24-LC </t>
    </r>
    <r>
      <rPr>
        <b/>
        <sz val="11"/>
        <color rgb="FF7030A0"/>
        <rFont val="Calibri"/>
        <family val="2"/>
        <charset val="204"/>
        <scheme val="minor"/>
      </rPr>
      <t>LC/UPC</t>
    </r>
    <r>
      <rPr>
        <sz val="11"/>
        <rFont val="Calibri"/>
        <family val="2"/>
        <charset val="204"/>
        <scheme val="minor"/>
      </rPr>
      <t xml:space="preserve"> SM 48 PORT укомплектованный (доп.кассета 1шт)</t>
    </r>
  </si>
  <si>
    <r>
      <t xml:space="preserve">Кросс оптический OK-FDF-1U-24-LC </t>
    </r>
    <r>
      <rPr>
        <b/>
        <sz val="11"/>
        <color rgb="FF7030A0"/>
        <rFont val="Calibri"/>
        <family val="2"/>
        <charset val="204"/>
        <scheme val="minor"/>
      </rPr>
      <t>LC/UPC</t>
    </r>
    <r>
      <rPr>
        <b/>
        <sz val="11"/>
        <color rgb="FF00B050"/>
        <rFont val="Calibri"/>
        <family val="2"/>
        <charset val="204"/>
        <scheme val="minor"/>
      </rPr>
      <t xml:space="preserve"> </t>
    </r>
    <r>
      <rPr>
        <sz val="11"/>
        <rFont val="Calibri"/>
        <family val="2"/>
        <charset val="204"/>
        <scheme val="minor"/>
      </rPr>
      <t>SM 12 PORT  укомплектованный</t>
    </r>
  </si>
  <si>
    <t>Кросс оптический OK-FDF-1U-144-LC ПУСТОЙ</t>
  </si>
  <si>
    <t>Базовая модель оптического кросса. Конструктивной особенностью является выступающая полка, служащая для защиты розеточных портов, а также наличие отверстий, служащих для отвода кабелей к органайзерам. Кросс оснащен двумя кабельными вводами на задней стенке и двумя на боковых стенках. Съемные монтажные панели позволяют компоновать разные типы розеток в одном кроссе.
Характеристики Исполнение 19':
Высота, (U) 1, 2, 3, 4
Максимальное количество портов FC, ST  SC, LC 144
Материал Сталь 1,5мм
Габариты ВхШхГ, мм 44х482x275
Комплект поставки:
1) оптические розетки (FC, ST, SC, LC)
2) сплайс-пластины установлены
3) комплект пигтейлов по кол-ву оптических розеток
4) комплект КДЗС по кол-ву пигтейлов
5) набор приспособлений для крепления оптического кабеля и пигтейлов</t>
  </si>
  <si>
    <r>
      <t xml:space="preserve">муфта оптическая разветвительная </t>
    </r>
    <r>
      <rPr>
        <b/>
        <i/>
        <sz val="11"/>
        <color theme="3" tint="0.39997558519241921"/>
        <rFont val="Calibri"/>
        <family val="2"/>
        <charset val="204"/>
      </rPr>
      <t>OK-FTTH-A32 SC</t>
    </r>
    <r>
      <rPr>
        <b/>
        <i/>
        <sz val="11"/>
        <color rgb="FF0070C0"/>
        <rFont val="Calibri"/>
        <family val="2"/>
        <charset val="204"/>
      </rPr>
      <t xml:space="preserve"> </t>
    </r>
    <r>
      <rPr>
        <b/>
        <i/>
        <sz val="10"/>
        <rFont val="Calibri"/>
        <family val="2"/>
        <charset val="204"/>
      </rPr>
      <t>с возможностью установки оптических сплиттеров или пигтейлов/патчкордов вводов/выводов +  ввод овальный на 3 кабеля (с проводами заземления типа ПВ-3 и зажимами крокодилами). Муфта специально предназначена для сетей GPON FTTH, отверстия для вывода кабеля имеют резиновые уплотниели для кабелей типа DROP-кабель.</t>
    </r>
  </si>
  <si>
    <r>
      <t xml:space="preserve">Муфта оптическая </t>
    </r>
    <r>
      <rPr>
        <b/>
        <i/>
        <sz val="11"/>
        <color theme="3" tint="0.39997558519241921"/>
        <rFont val="Calibri"/>
        <family val="2"/>
        <charset val="204"/>
      </rPr>
      <t>OK-FOSC-400A4-96F до 96 волокон</t>
    </r>
    <r>
      <rPr>
        <b/>
        <i/>
        <sz val="11"/>
        <color rgb="FF0070C0"/>
        <rFont val="Calibri"/>
        <family val="2"/>
        <charset val="204"/>
      </rPr>
      <t>,</t>
    </r>
    <r>
      <rPr>
        <b/>
        <i/>
        <sz val="10"/>
        <rFont val="Calibri"/>
        <family val="2"/>
        <charset val="204"/>
      </rPr>
      <t xml:space="preserve"> 2+2  вводов/выводов +  ввод  овальный на 3 кабеля (с проводами заземления типа ПВ-3 и зажимами крокодилами) </t>
    </r>
    <r>
      <rPr>
        <b/>
        <i/>
        <sz val="10"/>
        <color rgb="FFFF0000"/>
        <rFont val="Calibri"/>
        <family val="2"/>
        <charset val="204"/>
      </rPr>
      <t>ПОЛНАЯ КОМПЛЕКТАЦИЯ!!!</t>
    </r>
  </si>
  <si>
    <r>
      <t xml:space="preserve">Муфта оптическая </t>
    </r>
    <r>
      <rPr>
        <b/>
        <i/>
        <sz val="11"/>
        <color theme="3" tint="0.39997558519241921"/>
        <rFont val="Calibri"/>
        <family val="2"/>
        <charset val="204"/>
      </rPr>
      <t>OK-FOSC-400A4-48F до 48 волокон</t>
    </r>
    <r>
      <rPr>
        <b/>
        <i/>
        <sz val="11"/>
        <color rgb="FF0070C0"/>
        <rFont val="Calibri"/>
        <family val="2"/>
        <charset val="204"/>
      </rPr>
      <t>,</t>
    </r>
    <r>
      <rPr>
        <b/>
        <i/>
        <sz val="10"/>
        <rFont val="Calibri"/>
        <family val="2"/>
        <charset val="204"/>
      </rPr>
      <t xml:space="preserve"> 2+2  вводов/выводов +  ввод  овальный на 3 кабеля (с проводами заземления типа ПВ-3 и зажимами крокодилами) </t>
    </r>
    <r>
      <rPr>
        <b/>
        <i/>
        <sz val="10"/>
        <color rgb="FFFF0000"/>
        <rFont val="Calibri"/>
        <family val="2"/>
        <charset val="204"/>
      </rPr>
      <t>ПОЛНАЯ КОМПЛЕКТАЦИЯ!!!</t>
    </r>
  </si>
  <si>
    <r>
      <t xml:space="preserve">Муфта оптическая </t>
    </r>
    <r>
      <rPr>
        <b/>
        <i/>
        <sz val="11"/>
        <color theme="3" tint="0.39997558519241921"/>
        <rFont val="Calibri"/>
        <family val="2"/>
        <charset val="204"/>
      </rPr>
      <t>OK-FOSC-400A4-24F до 24 волокон</t>
    </r>
    <r>
      <rPr>
        <b/>
        <i/>
        <sz val="11"/>
        <color rgb="FF0070C0"/>
        <rFont val="Calibri"/>
        <family val="2"/>
        <charset val="204"/>
      </rPr>
      <t>,</t>
    </r>
    <r>
      <rPr>
        <b/>
        <i/>
        <sz val="10"/>
        <rFont val="Calibri"/>
        <family val="2"/>
        <charset val="204"/>
      </rPr>
      <t xml:space="preserve"> 2+2  вводов/выводов +  ввод  овальный на 3 кабеля (с проводами заземления типа ПВ-3 и зажимами крокодилами) </t>
    </r>
    <r>
      <rPr>
        <b/>
        <i/>
        <sz val="10"/>
        <color rgb="FFFF0000"/>
        <rFont val="Calibri"/>
        <family val="2"/>
        <charset val="204"/>
      </rPr>
      <t>ПОЛНАЯ КОМПЛЕКТАЦИЯ!!!</t>
    </r>
  </si>
  <si>
    <r>
      <t xml:space="preserve">Муфта оптическая разветвительная Closure dome type  </t>
    </r>
    <r>
      <rPr>
        <b/>
        <i/>
        <sz val="11"/>
        <color theme="3" tint="0.39997558519241921"/>
        <rFont val="Calibri"/>
        <family val="2"/>
        <charset val="204"/>
      </rPr>
      <t xml:space="preserve">OK-FOSC-400A16-144F до 144 волокон </t>
    </r>
    <r>
      <rPr>
        <b/>
        <i/>
        <sz val="10"/>
        <color theme="1"/>
        <rFont val="Calibri"/>
        <family val="2"/>
        <charset val="204"/>
      </rPr>
      <t>c</t>
    </r>
    <r>
      <rPr>
        <b/>
        <i/>
        <sz val="10"/>
        <color indexed="8"/>
        <rFont val="Calibri"/>
        <family val="2"/>
        <charset val="204"/>
      </rPr>
      <t xml:space="preserve"> возможностью соединения 16 вводов  круглых, 1 овальный (с большим пакетиком селикогеля 100грамм)</t>
    </r>
  </si>
  <si>
    <r>
      <t xml:space="preserve">Кросс оптический OK-FDF-2U-64-SC </t>
    </r>
    <r>
      <rPr>
        <b/>
        <sz val="11"/>
        <color rgb="FF00B050"/>
        <rFont val="Calibri"/>
        <family val="2"/>
        <charset val="204"/>
        <scheme val="minor"/>
      </rPr>
      <t>SC/APC</t>
    </r>
    <r>
      <rPr>
        <sz val="11"/>
        <color rgb="FF00B050"/>
        <rFont val="Calibri"/>
        <family val="2"/>
        <charset val="204"/>
        <scheme val="minor"/>
      </rPr>
      <t xml:space="preserve"> </t>
    </r>
    <r>
      <rPr>
        <sz val="11"/>
        <color theme="1"/>
        <rFont val="Calibri"/>
        <family val="2"/>
        <charset val="204"/>
        <scheme val="minor"/>
      </rPr>
      <t xml:space="preserve">SM 64 PORT </t>
    </r>
    <r>
      <rPr>
        <b/>
        <sz val="11"/>
        <color theme="1"/>
        <rFont val="Calibri"/>
        <family val="2"/>
        <charset val="204"/>
        <scheme val="minor"/>
      </rPr>
      <t xml:space="preserve">DUPLEX </t>
    </r>
    <r>
      <rPr>
        <sz val="11"/>
        <color theme="1"/>
        <rFont val="Calibri"/>
        <family val="2"/>
        <charset val="204"/>
        <scheme val="minor"/>
      </rPr>
      <t>укомплектованный</t>
    </r>
  </si>
  <si>
    <r>
      <t xml:space="preserve">Муфта оптическая </t>
    </r>
    <r>
      <rPr>
        <b/>
        <i/>
        <sz val="11"/>
        <color theme="3" tint="0.39997558519241921"/>
        <rFont val="Calibri"/>
        <family val="2"/>
        <charset val="204"/>
      </rPr>
      <t>OK-FOSC-400A8-48F до 48 волокон</t>
    </r>
    <r>
      <rPr>
        <b/>
        <i/>
        <sz val="11"/>
        <color rgb="FF0070C0"/>
        <rFont val="Calibri"/>
        <family val="2"/>
        <charset val="204"/>
      </rPr>
      <t>,</t>
    </r>
    <r>
      <rPr>
        <b/>
        <i/>
        <sz val="11"/>
        <rFont val="Calibri"/>
        <family val="2"/>
        <charset val="204"/>
      </rPr>
      <t xml:space="preserve"> </t>
    </r>
    <r>
      <rPr>
        <b/>
        <i/>
        <sz val="10"/>
        <rFont val="Calibri"/>
        <family val="2"/>
        <charset val="204"/>
      </rPr>
      <t xml:space="preserve">4+4  вводов/выводов +  ввод овальный на 3 кабеля (с проводами заземления типа ПВ-3 и зажимами крокодилами) </t>
    </r>
    <r>
      <rPr>
        <b/>
        <i/>
        <sz val="10"/>
        <color rgb="FFFF0000"/>
        <rFont val="Calibri"/>
        <family val="2"/>
        <charset val="204"/>
      </rPr>
      <t>ПОЛНАЯ КОМПЛЕКТАЦИЯ!!!</t>
    </r>
  </si>
  <si>
    <r>
      <t xml:space="preserve">Муфта оптическая </t>
    </r>
    <r>
      <rPr>
        <b/>
        <i/>
        <sz val="11"/>
        <color theme="3" tint="0.39997558519241921"/>
        <rFont val="Calibri"/>
        <family val="2"/>
        <charset val="204"/>
      </rPr>
      <t>OK-FOSC-400A8-24F до 24 волокон</t>
    </r>
    <r>
      <rPr>
        <b/>
        <i/>
        <sz val="11"/>
        <color rgb="FF0070C0"/>
        <rFont val="Calibri"/>
        <family val="2"/>
        <charset val="204"/>
      </rPr>
      <t>,</t>
    </r>
    <r>
      <rPr>
        <b/>
        <i/>
        <sz val="10"/>
        <rFont val="Calibri"/>
        <family val="2"/>
        <charset val="204"/>
      </rPr>
      <t xml:space="preserve"> 4+4  вводов/выводов +  ввод овальный на 3 кабеля (с проводами заземления типа ПВ-3 и зажимами крокодилами) </t>
    </r>
    <r>
      <rPr>
        <b/>
        <i/>
        <sz val="10"/>
        <color rgb="FFFF0000"/>
        <rFont val="Calibri"/>
        <family val="2"/>
        <charset val="204"/>
      </rPr>
      <t>ПОЛНАЯ КОМПЛЕКТАЦИЯ!!!</t>
    </r>
  </si>
  <si>
    <r>
      <t xml:space="preserve">Муфта оптическая </t>
    </r>
    <r>
      <rPr>
        <b/>
        <i/>
        <sz val="11"/>
        <color theme="3" tint="0.39997558519241921"/>
        <rFont val="Calibri"/>
        <family val="2"/>
        <charset val="204"/>
      </rPr>
      <t>OK-FOSC-400A8-96F до 96 волокон</t>
    </r>
    <r>
      <rPr>
        <b/>
        <i/>
        <sz val="11"/>
        <color rgb="FF0070C0"/>
        <rFont val="Calibri"/>
        <family val="2"/>
        <charset val="204"/>
      </rPr>
      <t>,</t>
    </r>
    <r>
      <rPr>
        <b/>
        <i/>
        <sz val="10"/>
        <rFont val="Calibri"/>
        <family val="2"/>
        <charset val="204"/>
      </rPr>
      <t xml:space="preserve"> 4+4  вводов/выводов +  ввод овальный на 3 кабеля (с проводами заземления типа ПВ-3 и зажимами крокодилами) </t>
    </r>
    <r>
      <rPr>
        <b/>
        <i/>
        <sz val="10"/>
        <color rgb="FFFF0000"/>
        <rFont val="Calibri"/>
        <family val="2"/>
        <charset val="204"/>
      </rPr>
      <t>ПОЛНАЯ КОМПЛЕКТАЦИЯ!!!</t>
    </r>
  </si>
  <si>
    <t>Настенная оптическая розетка  + Крепежные материалы</t>
  </si>
  <si>
    <r>
      <t xml:space="preserve">Арматура для СИП Торговой Марки "OK-ENERGO" </t>
    </r>
    <r>
      <rPr>
        <b/>
        <i/>
        <sz val="12"/>
        <color rgb="FFFF0000"/>
        <rFont val="Arial Cyr"/>
        <charset val="204"/>
      </rPr>
      <t>(контроль качества ТОО "Альянс")</t>
    </r>
  </si>
  <si>
    <t>Зажим натяжной OK-PA-1500.1 (Для СИП-3 или СИП-2, диаметр 11-14мм)</t>
  </si>
  <si>
    <t xml:space="preserve"> Скрепа для ленты 19-20мм</t>
  </si>
  <si>
    <t>Зажим прокалывающий ОК-P1X (1,5-10/16-95)</t>
  </si>
  <si>
    <t>Зажим-захват ОК-MC-16-250 20кН</t>
  </si>
  <si>
    <t>Кронштейн OK-CA-1500.1</t>
  </si>
  <si>
    <t>Зажим прокалывающий ОК-P2X (16-95/4-35)</t>
  </si>
  <si>
    <t xml:space="preserve">Зажим поддерживающий OK-PS-270 (СИП-4*25-120мм) </t>
  </si>
  <si>
    <t xml:space="preserve">Зажим натяжной OK-PA-4-50-150 (СИП-4*50-150мм) </t>
  </si>
  <si>
    <t>Зажим натяжной OK-РА-4 (для СИП-4*10-50)</t>
  </si>
  <si>
    <t>Зажим натяжной OK-PA-157 (для СИП-4-2*10-35мм)</t>
  </si>
  <si>
    <r>
      <rPr>
        <b/>
        <i/>
        <sz val="12"/>
        <color rgb="FFFF0000"/>
        <rFont val="Times New Roman"/>
        <family val="1"/>
        <charset val="204"/>
      </rPr>
      <t xml:space="preserve">Кронштейн OK-CA-1500.1 </t>
    </r>
    <r>
      <rPr>
        <b/>
        <i/>
        <sz val="12"/>
        <rFont val="Times New Roman"/>
        <family val="1"/>
        <charset val="204"/>
      </rPr>
      <t>Используется для подвески кабеля на промежуточных и угловых опорах ВЛИ при углах 90 градусов</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</si>
  <si>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SIMPLEX 2,0mm (</t>
    </r>
    <r>
      <rPr>
        <sz val="11"/>
        <color rgb="FFFF0000"/>
        <rFont val="Calibri"/>
        <family val="2"/>
        <charset val="204"/>
        <scheme val="minor"/>
      </rPr>
      <t>ОМ3</t>
    </r>
    <r>
      <rPr>
        <sz val="11"/>
        <rFont val="Calibri"/>
        <family val="2"/>
        <charset val="204"/>
        <scheme val="minor"/>
      </rPr>
      <t>)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</si>
  <si>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1"/>
        <rFont val="Calibri"/>
        <family val="2"/>
        <charset val="204"/>
        <scheme val="minor"/>
      </rPr>
      <t>FC/UPC</t>
    </r>
    <r>
      <rPr>
        <sz val="11"/>
        <rFont val="Calibri"/>
        <family val="2"/>
        <charset val="204"/>
        <scheme val="minor"/>
      </rPr>
      <t xml:space="preserve"> MM SIMPLEX 2,0mm (</t>
    </r>
    <r>
      <rPr>
        <sz val="11"/>
        <color rgb="FFFF0000"/>
        <rFont val="Calibri"/>
        <family val="2"/>
        <charset val="204"/>
        <scheme val="minor"/>
      </rPr>
      <t>ОМ3</t>
    </r>
    <r>
      <rPr>
        <sz val="11"/>
        <rFont val="Calibri"/>
        <family val="2"/>
        <charset val="204"/>
        <scheme val="minor"/>
      </rPr>
      <t>)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</si>
  <si>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rgb="FFFF0000"/>
        <rFont val="Calibri"/>
        <family val="2"/>
        <charset val="204"/>
        <scheme val="minor"/>
      </rPr>
      <t>LC/UPC</t>
    </r>
    <r>
      <rPr>
        <sz val="11"/>
        <rFont val="Calibri"/>
        <family val="2"/>
        <charset val="204"/>
        <scheme val="minor"/>
      </rPr>
      <t xml:space="preserve"> MM SIMPLEX 2,0mm (</t>
    </r>
    <r>
      <rPr>
        <sz val="11"/>
        <color rgb="FFFF0000"/>
        <rFont val="Calibri"/>
        <family val="2"/>
        <charset val="204"/>
        <scheme val="minor"/>
      </rPr>
      <t>ОМ3</t>
    </r>
    <r>
      <rPr>
        <sz val="11"/>
        <rFont val="Calibri"/>
        <family val="2"/>
        <charset val="204"/>
        <scheme val="minor"/>
      </rPr>
      <t>) - 1 метр</t>
    </r>
  </si>
  <si>
    <r>
      <t xml:space="preserve">Patchcord </t>
    </r>
    <r>
      <rPr>
        <b/>
        <sz val="12"/>
        <rFont val="Calibri"/>
        <family val="2"/>
        <charset val="204"/>
        <scheme val="minor"/>
      </rPr>
      <t>FC/UPC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SIMPLEX 2,0mm (</t>
    </r>
    <r>
      <rPr>
        <sz val="11"/>
        <color rgb="FFFF0000"/>
        <rFont val="Calibri"/>
        <family val="2"/>
        <charset val="204"/>
        <scheme val="minor"/>
      </rPr>
      <t>ОМ3</t>
    </r>
    <r>
      <rPr>
        <sz val="11"/>
        <rFont val="Calibri"/>
        <family val="2"/>
        <charset val="204"/>
        <scheme val="minor"/>
      </rPr>
      <t>) - 1 метр</t>
    </r>
  </si>
  <si>
    <r>
      <t xml:space="preserve">Patchcord </t>
    </r>
    <r>
      <rPr>
        <b/>
        <sz val="12"/>
        <rFont val="Calibri"/>
        <family val="2"/>
        <charset val="204"/>
        <scheme val="minor"/>
      </rPr>
      <t>FC/UPC</t>
    </r>
    <r>
      <rPr>
        <sz val="12"/>
        <rFont val="Calibri"/>
        <family val="2"/>
        <charset val="204"/>
        <scheme val="minor"/>
      </rPr>
      <t>-</t>
    </r>
    <r>
      <rPr>
        <b/>
        <sz val="12"/>
        <rFont val="Calibri"/>
        <family val="2"/>
        <charset val="204"/>
        <scheme val="minor"/>
      </rPr>
      <t>FC/UPC</t>
    </r>
    <r>
      <rPr>
        <b/>
        <sz val="11"/>
        <rFont val="Calibri"/>
        <family val="2"/>
        <charset val="204"/>
        <scheme val="minor"/>
      </rPr>
      <t xml:space="preserve"> </t>
    </r>
    <r>
      <rPr>
        <sz val="11"/>
        <rFont val="Calibri"/>
        <family val="2"/>
        <charset val="204"/>
        <scheme val="minor"/>
      </rPr>
      <t>MM SIMPLEX 2,0mm (</t>
    </r>
    <r>
      <rPr>
        <sz val="11"/>
        <color rgb="FFFF0000"/>
        <rFont val="Calibri"/>
        <family val="2"/>
        <charset val="204"/>
        <scheme val="minor"/>
      </rPr>
      <t>ОМ3</t>
    </r>
    <r>
      <rPr>
        <sz val="11"/>
        <rFont val="Calibri"/>
        <family val="2"/>
        <charset val="204"/>
        <scheme val="minor"/>
      </rPr>
      <t>) - 1 метр</t>
    </r>
  </si>
  <si>
    <r>
      <t>Patchcord</t>
    </r>
    <r>
      <rPr>
        <b/>
        <sz val="11"/>
        <rFont val="Calibri"/>
        <family val="2"/>
        <charset val="204"/>
        <scheme val="minor"/>
      </rPr>
      <t xml:space="preserve"> </t>
    </r>
    <r>
      <rPr>
        <b/>
        <sz val="12"/>
        <rFont val="Calibri"/>
        <family val="2"/>
        <charset val="204"/>
        <scheme val="minor"/>
      </rPr>
      <t>FC/UPC</t>
    </r>
    <r>
      <rPr>
        <sz val="12"/>
        <rFont val="Calibri"/>
        <family val="2"/>
        <charset val="204"/>
        <scheme val="minor"/>
      </rPr>
      <t>-</t>
    </r>
    <r>
      <rPr>
        <b/>
        <sz val="12"/>
        <color rgb="FFFF0000"/>
        <rFont val="Calibri"/>
        <family val="2"/>
        <charset val="204"/>
        <scheme val="minor"/>
      </rPr>
      <t>LC/UPC</t>
    </r>
    <r>
      <rPr>
        <sz val="11"/>
        <color rgb="FFFF0000"/>
        <rFont val="Calibri"/>
        <family val="2"/>
        <charset val="204"/>
        <scheme val="minor"/>
      </rPr>
      <t xml:space="preserve"> </t>
    </r>
    <r>
      <rPr>
        <sz val="11"/>
        <rFont val="Calibri"/>
        <family val="2"/>
        <charset val="204"/>
        <scheme val="minor"/>
      </rPr>
      <t xml:space="preserve"> MM SIMPLEX 2,0mm (</t>
    </r>
    <r>
      <rPr>
        <sz val="11"/>
        <color rgb="FFFF0000"/>
        <rFont val="Calibri"/>
        <family val="2"/>
        <charset val="204"/>
        <scheme val="minor"/>
      </rPr>
      <t>ОМ3</t>
    </r>
    <r>
      <rPr>
        <sz val="11"/>
        <rFont val="Calibri"/>
        <family val="2"/>
        <charset val="204"/>
        <scheme val="minor"/>
      </rPr>
      <t>) - 1 метр</t>
    </r>
  </si>
  <si>
    <r>
      <t xml:space="preserve">Patchcord </t>
    </r>
    <r>
      <rPr>
        <b/>
        <sz val="12"/>
        <color rgb="FFFF0000"/>
        <rFont val="Calibri"/>
        <family val="2"/>
        <charset val="204"/>
        <scheme val="minor"/>
      </rPr>
      <t>LC/UPC-LC/UPC</t>
    </r>
    <r>
      <rPr>
        <sz val="11"/>
        <rFont val="Calibri"/>
        <family val="2"/>
        <charset val="204"/>
        <scheme val="minor"/>
      </rPr>
      <t xml:space="preserve">  MM SIMPLEX 2,0mm (</t>
    </r>
    <r>
      <rPr>
        <sz val="11"/>
        <color rgb="FFFF0000"/>
        <rFont val="Calibri"/>
        <family val="2"/>
        <charset val="204"/>
        <scheme val="minor"/>
      </rPr>
      <t>ОМ3</t>
    </r>
    <r>
      <rPr>
        <sz val="11"/>
        <rFont val="Calibri"/>
        <family val="2"/>
        <charset val="204"/>
        <scheme val="minor"/>
      </rPr>
      <t>) - 1 метр</t>
    </r>
  </si>
  <si>
    <r>
      <t xml:space="preserve">Patchcord </t>
    </r>
    <r>
      <rPr>
        <b/>
        <sz val="12"/>
        <color rgb="FFFF0000"/>
        <rFont val="Calibri"/>
        <family val="2"/>
        <charset val="204"/>
        <scheme val="minor"/>
      </rPr>
      <t>LC/UPC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SIMPLEX 2,0mm (</t>
    </r>
    <r>
      <rPr>
        <sz val="11"/>
        <color rgb="FFFF0000"/>
        <rFont val="Calibri"/>
        <family val="2"/>
        <charset val="204"/>
        <scheme val="minor"/>
      </rPr>
      <t>ОМ3</t>
    </r>
    <r>
      <rPr>
        <sz val="11"/>
        <rFont val="Calibri"/>
        <family val="2"/>
        <charset val="204"/>
        <scheme val="minor"/>
      </rPr>
      <t>)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</si>
  <si>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DUPLEX 2,0mm (</t>
    </r>
    <r>
      <rPr>
        <sz val="11"/>
        <color rgb="FFFF0000"/>
        <rFont val="Calibri"/>
        <family val="2"/>
        <charset val="204"/>
        <scheme val="minor"/>
      </rPr>
      <t>ОМ3</t>
    </r>
    <r>
      <rPr>
        <sz val="11"/>
        <rFont val="Calibri"/>
        <family val="2"/>
        <charset val="204"/>
        <scheme val="minor"/>
      </rPr>
      <t>)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</si>
  <si>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theme="1"/>
        <rFont val="Calibri"/>
        <family val="2"/>
        <charset val="204"/>
        <scheme val="minor"/>
      </rPr>
      <t>FC/UPC</t>
    </r>
    <r>
      <rPr>
        <sz val="11"/>
        <rFont val="Calibri"/>
        <family val="2"/>
        <charset val="204"/>
        <scheme val="minor"/>
      </rPr>
      <t xml:space="preserve"> MM DUPLEX 2,0mm (</t>
    </r>
    <r>
      <rPr>
        <sz val="11"/>
        <color rgb="FFFF0000"/>
        <rFont val="Calibri"/>
        <family val="2"/>
        <charset val="204"/>
        <scheme val="minor"/>
      </rPr>
      <t>ОМ3</t>
    </r>
    <r>
      <rPr>
        <sz val="11"/>
        <rFont val="Calibri"/>
        <family val="2"/>
        <charset val="204"/>
        <scheme val="minor"/>
      </rPr>
      <t>) - 1 метр</t>
    </r>
  </si>
  <si>
    <r>
      <t xml:space="preserve">Patchcord </t>
    </r>
    <r>
      <rPr>
        <b/>
        <sz val="12"/>
        <color theme="3" tint="0.39997558519241921"/>
        <rFont val="Calibri"/>
        <family val="2"/>
        <charset val="204"/>
        <scheme val="minor"/>
      </rPr>
      <t>SC/UPC</t>
    </r>
    <r>
      <rPr>
        <sz val="12"/>
        <rFont val="Calibri"/>
        <family val="2"/>
        <charset val="204"/>
        <scheme val="minor"/>
      </rPr>
      <t>-</t>
    </r>
    <r>
      <rPr>
        <b/>
        <sz val="12"/>
        <color rgb="FFFF0000"/>
        <rFont val="Calibri"/>
        <family val="2"/>
        <charset val="204"/>
        <scheme val="minor"/>
      </rPr>
      <t>LC/UPC</t>
    </r>
    <r>
      <rPr>
        <sz val="11"/>
        <rFont val="Calibri"/>
        <family val="2"/>
        <charset val="204"/>
        <scheme val="minor"/>
      </rPr>
      <t xml:space="preserve"> MM DUPLEX 2,0mm (</t>
    </r>
    <r>
      <rPr>
        <sz val="11"/>
        <color rgb="FFFF0000"/>
        <rFont val="Calibri"/>
        <family val="2"/>
        <charset val="204"/>
        <scheme val="minor"/>
      </rPr>
      <t>ОМ3</t>
    </r>
    <r>
      <rPr>
        <sz val="11"/>
        <rFont val="Calibri"/>
        <family val="2"/>
        <charset val="204"/>
        <scheme val="minor"/>
      </rPr>
      <t>) - 1 метр</t>
    </r>
  </si>
  <si>
    <r>
      <t xml:space="preserve">Patchcord </t>
    </r>
    <r>
      <rPr>
        <b/>
        <sz val="12"/>
        <rFont val="Calibri"/>
        <family val="2"/>
        <charset val="204"/>
        <scheme val="minor"/>
      </rPr>
      <t>FC/UPC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DUPLEX 2,0mm (</t>
    </r>
    <r>
      <rPr>
        <sz val="11"/>
        <color rgb="FFFF0000"/>
        <rFont val="Calibri"/>
        <family val="2"/>
        <charset val="204"/>
        <scheme val="minor"/>
      </rPr>
      <t>ОМ3</t>
    </r>
    <r>
      <rPr>
        <sz val="11"/>
        <rFont val="Calibri"/>
        <family val="2"/>
        <charset val="204"/>
        <scheme val="minor"/>
      </rPr>
      <t>) - 1 метр</t>
    </r>
  </si>
  <si>
    <r>
      <t xml:space="preserve">Patchcord </t>
    </r>
    <r>
      <rPr>
        <b/>
        <sz val="12"/>
        <rFont val="Calibri"/>
        <family val="2"/>
        <charset val="204"/>
        <scheme val="minor"/>
      </rPr>
      <t>FC/UPC</t>
    </r>
    <r>
      <rPr>
        <sz val="12"/>
        <rFont val="Calibri"/>
        <family val="2"/>
        <charset val="204"/>
        <scheme val="minor"/>
      </rPr>
      <t>-</t>
    </r>
    <r>
      <rPr>
        <b/>
        <sz val="12"/>
        <rFont val="Calibri"/>
        <family val="2"/>
        <charset val="204"/>
        <scheme val="minor"/>
      </rPr>
      <t>FC/UPC</t>
    </r>
    <r>
      <rPr>
        <b/>
        <sz val="11"/>
        <rFont val="Calibri"/>
        <family val="2"/>
        <charset val="204"/>
        <scheme val="minor"/>
      </rPr>
      <t xml:space="preserve"> </t>
    </r>
    <r>
      <rPr>
        <sz val="11"/>
        <rFont val="Calibri"/>
        <family val="2"/>
        <charset val="204"/>
        <scheme val="minor"/>
      </rPr>
      <t>MM DUPLEX 2,0mm (</t>
    </r>
    <r>
      <rPr>
        <sz val="11"/>
        <color rgb="FFFF0000"/>
        <rFont val="Calibri"/>
        <family val="2"/>
        <charset val="204"/>
        <scheme val="minor"/>
      </rPr>
      <t>ОМ3</t>
    </r>
    <r>
      <rPr>
        <sz val="11"/>
        <rFont val="Calibri"/>
        <family val="2"/>
        <charset val="204"/>
        <scheme val="minor"/>
      </rPr>
      <t>) - 1 метр</t>
    </r>
  </si>
  <si>
    <r>
      <t>Patchcord</t>
    </r>
    <r>
      <rPr>
        <b/>
        <sz val="11"/>
        <rFont val="Calibri"/>
        <family val="2"/>
        <charset val="204"/>
        <scheme val="minor"/>
      </rPr>
      <t xml:space="preserve"> </t>
    </r>
    <r>
      <rPr>
        <b/>
        <sz val="12"/>
        <rFont val="Calibri"/>
        <family val="2"/>
        <charset val="204"/>
        <scheme val="minor"/>
      </rPr>
      <t>FC/UPC</t>
    </r>
    <r>
      <rPr>
        <sz val="12"/>
        <rFont val="Calibri"/>
        <family val="2"/>
        <charset val="204"/>
        <scheme val="minor"/>
      </rPr>
      <t>-</t>
    </r>
    <r>
      <rPr>
        <b/>
        <sz val="12"/>
        <color rgb="FFFF0000"/>
        <rFont val="Calibri"/>
        <family val="2"/>
        <charset val="204"/>
        <scheme val="minor"/>
      </rPr>
      <t>LC/UPC</t>
    </r>
    <r>
      <rPr>
        <sz val="11"/>
        <color rgb="FFFF0000"/>
        <rFont val="Calibri"/>
        <family val="2"/>
        <charset val="204"/>
        <scheme val="minor"/>
      </rPr>
      <t xml:space="preserve"> </t>
    </r>
    <r>
      <rPr>
        <sz val="11"/>
        <rFont val="Calibri"/>
        <family val="2"/>
        <charset val="204"/>
        <scheme val="minor"/>
      </rPr>
      <t xml:space="preserve"> MM DUPLEX 2,0mm (</t>
    </r>
    <r>
      <rPr>
        <sz val="11"/>
        <color rgb="FFFF0000"/>
        <rFont val="Calibri"/>
        <family val="2"/>
        <charset val="204"/>
        <scheme val="minor"/>
      </rPr>
      <t>ОМ3</t>
    </r>
    <r>
      <rPr>
        <sz val="11"/>
        <rFont val="Calibri"/>
        <family val="2"/>
        <charset val="204"/>
        <scheme val="minor"/>
      </rPr>
      <t>) - 1 метр</t>
    </r>
  </si>
  <si>
    <r>
      <t xml:space="preserve">Patchcord </t>
    </r>
    <r>
      <rPr>
        <b/>
        <sz val="12"/>
        <color rgb="FFFF0000"/>
        <rFont val="Calibri"/>
        <family val="2"/>
        <charset val="204"/>
        <scheme val="minor"/>
      </rPr>
      <t>LC/UPC-LC/UPC</t>
    </r>
    <r>
      <rPr>
        <sz val="11"/>
        <rFont val="Calibri"/>
        <family val="2"/>
        <charset val="204"/>
        <scheme val="minor"/>
      </rPr>
      <t xml:space="preserve">  MM DUPLEX 2,0mm (</t>
    </r>
    <r>
      <rPr>
        <sz val="11"/>
        <color rgb="FFFF0000"/>
        <rFont val="Calibri"/>
        <family val="2"/>
        <charset val="204"/>
        <scheme val="minor"/>
      </rPr>
      <t>ОМ3</t>
    </r>
    <r>
      <rPr>
        <sz val="11"/>
        <rFont val="Calibri"/>
        <family val="2"/>
        <charset val="204"/>
        <scheme val="minor"/>
      </rPr>
      <t>) - 1 метр</t>
    </r>
  </si>
  <si>
    <r>
      <t xml:space="preserve">Patchcord </t>
    </r>
    <r>
      <rPr>
        <b/>
        <sz val="12"/>
        <color rgb="FFFF0000"/>
        <rFont val="Calibri"/>
        <family val="2"/>
        <charset val="204"/>
        <scheme val="minor"/>
      </rPr>
      <t>LC/UPC</t>
    </r>
    <r>
      <rPr>
        <sz val="12"/>
        <rFont val="Calibri"/>
        <family val="2"/>
        <charset val="204"/>
        <scheme val="minor"/>
      </rPr>
      <t>-</t>
    </r>
    <r>
      <rPr>
        <b/>
        <sz val="12"/>
        <color theme="3" tint="0.39997558519241921"/>
        <rFont val="Calibri"/>
        <family val="2"/>
        <charset val="204"/>
        <scheme val="minor"/>
      </rPr>
      <t>SC/UPC</t>
    </r>
    <r>
      <rPr>
        <sz val="11"/>
        <rFont val="Calibri"/>
        <family val="2"/>
        <charset val="204"/>
        <scheme val="minor"/>
      </rPr>
      <t xml:space="preserve">  MM DUPLEX 2,0mm (</t>
    </r>
    <r>
      <rPr>
        <sz val="11"/>
        <color rgb="FFFF0000"/>
        <rFont val="Calibri"/>
        <family val="2"/>
        <charset val="204"/>
        <scheme val="minor"/>
      </rPr>
      <t>ОМ3</t>
    </r>
    <r>
      <rPr>
        <sz val="11"/>
        <rFont val="Calibri"/>
        <family val="2"/>
        <charset val="204"/>
        <scheme val="minor"/>
      </rPr>
      <t>) - 1 метр</t>
    </r>
  </si>
  <si>
    <t>Шестигранная глубокая головка под 10мм (3/8) размер 8мм  Арт. 530431</t>
  </si>
  <si>
    <t>Шестигранная глубокая головка под 10мм (3/8) размер 9мм  Арт. 530432</t>
  </si>
  <si>
    <t>Шестигранная глубокая головка под 10мм (3/8) размер 10мм  Арт. 530433</t>
  </si>
  <si>
    <t>Шестигранная глубокая головка под 10мм (3/8) размер 11мм  Арт. 530434</t>
  </si>
  <si>
    <t>Шестигранная глубокая головка под 10мм (3/8) размер 12мм  Арт. 530435</t>
  </si>
  <si>
    <t>Шестигранная глубокая головка под 10мм (3/8) размер 13мм  Арт. 530436</t>
  </si>
  <si>
    <t>Шестигранная глубокая головка под 10мм (3/8) размер 14мм  Арт. 530437</t>
  </si>
  <si>
    <t>Шестигранная глубокая головка под 10мм (3/8) размер 15мм  Арт. 530438</t>
  </si>
  <si>
    <t>Шестигранная глубокая головка под 10мм (3/8) размер 16мм  Арт. 530439</t>
  </si>
  <si>
    <t>Шестигранная глубокая головка под 10мм (3/8) размер 17мм  Арт. 530440</t>
  </si>
  <si>
    <t>Шестигранная глубокая головка под 10мм (3/8) размер 18мм  Арт. 530441</t>
  </si>
  <si>
    <t>Шестигранная глубокая головка под 10мм (3/8) размер 19мм  Арт. 530442</t>
  </si>
  <si>
    <t>Шестигранная глубокая головка под 10мм (3/8) размер 20мм  Арт. 530443</t>
  </si>
  <si>
    <t>Шестигранная глубокая головка под 10мм (3/8) размер 21мм  Арт. 530444</t>
  </si>
  <si>
    <t>Шестигранная глубокая головка под 10мм (3/8) размер 22мм  Арт. 530445</t>
  </si>
  <si>
    <t>Titan R 24U 600.800 ДП высота 24U Ш600*Г800 (В*Ш*Г)</t>
  </si>
  <si>
    <t xml:space="preserve">Зажим поддерживающий OK-PS-130 (СИП-4*25-120мм) </t>
  </si>
  <si>
    <r>
      <t xml:space="preserve">Оптические пигтейлы СТАНДАРТ - цвет оболочки </t>
    </r>
    <r>
      <rPr>
        <b/>
        <sz val="12"/>
        <color rgb="FFFFFF00"/>
        <rFont val="Arial"/>
        <family val="2"/>
        <charset val="204"/>
      </rPr>
      <t xml:space="preserve">ЖЕЛТЫЙ </t>
    </r>
    <r>
      <rPr>
        <b/>
        <sz val="12"/>
        <rFont val="Arial"/>
        <family val="2"/>
      </rPr>
      <t xml:space="preserve">для одномодового типа и </t>
    </r>
    <r>
      <rPr>
        <b/>
        <sz val="12"/>
        <color rgb="FFFF6600"/>
        <rFont val="Arial"/>
        <family val="2"/>
        <charset val="204"/>
      </rPr>
      <t>ОРАНЖЕВЫЙ</t>
    </r>
    <r>
      <rPr>
        <b/>
        <sz val="12"/>
        <rFont val="Arial"/>
        <family val="2"/>
      </rPr>
      <t xml:space="preserve"> для многомодового OM1-OM2 и </t>
    </r>
    <r>
      <rPr>
        <b/>
        <sz val="12"/>
        <color theme="4" tint="-0.249977111117893"/>
        <rFont val="Arial"/>
        <family val="2"/>
        <charset val="204"/>
      </rPr>
      <t>АКВА</t>
    </r>
    <r>
      <rPr>
        <b/>
        <sz val="12"/>
        <rFont val="Arial"/>
        <family val="2"/>
      </rPr>
      <t xml:space="preserve"> для OM3</t>
    </r>
  </si>
  <si>
    <r>
      <t xml:space="preserve">оптический пигтейл </t>
    </r>
    <r>
      <rPr>
        <b/>
        <sz val="12"/>
        <color rgb="FFFF0000"/>
        <rFont val="Calibri"/>
        <family val="2"/>
        <charset val="204"/>
        <scheme val="minor"/>
      </rPr>
      <t>LC/UPC</t>
    </r>
    <r>
      <rPr>
        <sz val="12"/>
        <color rgb="FFFF0000"/>
        <rFont val="Calibri"/>
        <family val="2"/>
        <charset val="204"/>
        <scheme val="minor"/>
      </rPr>
      <t xml:space="preserve"> </t>
    </r>
    <r>
      <rPr>
        <b/>
        <sz val="12"/>
        <rFont val="Calibri"/>
        <family val="2"/>
        <charset val="204"/>
        <scheme val="minor"/>
      </rPr>
      <t>MM</t>
    </r>
    <r>
      <rPr>
        <sz val="12"/>
        <rFont val="Calibri"/>
        <family val="2"/>
        <charset val="204"/>
        <scheme val="minor"/>
      </rPr>
      <t xml:space="preserve"> </t>
    </r>
    <r>
      <rPr>
        <b/>
        <sz val="12"/>
        <rFont val="Calibri"/>
        <family val="2"/>
        <charset val="204"/>
        <scheme val="minor"/>
      </rPr>
      <t>OM3</t>
    </r>
    <r>
      <rPr>
        <sz val="12"/>
        <rFont val="Calibri"/>
        <family val="2"/>
        <charset val="204"/>
        <scheme val="minor"/>
      </rPr>
      <t xml:space="preserve"> 50/125 simplex 0,9 mm -1,5 m</t>
    </r>
  </si>
  <si>
    <r>
      <t xml:space="preserve">оптический пигтейл </t>
    </r>
    <r>
      <rPr>
        <b/>
        <sz val="10"/>
        <rFont val="Arial Cyr"/>
        <charset val="204"/>
      </rPr>
      <t>FC/UPC</t>
    </r>
    <r>
      <rPr>
        <sz val="11"/>
        <rFont val="Calibri"/>
        <family val="2"/>
        <charset val="204"/>
        <scheme val="minor"/>
      </rPr>
      <t xml:space="preserve"> </t>
    </r>
    <r>
      <rPr>
        <b/>
        <sz val="12"/>
        <rFont val="Calibri"/>
        <family val="2"/>
        <charset val="204"/>
        <scheme val="minor"/>
      </rPr>
      <t>MM</t>
    </r>
    <r>
      <rPr>
        <sz val="11"/>
        <rFont val="Calibri"/>
        <family val="2"/>
        <charset val="204"/>
        <scheme val="minor"/>
      </rPr>
      <t xml:space="preserve"> </t>
    </r>
    <r>
      <rPr>
        <b/>
        <sz val="10"/>
        <rFont val="Arial Cyr"/>
        <charset val="204"/>
      </rPr>
      <t>OM3</t>
    </r>
    <r>
      <rPr>
        <sz val="10"/>
        <rFont val="Arial Cyr"/>
      </rPr>
      <t xml:space="preserve"> 50/125 simplex 0,9 mm -1,5 m</t>
    </r>
  </si>
  <si>
    <r>
      <t xml:space="preserve">оптический пигтейл </t>
    </r>
    <r>
      <rPr>
        <b/>
        <sz val="12"/>
        <color theme="3" tint="0.39997558519241921"/>
        <rFont val="Calibri"/>
        <family val="2"/>
        <charset val="204"/>
        <scheme val="minor"/>
      </rPr>
      <t>SC/UPC</t>
    </r>
    <r>
      <rPr>
        <sz val="12"/>
        <color theme="3" tint="0.39997558519241921"/>
        <rFont val="Calibri"/>
        <family val="2"/>
        <charset val="204"/>
        <scheme val="minor"/>
      </rPr>
      <t xml:space="preserve"> </t>
    </r>
    <r>
      <rPr>
        <b/>
        <sz val="12"/>
        <rFont val="Calibri"/>
        <family val="2"/>
        <charset val="204"/>
        <scheme val="minor"/>
      </rPr>
      <t>MM</t>
    </r>
    <r>
      <rPr>
        <sz val="12"/>
        <rFont val="Calibri"/>
        <family val="2"/>
        <charset val="204"/>
        <scheme val="minor"/>
      </rPr>
      <t xml:space="preserve"> </t>
    </r>
    <r>
      <rPr>
        <b/>
        <sz val="12"/>
        <rFont val="Calibri"/>
        <family val="2"/>
        <charset val="204"/>
        <scheme val="minor"/>
      </rPr>
      <t>OM3</t>
    </r>
    <r>
      <rPr>
        <sz val="12"/>
        <rFont val="Calibri"/>
        <family val="2"/>
        <charset val="204"/>
        <scheme val="minor"/>
      </rPr>
      <t xml:space="preserve"> 50/125 simplex 0,9 mm -1,5 m</t>
    </r>
  </si>
  <si>
    <t>Паяльник с индикатором 60Вт Арт.660303</t>
  </si>
  <si>
    <t>Припой  1мм/250гр. 40% SN /60% pb Арт.660356</t>
  </si>
  <si>
    <r>
      <t xml:space="preserve">Муфта оптическая разветвительная Closure dome type  </t>
    </r>
    <r>
      <rPr>
        <b/>
        <i/>
        <sz val="11"/>
        <color theme="3" tint="0.39997558519241921"/>
        <rFont val="Calibri"/>
        <family val="2"/>
        <charset val="204"/>
      </rPr>
      <t xml:space="preserve">OK-FOSC-400A16-144F до 144 волокон </t>
    </r>
    <r>
      <rPr>
        <b/>
        <i/>
        <sz val="10"/>
        <color theme="1"/>
        <rFont val="Calibri"/>
        <family val="2"/>
        <charset val="204"/>
      </rPr>
      <t>c</t>
    </r>
    <r>
      <rPr>
        <b/>
        <i/>
        <sz val="10"/>
        <color indexed="8"/>
        <rFont val="Calibri"/>
        <family val="2"/>
        <charset val="204"/>
      </rPr>
      <t xml:space="preserve"> возможностью соединения 16 вводов  круглых, 1 овальный (с большим пакетиком селикогеля 100грамм) </t>
    </r>
    <r>
      <rPr>
        <b/>
        <i/>
        <sz val="10"/>
        <color rgb="FFFF0000"/>
        <rFont val="Calibri"/>
        <family val="2"/>
        <charset val="204"/>
      </rPr>
      <t>(С ПЛАНКОЙ ПОД 54 ДУПЛЕКС АДАПТЕРОВ - 108 ПОРТОВ)</t>
    </r>
  </si>
  <si>
    <r>
      <t xml:space="preserve">Спец.патчкорды типа PDLC </t>
    </r>
    <r>
      <rPr>
        <b/>
        <sz val="12"/>
        <color theme="1"/>
        <rFont val="Arial Cyr"/>
        <charset val="204"/>
      </rPr>
      <t>для для применения в сетях FTTA ,FTTP,
FTTX,WIMAX, BBU, RRU, RRH, 4G-LTE,x-TTA и корпоративных сетях. Цена указана за сборку 1 метр. За каждый последующий метр насчитывается отдельно согласно типу волокна</t>
    </r>
  </si>
  <si>
    <r>
      <t xml:space="preserve">Кросс оптический OK-FDF-2U-96-LC </t>
    </r>
    <r>
      <rPr>
        <b/>
        <sz val="11"/>
        <color rgb="FF7030A0"/>
        <rFont val="Calibri"/>
        <family val="2"/>
        <charset val="204"/>
        <scheme val="minor"/>
      </rPr>
      <t>LC/UPC</t>
    </r>
    <r>
      <rPr>
        <sz val="11"/>
        <rFont val="Calibri"/>
        <family val="2"/>
        <charset val="204"/>
        <scheme val="minor"/>
      </rPr>
      <t xml:space="preserve"> SM 72 PORT укомплектованный (доп.кассета 1шт)</t>
    </r>
  </si>
  <si>
    <r>
      <t>Кросс оптический OK-FDF-2U-96-LC</t>
    </r>
    <r>
      <rPr>
        <b/>
        <sz val="11"/>
        <color rgb="FF00B050"/>
        <rFont val="Calibri"/>
        <family val="2"/>
        <charset val="204"/>
        <scheme val="minor"/>
      </rPr>
      <t xml:space="preserve"> </t>
    </r>
    <r>
      <rPr>
        <b/>
        <sz val="11"/>
        <color rgb="FF7030A0"/>
        <rFont val="Calibri"/>
        <family val="2"/>
        <charset val="204"/>
        <scheme val="minor"/>
      </rPr>
      <t>LC/UPC</t>
    </r>
    <r>
      <rPr>
        <sz val="11"/>
        <rFont val="Calibri"/>
        <family val="2"/>
        <charset val="204"/>
        <scheme val="minor"/>
      </rPr>
      <t xml:space="preserve"> SM 96 PORT укомплектованный (доп.кассета 2шт)</t>
    </r>
  </si>
  <si>
    <t>Кросс оптический OK-FDF-2U-96-LC ПУСТОЙ</t>
  </si>
  <si>
    <t>Зажим натяжной OK-STC (СИП-4*16-35мм)</t>
  </si>
  <si>
    <t>Кабель волоконно-оптический ОК/Т-М4П-А16-4.0</t>
  </si>
  <si>
    <t>Кабель волоконно-оптический ОК/Т-Т-А2-3.5</t>
  </si>
  <si>
    <t>Кабель волоконно-оптический ОК/Т-Т-А4-3.5</t>
  </si>
  <si>
    <t>Кабель волоконно-оптический ОК/Т-Т-А4-6.0</t>
  </si>
  <si>
    <t>Кабель волоконно-оптический ОК/Т-Т-А8-3.5</t>
  </si>
  <si>
    <t>Кабель волоконно-оптический ОК/Т-Т-А8-6.0</t>
  </si>
  <si>
    <r>
      <t xml:space="preserve">Оптические Патчкорды </t>
    </r>
    <r>
      <rPr>
        <b/>
        <sz val="12"/>
        <color rgb="FFFF0000"/>
        <rFont val="Arial Cyr"/>
        <charset val="204"/>
      </rPr>
      <t>4-х волоконные</t>
    </r>
    <r>
      <rPr>
        <b/>
        <sz val="12"/>
        <color theme="1"/>
        <rFont val="Arial Cyr"/>
        <charset val="204"/>
      </rPr>
      <t xml:space="preserve"> </t>
    </r>
    <r>
      <rPr>
        <b/>
        <sz val="14"/>
        <color theme="3" tint="0.39997558519241921"/>
        <rFont val="Arial Cyr"/>
        <charset val="204"/>
      </rPr>
      <t>усиленные</t>
    </r>
    <r>
      <rPr>
        <b/>
        <sz val="12"/>
        <color theme="1"/>
        <rFont val="Arial Cyr"/>
        <charset val="204"/>
      </rPr>
      <t xml:space="preserve"> типа DROP-Patchcord. Могут использоватся в том числе для подвеса между зданиями. Цены указаны за патчкорд 1 метр. За каждый последующий метр добавляется 110 тенге (Длина концов стадартно 50см, опционально можно изготовить любой длины)</t>
    </r>
  </si>
  <si>
    <t>ИЗГОТОВИТЕЛЬ КАБЕЛЬНО ПРОВОДНИКОВОЙ ПРОДУКЦИИ Производственное Объединение  "ЭНЕРГОКОМПЛЕКТ" РЕСПУБЛИКА БЕЛАРУСЬ, "ЛюдиновоКабель" РФ, "Кирсккабель" РФ, "ИркутскКабель"</t>
  </si>
  <si>
    <t>Кабель волоконно-оптический ОКНГ(A)НF-М4П-М4-0,5 (50/125)</t>
  </si>
  <si>
    <t>Кабель волоконно-оптический ОКНГ(А)HF-М4П-В16-0,5 (62,5/125)</t>
  </si>
  <si>
    <t>Кабель волоконно-оптический ОКНГ(А)HF-М4П-В8-0,5 (62,5/125)</t>
  </si>
  <si>
    <t>Кабель волоконно-оптический ОКНГ(А)HF-М4П-М12-0,5 (50/125)</t>
  </si>
  <si>
    <t>Кабель волоконно-оптический ОКНГ(А)HF-М4П-М8-0,5 (50/125)</t>
  </si>
  <si>
    <t>Кабель волоконно-оптический ОКНГ-М4П-М16-0,5 (50/125)</t>
  </si>
  <si>
    <t>Кабель волоконно-оптический ОКНГ-Т4-B4-1,0 (ВА)</t>
  </si>
  <si>
    <t>Кабель волоконно-оптический ОКСЛ-М4П-В12-2,5</t>
  </si>
  <si>
    <t>Кабель волоконно-оптический ОКСЛ-М4П-В8-2,5 (62,5/125)</t>
  </si>
  <si>
    <t>Кабель волоконно-оптический ОКСЛ-М4П-М12-2,5 (50/125)</t>
  </si>
  <si>
    <t>Кабель волоконно-оптический ОКСЛ-М4П-М4-2,5</t>
  </si>
  <si>
    <t>Кабель волоконно-оптический ОКСЛ-М4П-М8-2,5 (50/125)</t>
  </si>
  <si>
    <t>Кабель волоконно-оптический ОКСЛ-Т-В4-2,5 (62,5/125)</t>
  </si>
  <si>
    <t>Кабель волоконно-оптический ОКСЛ-Т-М4-2,5 (50/125)</t>
  </si>
  <si>
    <t>кабель волоконно-оптический ОКН-4Д-М4-0,5 50/125</t>
  </si>
  <si>
    <t>Кабель городской телефонный с полиэтиленовой изоляцией в полиэтиленовой оболочке ТППэп  10х2х0,40</t>
  </si>
  <si>
    <t>Кабель городской телефонный с полиэтиленовой изоляцией в полиэтиленовой оболочке ТППэп  10х2х0,50</t>
  </si>
  <si>
    <t>Кабель городской телефонный с полиэтиленовой изоляцией в полиэтиленовой оболочке ТППэп  20х2х0,40</t>
  </si>
  <si>
    <t>Кабель городской телефонный с полиэтиленовой изоляцией в полиэтиленовой оболочке ТППэп  20х2х0,50</t>
  </si>
  <si>
    <t>Кабель городской телефонный с полиэтиленовой изоляцией в полиэтиленовой оболочке ТППэп  30х2х0,40</t>
  </si>
  <si>
    <t>Кабель городской телефонный с полиэтиленовой изоляцией в полиэтиленовой оболочке ТППэп  30х2х0,50</t>
  </si>
  <si>
    <t>Кабель городской телефонный с полиэтиленовой изоляцией в полиэтиленовой оболочке ТППэп  50х2х0,40</t>
  </si>
  <si>
    <t>Кабель городской телефонный с полиэтиленовой изоляцией в полиэтиленовой оболочке ТППэп  50х2х0,50</t>
  </si>
  <si>
    <t>Кабель городской телефонный с полиэтиленовой изоляцией в полиэтиленовой оболочке ТППэп 100х2х0,40</t>
  </si>
  <si>
    <t>Кабель городской телефонный с полиэтиленовой изоляцией в полиэтиленовой оболочке ТППэп 100х2х0,50</t>
  </si>
  <si>
    <t>Кабель городской телефонный с полиэтиленовой изоляцией в полиэтиленовой оболочке ТППэп 200х2х0,40</t>
  </si>
  <si>
    <t>Кабель городской телефонный с полиэтиленовой изоляцией в полиэтиленовой оболочке ТППэп 200х2х0,50</t>
  </si>
  <si>
    <t>Кабель городской телефонный с полиэтиленовой изоляцией в полиэтиленовой оболочке ТППэпБбШп  20х2х0,50</t>
  </si>
  <si>
    <t>Кабель городской телефонный с полиэтиленовой изоляцией в полиэтиленовой оболочке ТППэпБбШп  50х2х0,50</t>
  </si>
  <si>
    <t>Кабель городской телефонный с полиэтиленовой изоляцией в полиэтиленовой оболочке ТППэпЗ  10х2х0,40</t>
  </si>
  <si>
    <t>Кабель городской телефонный с полиэтиленовой изоляцией в полиэтиленовой оболочке ТППэпЗ  10х2х0,50</t>
  </si>
  <si>
    <t>Кабель городской телефонный с полиэтиленовой изоляцией в полиэтиленовой оболочке ТППэпЗ  20х2х0,40</t>
  </si>
  <si>
    <t>Кабель городской телефонный с полиэтиленовой изоляцией в полиэтиленовой оболочке ТППэпЗ  20х2х0,50</t>
  </si>
  <si>
    <t>Кабель городской телефонный с полиэтиленовой изоляцией в полиэтиленовой оболочке ТППэпЗ  30х2х0,40</t>
  </si>
  <si>
    <t>Кабель городской телефонный с полиэтиленовой изоляцией в полиэтиленовой оболочке ТППэпЗ  30х2х0,50</t>
  </si>
  <si>
    <t>Кабель городской телефонный с полиэтиленовой изоляцией в полиэтиленовой оболочке ТППэпЗ  50х2х0,40</t>
  </si>
  <si>
    <t>Кабель городской телефонный с полиэтиленовой изоляцией в полиэтиленовой оболочке ТППэпЗ  50х2х0,50</t>
  </si>
  <si>
    <t>Кабель городской телефонный с полиэтиленовой изоляцией в полиэтиленовой оболочке ТППэпЗ 100х2х0,40</t>
  </si>
  <si>
    <t>Кабель городской телефонный с полиэтиленовой изоляцией в полиэтиленовой оболочке ТППэпЗ 100х2х0,50</t>
  </si>
  <si>
    <t>Кабель городской телефонный с полиэтиленовой изоляцией в полиэтиленовой оболочке ТППэпЗ 200х2х0,40</t>
  </si>
  <si>
    <t>Кабель городской телефонный с полиэтиленовой изоляцией в полиэтиленовой оболочке ТППэпЗ 200х2х0,50</t>
  </si>
  <si>
    <t>цена  в тенге с НДС</t>
  </si>
  <si>
    <t>Полная информация доступна на сайте www.volokno.kz</t>
  </si>
  <si>
    <t>Оптические Патчкорды SIMPLEX SINGLEMODE (9/125). Цены указаны за патчкорд 1 метр. За каждый последующий метр добавляется 55тенге</t>
  </si>
  <si>
    <t>Оптические Патчкорды DUPLEX SINGLEMODE (9/125). Цены указаны за патчкорд 1 метр. За каждый последующий метр добавляется 82тенге</t>
  </si>
  <si>
    <r>
      <t xml:space="preserve">Оптические Патчкорды SIMPLEX MULTIMODE - </t>
    </r>
    <r>
      <rPr>
        <b/>
        <sz val="12"/>
        <color rgb="FFFF0000"/>
        <rFont val="Arial Cyr"/>
        <charset val="204"/>
      </rPr>
      <t>(62,5/125) и (50/125)</t>
    </r>
    <r>
      <rPr>
        <b/>
        <sz val="12"/>
        <rFont val="Arial Cyr"/>
      </rPr>
      <t>. Цены указаны за патчкорд 1 метр. За каждый последующий метр добавляется 60тенге</t>
    </r>
  </si>
  <si>
    <r>
      <t xml:space="preserve">Оптические Патчкорды DUPLEX MULTIMODE </t>
    </r>
    <r>
      <rPr>
        <b/>
        <sz val="12"/>
        <color rgb="FFFF0000"/>
        <rFont val="Arial Cyr"/>
        <charset val="204"/>
      </rPr>
      <t>(62,5/125) и (50/125)</t>
    </r>
    <r>
      <rPr>
        <b/>
        <sz val="12"/>
        <rFont val="Arial Cyr"/>
      </rPr>
      <t>. Цены указаны за патчкорд 1 метр. За каждый последующий метр добавляется 95тенге</t>
    </r>
  </si>
  <si>
    <r>
      <t xml:space="preserve">Оптические Патчкорды SIMPLEX MULTIMODE - волокно </t>
    </r>
    <r>
      <rPr>
        <b/>
        <sz val="12"/>
        <color rgb="FF0070C0"/>
        <rFont val="Arial Cyr"/>
        <charset val="204"/>
      </rPr>
      <t>OM3</t>
    </r>
    <r>
      <rPr>
        <b/>
        <sz val="12"/>
        <rFont val="Arial Cyr"/>
      </rPr>
      <t>. Цены указаны за патчкорд 1 метр. За каждый последующий метр добавляется 70 тенге</t>
    </r>
  </si>
  <si>
    <r>
      <t xml:space="preserve">Оптические Патчкорды DUPLEX MULTIMODE - </t>
    </r>
    <r>
      <rPr>
        <b/>
        <sz val="12"/>
        <rFont val="Arial Cyr"/>
        <charset val="204"/>
      </rPr>
      <t xml:space="preserve">волокно </t>
    </r>
    <r>
      <rPr>
        <b/>
        <sz val="12"/>
        <color rgb="FF0070C0"/>
        <rFont val="Arial Cyr"/>
        <charset val="204"/>
      </rPr>
      <t>OM3</t>
    </r>
    <r>
      <rPr>
        <b/>
        <sz val="12"/>
        <rFont val="Arial Cyr"/>
      </rPr>
      <t>. Цены указаны за патчкорд 1 метр. За каждый последующий метр добавляется 100 тенге</t>
    </r>
  </si>
  <si>
    <r>
      <t xml:space="preserve">Оптические Патчкорды </t>
    </r>
    <r>
      <rPr>
        <b/>
        <sz val="14"/>
        <color theme="3" tint="0.39997558519241921"/>
        <rFont val="Arial Cyr"/>
        <charset val="204"/>
      </rPr>
      <t>усиленные</t>
    </r>
    <r>
      <rPr>
        <b/>
        <sz val="12"/>
        <color theme="1"/>
        <rFont val="Arial Cyr"/>
        <charset val="204"/>
      </rPr>
      <t xml:space="preserve"> типа DROP-Patchcord. Могут использоватся в том числе для подвеса между зданиями. Цены указаны за патчкорд 1 метр. За каждый последующий метр добавляется 85 тенге</t>
    </r>
  </si>
  <si>
    <r>
      <t xml:space="preserve">Оптические Патчкорды </t>
    </r>
    <r>
      <rPr>
        <b/>
        <sz val="14"/>
        <color theme="3" tint="0.39997558519241921"/>
        <rFont val="Arial Cyr"/>
        <charset val="204"/>
      </rPr>
      <t>усиленные</t>
    </r>
    <r>
      <rPr>
        <b/>
        <sz val="12"/>
        <color theme="1"/>
        <rFont val="Arial Cyr"/>
        <charset val="204"/>
      </rPr>
      <t xml:space="preserve"> типа DROP-Patchcord. Могут использоватся в том числе для подвеса между зданиями. Цены указаны за патчкорд 1 метр. За каждый последующий метр добавляется</t>
    </r>
    <r>
      <rPr>
        <b/>
        <sz val="12"/>
        <color rgb="FFFF0000"/>
        <rFont val="Arial Cyr"/>
        <charset val="204"/>
      </rPr>
      <t xml:space="preserve"> 90 тенге</t>
    </r>
  </si>
  <si>
    <r>
      <rPr>
        <b/>
        <sz val="12"/>
        <color rgb="FFFF0000"/>
        <rFont val="Arial Cyr"/>
        <charset val="204"/>
      </rPr>
      <t>Оптические Патчкорды типа DROP-Patchcord</t>
    </r>
    <r>
      <rPr>
        <b/>
        <sz val="12"/>
        <rFont val="Arial Cyr"/>
      </rPr>
      <t xml:space="preserve">. Цены указаны за патчкорд 1 метр. За каждый последующий метр добавляется </t>
    </r>
    <r>
      <rPr>
        <b/>
        <sz val="12"/>
        <color rgb="FFFF0000"/>
        <rFont val="Arial Cyr"/>
        <charset val="204"/>
      </rPr>
      <t>80 тенге</t>
    </r>
  </si>
  <si>
    <r>
      <t xml:space="preserve">Оптические Патчкорды </t>
    </r>
    <r>
      <rPr>
        <b/>
        <sz val="12"/>
        <color rgb="FFFF0000"/>
        <rFont val="Arial Cyr"/>
        <charset val="204"/>
      </rPr>
      <t>DUPLEX 2-х волоконные</t>
    </r>
    <r>
      <rPr>
        <b/>
        <sz val="12"/>
        <color theme="1"/>
        <rFont val="Arial Cyr"/>
        <charset val="204"/>
      </rPr>
      <t xml:space="preserve"> </t>
    </r>
    <r>
      <rPr>
        <b/>
        <sz val="14"/>
        <color theme="3" tint="0.39997558519241921"/>
        <rFont val="Arial Cyr"/>
        <charset val="204"/>
      </rPr>
      <t>усиленные</t>
    </r>
    <r>
      <rPr>
        <b/>
        <sz val="12"/>
        <color theme="1"/>
        <rFont val="Arial Cyr"/>
        <charset val="204"/>
      </rPr>
      <t xml:space="preserve"> типа DROP-Patchcord. Могут использоватся в том числе для подвеса между зданиями. Цены указаны за патчкорд 1 метр. За каждый последующий метр добавляется </t>
    </r>
    <r>
      <rPr>
        <b/>
        <sz val="12"/>
        <color rgb="FFFF0000"/>
        <rFont val="Arial Cyr"/>
        <charset val="204"/>
      </rPr>
      <t>100 тенге</t>
    </r>
    <r>
      <rPr>
        <b/>
        <sz val="12"/>
        <color theme="1"/>
        <rFont val="Arial Cyr"/>
        <charset val="204"/>
      </rPr>
      <t xml:space="preserve"> </t>
    </r>
    <r>
      <rPr>
        <b/>
        <sz val="12"/>
        <color rgb="FFFF0000"/>
        <rFont val="Arial Cyr"/>
        <charset val="204"/>
      </rPr>
      <t>(Длина концов стадартно 50см, опционально можно изготовить длиной до 1 метров)</t>
    </r>
  </si>
  <si>
    <r>
      <t xml:space="preserve">Оптические Патчкорды </t>
    </r>
    <r>
      <rPr>
        <b/>
        <sz val="12"/>
        <color rgb="FFFF0000"/>
        <rFont val="Arial Cyr"/>
        <charset val="204"/>
      </rPr>
      <t>DUPLEX 2-х волоконные</t>
    </r>
    <r>
      <rPr>
        <b/>
        <sz val="12"/>
        <color theme="1"/>
        <rFont val="Arial Cyr"/>
        <charset val="204"/>
      </rPr>
      <t xml:space="preserve"> </t>
    </r>
    <r>
      <rPr>
        <b/>
        <sz val="14"/>
        <color theme="3" tint="0.39997558519241921"/>
        <rFont val="Arial Cyr"/>
        <charset val="204"/>
      </rPr>
      <t>усиленные</t>
    </r>
    <r>
      <rPr>
        <b/>
        <sz val="12"/>
        <color theme="1"/>
        <rFont val="Arial Cyr"/>
        <charset val="204"/>
      </rPr>
      <t xml:space="preserve"> типа DROP-Patchcord. Могут использоватся в том числе для подвеса между зданиями. Цены указаны за патчкорд 1 метр. За каждый последующий метр добавляется </t>
    </r>
    <r>
      <rPr>
        <b/>
        <sz val="12"/>
        <color rgb="FFFF0000"/>
        <rFont val="Arial Cyr"/>
        <charset val="204"/>
      </rPr>
      <t>110 тенге</t>
    </r>
    <r>
      <rPr>
        <b/>
        <sz val="12"/>
        <color theme="1"/>
        <rFont val="Arial Cyr"/>
        <charset val="204"/>
      </rPr>
      <t xml:space="preserve"> </t>
    </r>
    <r>
      <rPr>
        <b/>
        <sz val="12"/>
        <color rgb="FFFF0000"/>
        <rFont val="Arial Cyr"/>
        <charset val="204"/>
      </rPr>
      <t>(Длина концов стадартно 50см, опционально можно изготовить длиной до 1 метра)</t>
    </r>
  </si>
  <si>
    <r>
      <t xml:space="preserve">Оптические Патчкорды </t>
    </r>
    <r>
      <rPr>
        <b/>
        <sz val="12"/>
        <color rgb="FFFF0000"/>
        <rFont val="Arial Cyr"/>
        <charset val="204"/>
      </rPr>
      <t>4-х волоконные</t>
    </r>
    <r>
      <rPr>
        <b/>
        <sz val="12"/>
        <color theme="1"/>
        <rFont val="Arial Cyr"/>
        <charset val="204"/>
      </rPr>
      <t xml:space="preserve"> </t>
    </r>
    <r>
      <rPr>
        <b/>
        <sz val="14"/>
        <color theme="3" tint="0.39997558519241921"/>
        <rFont val="Arial Cyr"/>
        <charset val="204"/>
      </rPr>
      <t>усиленные</t>
    </r>
    <r>
      <rPr>
        <b/>
        <sz val="12"/>
        <color theme="1"/>
        <rFont val="Arial Cyr"/>
        <charset val="204"/>
      </rPr>
      <t xml:space="preserve"> типа DROP-Patchcord. Могут использоватся в том числе для подвеса между зданиями. Цены указаны за патчкорд 1 метр. За каждый последующий метр добавляется </t>
    </r>
    <r>
      <rPr>
        <b/>
        <sz val="12"/>
        <color rgb="FFFF0000"/>
        <rFont val="Arial Cyr"/>
        <charset val="204"/>
      </rPr>
      <t>115 тенге (Длина концов стадартно 50см, опционально можно изготовить длиной до 1 метра)</t>
    </r>
  </si>
  <si>
    <r>
      <t xml:space="preserve">Кабельная сборка ОКНГ-Т4-С4-1.0 (по 4 коннектора с каждой стороны) усиленный стеклонитями </t>
    </r>
    <r>
      <rPr>
        <b/>
        <sz val="12"/>
        <rFont val="Calibri"/>
        <family val="2"/>
        <charset val="204"/>
        <scheme val="minor"/>
      </rPr>
      <t>(за каждый последующий метр 179 тенге)</t>
    </r>
  </si>
  <si>
    <r>
      <t xml:space="preserve">Кабельная сборка  ОКНГ-Т8-С8-1.0 (по 8 коннекторов с каждой стороны)  усиленный стеклонитями </t>
    </r>
    <r>
      <rPr>
        <b/>
        <sz val="12"/>
        <rFont val="Calibri"/>
        <family val="2"/>
        <charset val="204"/>
        <scheme val="minor"/>
      </rPr>
      <t>(за каждый последующий метр 224 тенге)</t>
    </r>
  </si>
  <si>
    <r>
      <t xml:space="preserve">Кабельная сборка  ОКНГ-Т12-С12-1.0  (по 12 коннекторов с каждой стороны) усиленный стеклонитями </t>
    </r>
    <r>
      <rPr>
        <b/>
        <sz val="12"/>
        <rFont val="Calibri"/>
        <family val="2"/>
        <charset val="204"/>
        <scheme val="minor"/>
      </rPr>
      <t xml:space="preserve"> (за каждый последующий метр 288 тенге)</t>
    </r>
  </si>
  <si>
    <r>
      <t xml:space="preserve">Кабельная сборка ОКНГ-Т4-С4-1.0 (по 4 коннектора с каждой стороны) усиленный стеклонитями </t>
    </r>
    <r>
      <rPr>
        <b/>
        <sz val="12"/>
        <rFont val="Calibri"/>
        <family val="2"/>
        <charset val="204"/>
        <scheme val="minor"/>
      </rPr>
      <t>(за каждый последующий метр 225 тенге)</t>
    </r>
  </si>
  <si>
    <r>
      <t xml:space="preserve">Кабельная сборка  ОКНГ-Т8-С8-1.0 (по 8 коннекторов с каждой стороны)  усиленный стеклонитями </t>
    </r>
    <r>
      <rPr>
        <b/>
        <sz val="12"/>
        <rFont val="Calibri"/>
        <family val="2"/>
        <charset val="204"/>
        <scheme val="minor"/>
      </rPr>
      <t>(за каждый последующий метр 295 тенге)</t>
    </r>
  </si>
  <si>
    <r>
      <t xml:space="preserve">Кабельная сборка  ОКНГ-Т12-С12-1.0  (по 12 коннекторов с каждой стороны) усиленный стеклонитями  </t>
    </r>
    <r>
      <rPr>
        <b/>
        <sz val="12"/>
        <rFont val="Calibri"/>
        <family val="2"/>
        <charset val="204"/>
        <scheme val="minor"/>
      </rPr>
      <t>(за каждый последующий метр 390 тенге)</t>
    </r>
  </si>
  <si>
    <r>
      <t xml:space="preserve">Оптическая кабельная сборка ОК-ОКНГ-DLC-ARM-MM </t>
    </r>
    <r>
      <rPr>
        <sz val="12"/>
        <color rgb="FFFF0000"/>
        <rFont val="Calibri"/>
        <family val="2"/>
        <charset val="204"/>
        <scheme val="minor"/>
      </rPr>
      <t xml:space="preserve">(Многомодовое волокно 50/125 от производителя J-Fiber Germany)  </t>
    </r>
    <r>
      <rPr>
        <b/>
        <sz val="12"/>
        <color rgb="FFFF0000"/>
        <rFont val="Calibri"/>
        <family val="2"/>
        <charset val="204"/>
        <scheme val="minor"/>
      </rPr>
      <t xml:space="preserve">- 215 тенге/метр </t>
    </r>
  </si>
  <si>
    <r>
      <t xml:space="preserve">Оптическая кабельная сборка ОК-ОКНГ-DLC-ARM-SM </t>
    </r>
    <r>
      <rPr>
        <sz val="12"/>
        <color rgb="FFFF0000"/>
        <rFont val="Calibri"/>
        <family val="2"/>
        <charset val="204"/>
        <scheme val="minor"/>
      </rPr>
      <t>(Одномодовое волокно 9/125 от производителя Corning USA)</t>
    </r>
    <r>
      <rPr>
        <b/>
        <sz val="12"/>
        <color rgb="FFFF0000"/>
        <rFont val="Calibri"/>
        <family val="2"/>
        <charset val="204"/>
        <scheme val="minor"/>
      </rPr>
      <t xml:space="preserve"> - 162 тенге/метр</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</si>
</sst>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р_._-;\-* #,##0_р_._-;_-* &quot;-&quot;_р_._-;_-@_-"/>
    <numFmt numFmtId="44" formatCode="_-* #,##0.00&quot;р.&quot;_-;\-* #,##0.00&quot;р.&quot;_-;_-* &quot;-&quot;??&quot;р.&quot;_-;_-@_-"/>
    <numFmt numFmtId="43" formatCode="_-* #,##0.00_р_._-;\-* #,##0.00_р_._-;_-* &quot;-&quot;??_р_._-;_-@_-"/>
    <numFmt numFmtId="164" formatCode="#,##0&quot;тг.&quot;;\-#,##0&quot;тг.&quot;"/>
    <numFmt numFmtId="165" formatCode="\ #,##0.00\ ;&quot; (&quot;#,##0.00\);&quot; -&quot;#\ ;@\ "/>
    <numFmt numFmtId="166" formatCode="_(&quot;$&quot;* #,##0.00_);_(&quot;$&quot;* \(#,##0.00\);_(&quot;$&quot;* &quot;-&quot;??_);_(@_)"/>
    <numFmt numFmtId="167" formatCode="_-* #,##0.00\ _m_k_-;\-* #,##0.00\ _m_k_-;_-* &quot;-&quot;??\ _m_k_-;_-@_-"/>
    <numFmt numFmtId="168" formatCode="_-* #,##0_р_._-;\-* #,##0_р_._-;_-* &quot;-&quot;??_р_._-;_-@_-"/>
    <numFmt numFmtId="169" formatCode="_-* #,##0\ _m_k_-;\-* #,##0\ _m_k_-;_-* &quot;-&quot;??\ _m_k_-;_-@_-"/>
    <numFmt numFmtId="170" formatCode="_-* #,##0.000_р_._-;\-* #,##0.000_р_._-;_-* &quot;-&quot;???_р_._-;_-@_-"/>
  </numFmts>
  <fonts count="195">
    <font>
      <sz val="12"/>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Arial Cyr"/>
    </font>
    <font>
      <b/>
      <sz val="10"/>
      <name val="Arial"/>
      <family val="2"/>
    </font>
    <font>
      <sz val="10"/>
      <name val="Times New Roman"/>
      <family val="1"/>
    </font>
    <font>
      <sz val="10"/>
      <name val="Arial Cyr"/>
    </font>
    <font>
      <sz val="10"/>
      <name val="Arial"/>
      <family val="2"/>
    </font>
    <font>
      <sz val="8"/>
      <name val="Calibri"/>
      <family val="2"/>
    </font>
    <font>
      <b/>
      <sz val="10"/>
      <name val="Arial Cyr"/>
    </font>
    <font>
      <b/>
      <i/>
      <sz val="10"/>
      <name val="Arial Cyr"/>
    </font>
    <font>
      <sz val="10"/>
      <name val="Helvetica"/>
    </font>
    <font>
      <sz val="11"/>
      <color indexed="8"/>
      <name val="Calibri"/>
      <family val="2"/>
    </font>
    <font>
      <sz val="11"/>
      <color indexed="9"/>
      <name val="Calibri"/>
      <family val="2"/>
    </font>
    <font>
      <u/>
      <sz val="10"/>
      <color indexed="12"/>
      <name val="Arial"/>
      <family val="2"/>
    </font>
    <font>
      <u/>
      <sz val="8"/>
      <color indexed="12"/>
      <name val="Times New Roman"/>
      <family val="1"/>
    </font>
    <font>
      <sz val="11"/>
      <color indexed="8"/>
      <name val="宋体"/>
      <charset val="134"/>
    </font>
    <font>
      <sz val="11"/>
      <color indexed="17"/>
      <name val="Calibri"/>
      <family val="2"/>
    </font>
    <font>
      <sz val="11"/>
      <color indexed="20"/>
      <name val="Calibri"/>
      <family val="2"/>
    </font>
    <font>
      <sz val="12"/>
      <name val="宋体"/>
      <charset val="134"/>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1"/>
      <color indexed="8"/>
      <name val="Calibri"/>
      <family val="2"/>
    </font>
    <font>
      <i/>
      <sz val="11"/>
      <color indexed="23"/>
      <name val="Calibri"/>
      <family val="2"/>
    </font>
    <font>
      <sz val="11"/>
      <color indexed="10"/>
      <name val="Calibri"/>
      <family val="2"/>
    </font>
    <font>
      <b/>
      <sz val="11"/>
      <color indexed="52"/>
      <name val="Calibri"/>
      <family val="2"/>
    </font>
    <font>
      <sz val="11"/>
      <color indexed="62"/>
      <name val="Calibri"/>
      <family val="2"/>
    </font>
    <font>
      <b/>
      <sz val="11"/>
      <color indexed="63"/>
      <name val="Calibri"/>
      <family val="2"/>
    </font>
    <font>
      <sz val="11"/>
      <color indexed="60"/>
      <name val="Calibri"/>
      <family val="2"/>
    </font>
    <font>
      <sz val="11"/>
      <color indexed="52"/>
      <name val="Calibri"/>
      <family val="2"/>
    </font>
    <font>
      <b/>
      <sz val="12"/>
      <name val="Arial Cyr"/>
    </font>
    <font>
      <b/>
      <sz val="12"/>
      <color indexed="8"/>
      <name val="Cambria"/>
      <family val="1"/>
    </font>
    <font>
      <b/>
      <sz val="10"/>
      <name val="Times New Roman"/>
      <family val="1"/>
    </font>
    <font>
      <sz val="14"/>
      <name val="Arial Cyr"/>
    </font>
    <font>
      <b/>
      <sz val="11"/>
      <name val="Times New Roman"/>
      <family val="1"/>
      <charset val="204"/>
    </font>
    <font>
      <b/>
      <sz val="9"/>
      <color indexed="8"/>
      <name val="Cambria"/>
      <family val="1"/>
    </font>
    <font>
      <sz val="11"/>
      <color indexed="17"/>
      <name val="Cambria"/>
      <family val="2"/>
    </font>
    <font>
      <sz val="8"/>
      <name val="Arial Cyr"/>
    </font>
    <font>
      <b/>
      <sz val="9"/>
      <color indexed="8"/>
      <name val="Calibri"/>
      <family val="2"/>
      <charset val="204"/>
    </font>
    <font>
      <sz val="10"/>
      <name val="Arial Cyr"/>
      <charset val="204"/>
    </font>
    <font>
      <b/>
      <sz val="12"/>
      <name val="Arial Cyr"/>
      <charset val="204"/>
    </font>
    <font>
      <b/>
      <sz val="10"/>
      <name val="Arial Cyr"/>
      <charset val="204"/>
    </font>
    <font>
      <b/>
      <sz val="11"/>
      <name val="Arial Cyr"/>
      <charset val="204"/>
    </font>
    <font>
      <b/>
      <sz val="10"/>
      <color indexed="12"/>
      <name val="Arial Cyr"/>
      <charset val="204"/>
    </font>
    <font>
      <b/>
      <sz val="11"/>
      <color indexed="12"/>
      <name val="Arial Cyr"/>
      <charset val="204"/>
    </font>
    <font>
      <sz val="9"/>
      <name val="Arial Cyr"/>
      <charset val="204"/>
    </font>
    <font>
      <sz val="10"/>
      <name val="Arial"/>
      <family val="2"/>
      <charset val="204"/>
    </font>
    <font>
      <b/>
      <sz val="10"/>
      <name val="Times New Roman"/>
      <family val="1"/>
      <charset val="204"/>
    </font>
    <font>
      <sz val="10"/>
      <name val="Times New Roman"/>
      <family val="1"/>
      <charset val="204"/>
    </font>
    <font>
      <u/>
      <sz val="10"/>
      <color indexed="12"/>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b/>
      <sz val="10"/>
      <name val="Arial"/>
      <family val="2"/>
      <charset val="204"/>
    </font>
    <font>
      <b/>
      <sz val="9"/>
      <name val="Times New Roman"/>
      <family val="1"/>
      <charset val="204"/>
    </font>
    <font>
      <sz val="9"/>
      <name val="Times New Roman"/>
      <family val="1"/>
      <charset val="204"/>
    </font>
    <font>
      <b/>
      <sz val="9"/>
      <name val="Arial"/>
      <family val="2"/>
      <charset val="204"/>
    </font>
    <font>
      <b/>
      <sz val="18"/>
      <color indexed="62"/>
      <name val="Times New Roman"/>
      <family val="1"/>
      <charset val="204"/>
    </font>
    <font>
      <b/>
      <sz val="8"/>
      <name val="Calibri"/>
      <family val="2"/>
      <charset val="204"/>
    </font>
    <font>
      <sz val="12"/>
      <name val="Times New Roman"/>
      <family val="1"/>
      <charset val="204"/>
    </font>
    <font>
      <b/>
      <sz val="12"/>
      <name val="Times New Roman"/>
      <family val="1"/>
      <charset val="204"/>
    </font>
    <font>
      <b/>
      <i/>
      <sz val="14"/>
      <name val="Times New Roman"/>
      <family val="1"/>
      <charset val="204"/>
    </font>
    <font>
      <b/>
      <i/>
      <sz val="10"/>
      <name val="Calibri"/>
      <family val="2"/>
      <charset val="204"/>
    </font>
    <font>
      <b/>
      <i/>
      <sz val="10"/>
      <color indexed="12"/>
      <name val="Calibri"/>
      <family val="2"/>
      <charset val="204"/>
    </font>
    <font>
      <b/>
      <i/>
      <sz val="10"/>
      <color indexed="8"/>
      <name val="Calibri"/>
      <family val="2"/>
      <charset val="204"/>
    </font>
    <font>
      <sz val="14"/>
      <name val="Arial Cyr"/>
      <charset val="204"/>
    </font>
    <font>
      <b/>
      <sz val="10"/>
      <color indexed="8"/>
      <name val="Arial Cyr"/>
      <charset val="204"/>
    </font>
    <font>
      <sz val="12"/>
      <color indexed="8"/>
      <name val="Calibri"/>
      <family val="2"/>
    </font>
    <font>
      <sz val="10"/>
      <name val="Helv"/>
      <charset val="204"/>
    </font>
    <font>
      <sz val="10"/>
      <name val="Helv"/>
      <family val="2"/>
      <charset val="204"/>
    </font>
    <font>
      <sz val="10"/>
      <name val="Helv"/>
      <family val="2"/>
    </font>
    <font>
      <sz val="11"/>
      <color indexed="8"/>
      <name val="Cambria"/>
      <family val="2"/>
      <charset val="204"/>
    </font>
    <font>
      <sz val="10"/>
      <color indexed="8"/>
      <name val="Times New Roman"/>
      <family val="2"/>
      <charset val="204"/>
    </font>
    <font>
      <sz val="11"/>
      <name val="Cambria"/>
      <family val="1"/>
      <charset val="204"/>
    </font>
    <font>
      <b/>
      <i/>
      <sz val="11"/>
      <name val="Cambria"/>
      <family val="1"/>
      <charset val="204"/>
    </font>
    <font>
      <b/>
      <sz val="10"/>
      <name val="Cambria"/>
      <family val="1"/>
      <charset val="204"/>
    </font>
    <font>
      <b/>
      <i/>
      <sz val="12"/>
      <name val="Times New Roman"/>
      <family val="1"/>
      <charset val="204"/>
    </font>
    <font>
      <b/>
      <i/>
      <sz val="11"/>
      <color indexed="8"/>
      <name val="Cambria"/>
      <family val="1"/>
      <charset val="204"/>
    </font>
    <font>
      <b/>
      <sz val="11"/>
      <name val="Cambria"/>
      <family val="1"/>
      <charset val="204"/>
    </font>
    <font>
      <b/>
      <sz val="11"/>
      <name val="Times New Roman"/>
      <family val="1"/>
      <charset val="204"/>
    </font>
    <font>
      <b/>
      <sz val="12"/>
      <color indexed="62"/>
      <name val="Times New Roman"/>
      <family val="1"/>
      <charset val="204"/>
    </font>
    <font>
      <b/>
      <i/>
      <sz val="12"/>
      <color indexed="8"/>
      <name val="Times New Roman"/>
      <family val="1"/>
      <charset val="204"/>
    </font>
    <font>
      <b/>
      <sz val="12"/>
      <color indexed="8"/>
      <name val="Calibri"/>
      <family val="2"/>
      <charset val="204"/>
    </font>
    <font>
      <b/>
      <sz val="14"/>
      <color indexed="8"/>
      <name val="Calibri"/>
      <family val="2"/>
      <charset val="204"/>
    </font>
    <font>
      <b/>
      <sz val="12"/>
      <name val="Arial"/>
      <family val="2"/>
    </font>
    <font>
      <sz val="11"/>
      <color theme="1"/>
      <name val="Cambria"/>
      <family val="2"/>
    </font>
    <font>
      <b/>
      <sz val="12"/>
      <color rgb="FFFF0000"/>
      <name val="Calibri"/>
      <family val="2"/>
      <charset val="204"/>
    </font>
    <font>
      <b/>
      <sz val="11"/>
      <color theme="1"/>
      <name val="Calibri"/>
      <family val="2"/>
      <charset val="204"/>
      <scheme val="minor"/>
    </font>
    <font>
      <b/>
      <sz val="12"/>
      <color theme="1"/>
      <name val="Calibri"/>
      <family val="2"/>
      <charset val="204"/>
      <scheme val="minor"/>
    </font>
    <font>
      <b/>
      <sz val="14"/>
      <color theme="1"/>
      <name val="Calibri"/>
      <family val="2"/>
      <charset val="204"/>
      <scheme val="minor"/>
    </font>
    <font>
      <sz val="12"/>
      <color rgb="FFFF0000"/>
      <name val="Calibri"/>
      <family val="2"/>
      <charset val="204"/>
      <scheme val="minor"/>
    </font>
    <font>
      <b/>
      <sz val="12"/>
      <color rgb="FFFF0000"/>
      <name val="Calibri"/>
      <family val="2"/>
      <charset val="204"/>
      <scheme val="minor"/>
    </font>
    <font>
      <b/>
      <i/>
      <sz val="14"/>
      <color rgb="FFFF0000"/>
      <name val="Times New Roman"/>
      <family val="1"/>
      <charset val="204"/>
    </font>
    <font>
      <sz val="12"/>
      <color theme="1"/>
      <name val="Calibri"/>
      <family val="2"/>
      <charset val="204"/>
      <scheme val="minor"/>
    </font>
    <font>
      <sz val="12"/>
      <color theme="1"/>
      <name val="Calibri"/>
      <family val="2"/>
      <scheme val="minor"/>
    </font>
    <font>
      <b/>
      <i/>
      <sz val="12"/>
      <color theme="1"/>
      <name val="Calibri"/>
      <family val="2"/>
      <scheme val="minor"/>
    </font>
    <font>
      <sz val="10"/>
      <name val="Arial Cyr"/>
      <family val="2"/>
      <charset val="204"/>
    </font>
    <font>
      <sz val="11"/>
      <name val="?? ?????"/>
      <family val="2"/>
    </font>
    <font>
      <sz val="10"/>
      <color indexed="8"/>
      <name val="MS Sans Serif"/>
      <family val="2"/>
    </font>
    <font>
      <sz val="11"/>
      <name val="?? ???"/>
      <family val="1"/>
      <charset val="128"/>
    </font>
    <font>
      <b/>
      <sz val="11"/>
      <color theme="0"/>
      <name val="Calibri"/>
      <family val="3"/>
      <charset val="129"/>
      <scheme val="minor"/>
    </font>
    <font>
      <sz val="11"/>
      <color theme="1"/>
      <name val="Calibri"/>
      <family val="3"/>
      <charset val="129"/>
      <scheme val="minor"/>
    </font>
    <font>
      <sz val="10"/>
      <color indexed="8"/>
      <name val="Arial Cyr"/>
      <family val="2"/>
      <charset val="204"/>
    </font>
    <font>
      <b/>
      <i/>
      <sz val="11"/>
      <color indexed="8"/>
      <name val="Calibri"/>
      <family val="2"/>
      <charset val="204"/>
    </font>
    <font>
      <b/>
      <sz val="11"/>
      <name val="Calibri"/>
      <family val="2"/>
      <charset val="204"/>
      <scheme val="minor"/>
    </font>
    <font>
      <sz val="11"/>
      <name val="Calibri"/>
      <family val="2"/>
      <charset val="204"/>
      <scheme val="minor"/>
    </font>
    <font>
      <sz val="12"/>
      <name val="Calibri"/>
      <family val="2"/>
      <charset val="204"/>
      <scheme val="minor"/>
    </font>
    <font>
      <sz val="12"/>
      <color indexed="8"/>
      <name val="Calibri"/>
      <family val="2"/>
      <charset val="204"/>
      <scheme val="minor"/>
    </font>
    <font>
      <sz val="11"/>
      <color indexed="12"/>
      <name val="Calibri"/>
      <family val="2"/>
      <charset val="204"/>
      <scheme val="minor"/>
    </font>
    <font>
      <b/>
      <sz val="14"/>
      <color rgb="FFFF0000"/>
      <name val="Arial Cyr"/>
      <charset val="204"/>
    </font>
    <font>
      <b/>
      <sz val="14"/>
      <color theme="6" tint="-0.499984740745262"/>
      <name val="Arial Cyr"/>
      <charset val="204"/>
    </font>
    <font>
      <b/>
      <sz val="14"/>
      <color rgb="FF0070C0"/>
      <name val="Arial Cyr"/>
      <charset val="204"/>
    </font>
    <font>
      <b/>
      <i/>
      <sz val="10"/>
      <color rgb="FFFF0000"/>
      <name val="Calibri"/>
      <family val="2"/>
      <charset val="204"/>
    </font>
    <font>
      <b/>
      <i/>
      <sz val="11"/>
      <color rgb="FFFF0000"/>
      <name val="Calibri"/>
      <family val="2"/>
      <charset val="204"/>
    </font>
    <font>
      <b/>
      <sz val="10"/>
      <name val="Calibri"/>
      <family val="2"/>
      <charset val="204"/>
    </font>
    <font>
      <b/>
      <sz val="11"/>
      <color rgb="FFFF0000"/>
      <name val="Calibri"/>
      <family val="2"/>
      <charset val="204"/>
    </font>
    <font>
      <b/>
      <i/>
      <sz val="16"/>
      <name val="Times New Roman"/>
      <family val="1"/>
      <charset val="204"/>
    </font>
    <font>
      <b/>
      <i/>
      <sz val="12"/>
      <color rgb="FFFF0000"/>
      <name val="Times New Roman"/>
      <family val="1"/>
      <charset val="204"/>
    </font>
    <font>
      <b/>
      <sz val="14"/>
      <color rgb="FFFF0000"/>
      <name val="Calibri"/>
      <family val="2"/>
      <charset val="204"/>
    </font>
    <font>
      <b/>
      <sz val="14"/>
      <name val="Arial Cyr"/>
      <charset val="204"/>
    </font>
    <font>
      <b/>
      <sz val="12"/>
      <color rgb="FF0070C0"/>
      <name val="Calibri"/>
      <family val="2"/>
      <charset val="204"/>
    </font>
    <font>
      <b/>
      <sz val="12"/>
      <color theme="1"/>
      <name val="Cambria"/>
      <family val="1"/>
      <charset val="204"/>
      <scheme val="major"/>
    </font>
    <font>
      <b/>
      <sz val="12"/>
      <color rgb="FFFF0000"/>
      <name val="Arial Cyr"/>
      <charset val="204"/>
    </font>
    <font>
      <b/>
      <i/>
      <sz val="20"/>
      <name val="Arial Cyr"/>
      <charset val="204"/>
    </font>
    <font>
      <b/>
      <sz val="14"/>
      <color theme="1"/>
      <name val="Cambria"/>
      <family val="1"/>
      <charset val="204"/>
      <scheme val="major"/>
    </font>
    <font>
      <sz val="14"/>
      <color theme="1"/>
      <name val="Calibri"/>
      <family val="2"/>
      <charset val="204"/>
      <scheme val="minor"/>
    </font>
    <font>
      <sz val="14"/>
      <color theme="1"/>
      <name val="Calibri"/>
      <family val="2"/>
      <scheme val="minor"/>
    </font>
    <font>
      <b/>
      <sz val="18"/>
      <name val="Times New Roman"/>
      <family val="1"/>
      <charset val="204"/>
    </font>
    <font>
      <b/>
      <i/>
      <sz val="16"/>
      <color indexed="8"/>
      <name val="Times New Roman"/>
      <family val="1"/>
      <charset val="204"/>
    </font>
    <font>
      <sz val="8"/>
      <name val="Times New Roman"/>
      <family val="1"/>
      <charset val="204"/>
    </font>
    <font>
      <u/>
      <sz val="8"/>
      <color indexed="12"/>
      <name val="Times New Roman"/>
      <family val="1"/>
      <charset val="204"/>
    </font>
    <font>
      <u/>
      <sz val="11"/>
      <color theme="10"/>
      <name val="Calibri"/>
      <family val="2"/>
      <charset val="204"/>
    </font>
    <font>
      <sz val="11"/>
      <color theme="1"/>
      <name val="Calibri"/>
      <family val="2"/>
      <scheme val="minor"/>
    </font>
    <font>
      <b/>
      <sz val="18"/>
      <color theme="1"/>
      <name val="Cambria"/>
      <family val="1"/>
      <charset val="204"/>
      <scheme val="major"/>
    </font>
    <font>
      <b/>
      <sz val="18"/>
      <color indexed="62"/>
      <name val="Arial Cyr"/>
      <charset val="204"/>
    </font>
    <font>
      <b/>
      <i/>
      <sz val="16"/>
      <name val="Arial Cyr"/>
      <charset val="204"/>
    </font>
    <font>
      <b/>
      <i/>
      <sz val="16"/>
      <color rgb="FFFF0000"/>
      <name val="Arial Cyr"/>
      <charset val="204"/>
    </font>
    <font>
      <sz val="11"/>
      <color rgb="FFFF0000"/>
      <name val="Calibri"/>
      <family val="2"/>
      <charset val="204"/>
      <scheme val="minor"/>
    </font>
    <font>
      <b/>
      <sz val="12"/>
      <name val="Calibri"/>
      <family val="2"/>
      <charset val="204"/>
      <scheme val="minor"/>
    </font>
    <font>
      <b/>
      <sz val="12"/>
      <color theme="3" tint="0.39997558519241921"/>
      <name val="Calibri"/>
      <family val="2"/>
      <charset val="204"/>
      <scheme val="minor"/>
    </font>
    <font>
      <b/>
      <sz val="12"/>
      <color theme="6" tint="-0.249977111117893"/>
      <name val="Calibri"/>
      <family val="2"/>
      <charset val="204"/>
      <scheme val="minor"/>
    </font>
    <font>
      <b/>
      <sz val="16"/>
      <name val="Times New Roman"/>
      <family val="1"/>
      <charset val="204"/>
    </font>
    <font>
      <sz val="12"/>
      <color theme="3" tint="0.39997558519241921"/>
      <name val="Calibri"/>
      <family val="2"/>
      <charset val="204"/>
      <scheme val="minor"/>
    </font>
    <font>
      <b/>
      <sz val="12"/>
      <color indexed="8"/>
      <name val="Calibri"/>
      <family val="2"/>
      <charset val="204"/>
      <scheme val="minor"/>
    </font>
    <font>
      <b/>
      <sz val="11"/>
      <color rgb="FFFF0000"/>
      <name val="Cambria"/>
      <family val="1"/>
      <charset val="204"/>
      <scheme val="major"/>
    </font>
    <font>
      <b/>
      <sz val="10"/>
      <color rgb="FFFF0000"/>
      <name val="Cambria"/>
      <family val="1"/>
      <charset val="204"/>
      <scheme val="major"/>
    </font>
    <font>
      <b/>
      <sz val="11"/>
      <color theme="4" tint="-0.249977111117893"/>
      <name val="Calibri"/>
      <family val="2"/>
      <charset val="204"/>
      <scheme val="minor"/>
    </font>
    <font>
      <b/>
      <sz val="11"/>
      <color rgb="FF00B050"/>
      <name val="Calibri"/>
      <family val="2"/>
      <charset val="204"/>
      <scheme val="minor"/>
    </font>
    <font>
      <b/>
      <i/>
      <sz val="18"/>
      <color rgb="FFFF6600"/>
      <name val="Arial Cyr"/>
      <charset val="204"/>
    </font>
    <font>
      <b/>
      <i/>
      <sz val="18"/>
      <color rgb="FFFF3300"/>
      <name val="Arial Cyr"/>
      <charset val="204"/>
    </font>
    <font>
      <b/>
      <sz val="22"/>
      <color rgb="FFFF3300"/>
      <name val="Calibri"/>
      <family val="2"/>
      <charset val="204"/>
      <scheme val="minor"/>
    </font>
    <font>
      <sz val="11"/>
      <name val="Arial"/>
      <family val="2"/>
    </font>
    <font>
      <b/>
      <i/>
      <sz val="12"/>
      <color rgb="FFFF0000"/>
      <name val="Calibri"/>
      <family val="2"/>
      <charset val="204"/>
    </font>
    <font>
      <b/>
      <sz val="12"/>
      <color theme="1"/>
      <name val="Arial Cyr"/>
      <charset val="204"/>
    </font>
    <font>
      <b/>
      <sz val="14"/>
      <color theme="3" tint="0.39997558519241921"/>
      <name val="Arial Cyr"/>
      <charset val="204"/>
    </font>
    <font>
      <b/>
      <i/>
      <sz val="11"/>
      <color rgb="FF0070C0"/>
      <name val="Calibri"/>
      <family val="2"/>
      <charset val="204"/>
    </font>
    <font>
      <b/>
      <i/>
      <sz val="11"/>
      <name val="Calibri"/>
      <family val="2"/>
      <charset val="204"/>
    </font>
    <font>
      <b/>
      <sz val="11"/>
      <color theme="3" tint="0.39997558519241921"/>
      <name val="Calibri"/>
      <family val="2"/>
      <charset val="204"/>
      <scheme val="minor"/>
    </font>
    <font>
      <b/>
      <sz val="12"/>
      <color rgb="FFFFFF00"/>
      <name val="Arial"/>
      <family val="2"/>
      <charset val="204"/>
    </font>
    <font>
      <b/>
      <sz val="12"/>
      <color rgb="FFFF6600"/>
      <name val="Arial"/>
      <family val="2"/>
      <charset val="204"/>
    </font>
    <font>
      <b/>
      <sz val="10"/>
      <color rgb="FFFF0000"/>
      <name val="Arial Cyr"/>
      <charset val="204"/>
    </font>
    <font>
      <b/>
      <sz val="14"/>
      <color rgb="FF7030A0"/>
      <name val="Arial Cyr"/>
      <charset val="204"/>
    </font>
    <font>
      <b/>
      <sz val="11"/>
      <color rgb="FF7030A0"/>
      <name val="Calibri"/>
      <family val="2"/>
      <charset val="204"/>
      <scheme val="minor"/>
    </font>
    <font>
      <sz val="12"/>
      <name val="Cambria"/>
      <family val="1"/>
      <charset val="204"/>
    </font>
    <font>
      <b/>
      <i/>
      <sz val="11"/>
      <color theme="3" tint="0.39997558519241921"/>
      <name val="Calibri"/>
      <family val="2"/>
      <charset val="204"/>
    </font>
    <font>
      <b/>
      <i/>
      <sz val="10"/>
      <color theme="1"/>
      <name val="Calibri"/>
      <family val="2"/>
      <charset val="204"/>
    </font>
    <font>
      <sz val="11"/>
      <color rgb="FF00B050"/>
      <name val="Calibri"/>
      <family val="2"/>
      <charset val="204"/>
      <scheme val="minor"/>
    </font>
    <font>
      <b/>
      <i/>
      <sz val="12"/>
      <color rgb="FFFF0000"/>
      <name val="Arial Cyr"/>
      <charset val="204"/>
    </font>
    <font>
      <sz val="16"/>
      <name val="Times New Roman"/>
      <family val="1"/>
    </font>
    <font>
      <b/>
      <sz val="12"/>
      <color rgb="FF0070C0"/>
      <name val="Arial Cyr"/>
      <charset val="204"/>
    </font>
    <font>
      <b/>
      <sz val="12"/>
      <color theme="4" tint="-0.249977111117893"/>
      <name val="Arial"/>
      <family val="2"/>
      <charset val="204"/>
    </font>
    <font>
      <b/>
      <sz val="14"/>
      <name val="Times New Roman"/>
      <family val="1"/>
      <charset val="204"/>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42"/>
        <bgColor indexed="64"/>
      </patternFill>
    </fill>
    <fill>
      <patternFill patternType="solid">
        <fgColor indexed="9"/>
        <bgColor indexed="8"/>
      </patternFill>
    </fill>
    <fill>
      <patternFill patternType="solid">
        <fgColor theme="3" tint="0.79998168889431442"/>
        <bgColor indexed="64"/>
      </patternFill>
    </fill>
    <fill>
      <patternFill patternType="solid">
        <fgColor rgb="FFA5A5A5"/>
      </patternFill>
    </fill>
    <fill>
      <patternFill patternType="solid">
        <fgColor theme="0"/>
        <bgColor indexed="64"/>
      </patternFill>
    </fill>
    <fill>
      <patternFill patternType="solid">
        <fgColor theme="3"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8"/>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9999"/>
        <bgColor indexed="64"/>
      </patternFill>
    </fill>
    <fill>
      <patternFill patternType="solid">
        <fgColor theme="8" tint="0.39997558519241921"/>
        <bgColor indexed="64"/>
      </patternFill>
    </fill>
    <fill>
      <patternFill patternType="solid">
        <fgColor rgb="FFFFFF99"/>
        <bgColor indexed="64"/>
      </patternFill>
    </fill>
    <fill>
      <patternFill patternType="solid">
        <fgColor rgb="FFFFCCCC"/>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double">
        <color rgb="FF3F3F3F"/>
      </left>
      <right style="double">
        <color rgb="FF3F3F3F"/>
      </right>
      <top style="double">
        <color rgb="FF3F3F3F"/>
      </top>
      <bottom style="double">
        <color rgb="FF3F3F3F"/>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973">
    <xf numFmtId="0" fontId="0" fillId="0" borderId="0"/>
    <xf numFmtId="0" fontId="13" fillId="0" borderId="0"/>
    <xf numFmtId="0" fontId="17" fillId="0" borderId="0"/>
    <xf numFmtId="0" fontId="91" fillId="0" borderId="0"/>
    <xf numFmtId="0" fontId="17" fillId="0" borderId="0"/>
    <xf numFmtId="0" fontId="91" fillId="0" borderId="0"/>
    <xf numFmtId="0" fontId="13" fillId="0" borderId="0"/>
    <xf numFmtId="0" fontId="55" fillId="0" borderId="0"/>
    <xf numFmtId="0" fontId="13" fillId="0" borderId="0"/>
    <xf numFmtId="0" fontId="55" fillId="0" borderId="0"/>
    <xf numFmtId="0" fontId="17" fillId="0" borderId="0"/>
    <xf numFmtId="0" fontId="91" fillId="0" borderId="0"/>
    <xf numFmtId="0" fontId="17" fillId="0" borderId="0"/>
    <xf numFmtId="0" fontId="91" fillId="0" borderId="0"/>
    <xf numFmtId="0" fontId="17" fillId="0" borderId="0"/>
    <xf numFmtId="0" fontId="92" fillId="0" borderId="0"/>
    <xf numFmtId="0" fontId="17" fillId="0" borderId="0"/>
    <xf numFmtId="0" fontId="92" fillId="0" borderId="0"/>
    <xf numFmtId="0" fontId="17" fillId="0" borderId="0"/>
    <xf numFmtId="0" fontId="92" fillId="0" borderId="0"/>
    <xf numFmtId="0" fontId="17" fillId="0" borderId="0"/>
    <xf numFmtId="0" fontId="91" fillId="0" borderId="0"/>
    <xf numFmtId="0" fontId="17" fillId="0" borderId="0"/>
    <xf numFmtId="0" fontId="91" fillId="0" borderId="0"/>
    <xf numFmtId="0" fontId="17" fillId="0" borderId="0"/>
    <xf numFmtId="0" fontId="91" fillId="0" borderId="0"/>
    <xf numFmtId="0" fontId="55" fillId="0" borderId="0"/>
    <xf numFmtId="0" fontId="17" fillId="0" borderId="0"/>
    <xf numFmtId="0" fontId="93" fillId="0" borderId="0"/>
    <xf numFmtId="0" fontId="17" fillId="0" borderId="0"/>
    <xf numFmtId="0" fontId="92" fillId="0" borderId="0"/>
    <xf numFmtId="0" fontId="17" fillId="0" borderId="0"/>
    <xf numFmtId="0" fontId="92" fillId="0" borderId="0"/>
    <xf numFmtId="0" fontId="13" fillId="0" borderId="0"/>
    <xf numFmtId="0" fontId="17" fillId="0" borderId="0"/>
    <xf numFmtId="0" fontId="93" fillId="0" borderId="0"/>
    <xf numFmtId="0" fontId="17" fillId="0" borderId="0"/>
    <xf numFmtId="0" fontId="93" fillId="0" borderId="0"/>
    <xf numFmtId="0" fontId="13" fillId="0" borderId="0"/>
    <xf numFmtId="0" fontId="55" fillId="0" borderId="0"/>
    <xf numFmtId="0" fontId="13" fillId="0" borderId="0"/>
    <xf numFmtId="0" fontId="55" fillId="0" borderId="0"/>
    <xf numFmtId="0" fontId="17" fillId="0" borderId="0"/>
    <xf numFmtId="0" fontId="93" fillId="0" borderId="0"/>
    <xf numFmtId="0" fontId="17" fillId="0" borderId="0"/>
    <xf numFmtId="0" fontId="93" fillId="0" borderId="0"/>
    <xf numFmtId="0" fontId="17" fillId="0" borderId="0"/>
    <xf numFmtId="0" fontId="92" fillId="0" borderId="0"/>
    <xf numFmtId="0" fontId="17" fillId="0" borderId="0"/>
    <xf numFmtId="0" fontId="92" fillId="0" borderId="0"/>
    <xf numFmtId="0" fontId="17" fillId="0" borderId="0"/>
    <xf numFmtId="0" fontId="93" fillId="0" borderId="0"/>
    <xf numFmtId="0" fontId="17" fillId="0" borderId="0"/>
    <xf numFmtId="0" fontId="93" fillId="0" borderId="0"/>
    <xf numFmtId="0" fontId="17" fillId="0" borderId="0"/>
    <xf numFmtId="0" fontId="93" fillId="0" borderId="0"/>
    <xf numFmtId="0" fontId="55" fillId="0" borderId="0"/>
    <xf numFmtId="0" fontId="13" fillId="0" borderId="0"/>
    <xf numFmtId="0" fontId="17" fillId="0" borderId="0"/>
    <xf numFmtId="0" fontId="91" fillId="0" borderId="0"/>
    <xf numFmtId="0" fontId="17" fillId="0" borderId="0"/>
    <xf numFmtId="0" fontId="91" fillId="0" borderId="0"/>
    <xf numFmtId="0" fontId="13" fillId="0" borderId="0"/>
    <xf numFmtId="0" fontId="55" fillId="0" borderId="0"/>
    <xf numFmtId="0" fontId="13" fillId="0" borderId="0"/>
    <xf numFmtId="0" fontId="55" fillId="0" borderId="0"/>
    <xf numFmtId="0" fontId="17" fillId="0" borderId="0"/>
    <xf numFmtId="0" fontId="91" fillId="0" borderId="0"/>
    <xf numFmtId="0" fontId="17" fillId="0" borderId="0"/>
    <xf numFmtId="0" fontId="91" fillId="0" borderId="0"/>
    <xf numFmtId="0" fontId="17" fillId="0" borderId="0"/>
    <xf numFmtId="0" fontId="92" fillId="0" borderId="0"/>
    <xf numFmtId="0" fontId="17" fillId="0" borderId="0"/>
    <xf numFmtId="0" fontId="92" fillId="0" borderId="0"/>
    <xf numFmtId="0" fontId="17" fillId="0" borderId="0"/>
    <xf numFmtId="0" fontId="92" fillId="0" borderId="0"/>
    <xf numFmtId="0" fontId="17" fillId="0" borderId="0"/>
    <xf numFmtId="0" fontId="91" fillId="0" borderId="0"/>
    <xf numFmtId="0" fontId="17" fillId="0" borderId="0"/>
    <xf numFmtId="0" fontId="91" fillId="0" borderId="0"/>
    <xf numFmtId="0" fontId="17" fillId="0" borderId="0"/>
    <xf numFmtId="0" fontId="91" fillId="0" borderId="0"/>
    <xf numFmtId="0" fontId="55" fillId="0" borderId="0"/>
    <xf numFmtId="0" fontId="17" fillId="0" borderId="0"/>
    <xf numFmtId="0" fontId="93"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61" fillId="3" borderId="0" applyNumberFormat="0" applyBorder="0" applyAlignment="0" applyProtection="0"/>
    <xf numFmtId="0" fontId="62" fillId="20" borderId="1" applyNumberFormat="0" applyAlignment="0" applyProtection="0"/>
    <xf numFmtId="0" fontId="63" fillId="21" borderId="2" applyNumberFormat="0" applyAlignment="0" applyProtection="0"/>
    <xf numFmtId="43" fontId="12" fillId="0" borderId="0" applyFont="0" applyFill="0" applyBorder="0" applyAlignment="0" applyProtection="0"/>
    <xf numFmtId="0" fontId="64" fillId="0" borderId="0" applyNumberFormat="0" applyFill="0" applyBorder="0" applyAlignment="0" applyProtection="0"/>
    <xf numFmtId="0" fontId="65" fillId="4" borderId="0" applyNumberFormat="0" applyBorder="0" applyAlignment="0" applyProtection="0"/>
    <xf numFmtId="0" fontId="66" fillId="0" borderId="3"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69" fillId="7" borderId="1" applyNumberFormat="0" applyAlignment="0" applyProtection="0"/>
    <xf numFmtId="0" fontId="70" fillId="0" borderId="6" applyNumberFormat="0" applyFill="0" applyAlignment="0" applyProtection="0"/>
    <xf numFmtId="0" fontId="71" fillId="22" borderId="0" applyNumberFormat="0" applyBorder="0" applyAlignment="0" applyProtection="0"/>
    <xf numFmtId="0" fontId="12" fillId="0" borderId="0"/>
    <xf numFmtId="0" fontId="18" fillId="23" borderId="7" applyNumberFormat="0" applyFont="0" applyAlignment="0" applyProtection="0"/>
    <xf numFmtId="0" fontId="72" fillId="20" borderId="8" applyNumberFormat="0" applyAlignment="0" applyProtection="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44" fontId="12" fillId="0" borderId="0" applyFont="0" applyFill="0" applyBorder="0" applyAlignment="0" applyProtection="0"/>
    <xf numFmtId="0" fontId="108" fillId="0" borderId="0"/>
    <xf numFmtId="0" fontId="108" fillId="0" borderId="0"/>
    <xf numFmtId="0" fontId="12" fillId="0" borderId="0"/>
    <xf numFmtId="0" fontId="12" fillId="0" borderId="0"/>
    <xf numFmtId="0" fontId="12" fillId="0" borderId="0"/>
    <xf numFmtId="0" fontId="48" fillId="0" borderId="0"/>
    <xf numFmtId="0" fontId="12" fillId="0" borderId="0"/>
    <xf numFmtId="0" fontId="22" fillId="0" borderId="0"/>
    <xf numFmtId="0" fontId="48" fillId="0" borderId="0"/>
    <xf numFmtId="0" fontId="13" fillId="0" borderId="0"/>
    <xf numFmtId="0" fontId="13" fillId="0" borderId="0"/>
    <xf numFmtId="0" fontId="12" fillId="0" borderId="0"/>
    <xf numFmtId="0" fontId="55" fillId="0" borderId="0"/>
    <xf numFmtId="0" fontId="12" fillId="0" borderId="0"/>
    <xf numFmtId="0" fontId="12" fillId="0" borderId="0"/>
    <xf numFmtId="0" fontId="13" fillId="0" borderId="0"/>
    <xf numFmtId="0" fontId="48" fillId="0" borderId="0"/>
    <xf numFmtId="0" fontId="108" fillId="0" borderId="0"/>
    <xf numFmtId="0" fontId="108" fillId="0" borderId="0"/>
    <xf numFmtId="0" fontId="108" fillId="0" borderId="0"/>
    <xf numFmtId="0" fontId="94" fillId="0" borderId="0"/>
    <xf numFmtId="0" fontId="48" fillId="0" borderId="0"/>
    <xf numFmtId="0" fontId="108" fillId="0" borderId="0"/>
    <xf numFmtId="0" fontId="95" fillId="0" borderId="0"/>
    <xf numFmtId="0" fontId="95" fillId="0" borderId="0"/>
    <xf numFmtId="0" fontId="108" fillId="0" borderId="0"/>
    <xf numFmtId="0" fontId="13" fillId="0" borderId="0"/>
    <xf numFmtId="0" fontId="13" fillId="0" borderId="0" applyNumberFormat="0" applyFont="0" applyFill="0" applyBorder="0" applyAlignment="0" applyProtection="0">
      <alignment vertical="top"/>
    </xf>
    <xf numFmtId="0" fontId="55" fillId="0" borderId="0"/>
    <xf numFmtId="0" fontId="13" fillId="0" borderId="0"/>
    <xf numFmtId="0" fontId="13" fillId="0" borderId="0"/>
    <xf numFmtId="0" fontId="55" fillId="0" borderId="0"/>
    <xf numFmtId="0" fontId="55" fillId="0" borderId="0"/>
    <xf numFmtId="0" fontId="55" fillId="0" borderId="0"/>
    <xf numFmtId="0" fontId="12" fillId="0" borderId="0"/>
    <xf numFmtId="0" fontId="48" fillId="0" borderId="0"/>
    <xf numFmtId="0" fontId="12" fillId="0" borderId="0"/>
    <xf numFmtId="9" fontId="12" fillId="0" borderId="0" applyFont="0" applyFill="0" applyBorder="0" applyAlignment="0" applyProtection="0"/>
    <xf numFmtId="0" fontId="13" fillId="0" borderId="0"/>
    <xf numFmtId="43" fontId="9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ill="0" applyBorder="0" applyAlignment="0" applyProtection="0"/>
    <xf numFmtId="43" fontId="48" fillId="0" borderId="0" applyFont="0" applyFill="0" applyBorder="0" applyAlignment="0" applyProtection="0"/>
    <xf numFmtId="164" fontId="13"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16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45" fillId="4" borderId="0" applyNumberFormat="0" applyBorder="0" applyAlignment="0" applyProtection="0"/>
    <xf numFmtId="0" fontId="23" fillId="4" borderId="0" applyNumberFormat="0" applyBorder="0" applyAlignment="0" applyProtection="0"/>
    <xf numFmtId="0" fontId="65" fillId="4" borderId="0" applyNumberFormat="0" applyBorder="0" applyAlignment="0" applyProtection="0"/>
    <xf numFmtId="0" fontId="24" fillId="3" borderId="0" applyNumberFormat="0" applyBorder="0" applyAlignment="0" applyProtection="0"/>
    <xf numFmtId="0" fontId="61" fillId="3" borderId="0" applyNumberFormat="0" applyBorder="0" applyAlignment="0" applyProtection="0"/>
    <xf numFmtId="0" fontId="25"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6" fillId="0" borderId="0" applyNumberFormat="0" applyFill="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73" fillId="0" borderId="0" applyNumberFormat="0" applyFill="0" applyBorder="0" applyAlignment="0" applyProtection="0"/>
    <xf numFmtId="0" fontId="30" fillId="21" borderId="2" applyNumberFormat="0" applyAlignment="0" applyProtection="0"/>
    <xf numFmtId="0" fontId="31" fillId="0" borderId="9" applyNumberFormat="0" applyFill="0" applyAlignment="0" applyProtection="0"/>
    <xf numFmtId="0" fontId="12" fillId="23" borderId="7" applyNumberFormat="0" applyFon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20" borderId="1" applyNumberFormat="0" applyAlignment="0" applyProtection="0"/>
    <xf numFmtId="0" fontId="35" fillId="7" borderId="1" applyNumberFormat="0" applyAlignment="0" applyProtection="0"/>
    <xf numFmtId="0" fontId="36" fillId="20" borderId="8" applyNumberFormat="0" applyAlignment="0" applyProtection="0"/>
    <xf numFmtId="0" fontId="37" fillId="22" borderId="0" applyNumberFormat="0" applyBorder="0" applyAlignment="0" applyProtection="0"/>
    <xf numFmtId="0" fontId="38" fillId="0" borderId="6" applyNumberFormat="0" applyFill="0" applyAlignment="0" applyProtection="0"/>
    <xf numFmtId="0" fontId="8" fillId="0" borderId="0"/>
    <xf numFmtId="43" fontId="8" fillId="0" borderId="0" applyFont="0" applyFill="0" applyBorder="0" applyAlignment="0" applyProtection="0"/>
    <xf numFmtId="0" fontId="93" fillId="0" borderId="0"/>
    <xf numFmtId="0" fontId="119" fillId="0" borderId="0"/>
    <xf numFmtId="0" fontId="120" fillId="0" borderId="0"/>
    <xf numFmtId="0" fontId="93" fillId="0" borderId="0"/>
    <xf numFmtId="0" fontId="93" fillId="0" borderId="0"/>
    <xf numFmtId="0" fontId="93" fillId="0" borderId="0"/>
    <xf numFmtId="0" fontId="93" fillId="0" borderId="0"/>
    <xf numFmtId="0" fontId="119" fillId="0" borderId="0"/>
    <xf numFmtId="0" fontId="119" fillId="0" borderId="0"/>
    <xf numFmtId="0" fontId="119" fillId="0" borderId="0"/>
    <xf numFmtId="0" fontId="119" fillId="0" borderId="0"/>
    <xf numFmtId="0" fontId="93" fillId="0" borderId="0"/>
    <xf numFmtId="0" fontId="13" fillId="0" borderId="0"/>
    <xf numFmtId="0" fontId="17" fillId="0" borderId="0"/>
    <xf numFmtId="0" fontId="17"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9" fillId="0" borderId="0"/>
    <xf numFmtId="0" fontId="119" fillId="0" borderId="0"/>
    <xf numFmtId="0" fontId="119" fillId="0" borderId="0"/>
    <xf numFmtId="0" fontId="11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7" fillId="0" borderId="0"/>
    <xf numFmtId="0" fontId="93" fillId="0" borderId="0"/>
    <xf numFmtId="0" fontId="119" fillId="0" borderId="0"/>
    <xf numFmtId="0" fontId="119"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9" fillId="0" borderId="0"/>
    <xf numFmtId="0" fontId="119" fillId="0" borderId="0"/>
    <xf numFmtId="0" fontId="93" fillId="0" borderId="0"/>
    <xf numFmtId="0" fontId="93" fillId="0" borderId="0"/>
    <xf numFmtId="0" fontId="93" fillId="0" borderId="0"/>
    <xf numFmtId="0" fontId="119" fillId="0" borderId="0"/>
    <xf numFmtId="0" fontId="119" fillId="0" borderId="0"/>
    <xf numFmtId="0" fontId="93" fillId="0" borderId="0"/>
    <xf numFmtId="0" fontId="93" fillId="0" borderId="0"/>
    <xf numFmtId="0" fontId="93" fillId="0" borderId="0"/>
    <xf numFmtId="0" fontId="93" fillId="0" borderId="0"/>
    <xf numFmtId="0" fontId="119" fillId="0" borderId="0"/>
    <xf numFmtId="0" fontId="119" fillId="0" borderId="0"/>
    <xf numFmtId="0" fontId="119" fillId="0" borderId="0"/>
    <xf numFmtId="0" fontId="11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9" fillId="0" borderId="0"/>
    <xf numFmtId="0" fontId="119" fillId="0" borderId="0"/>
    <xf numFmtId="0" fontId="93" fillId="0" borderId="0"/>
    <xf numFmtId="0" fontId="93" fillId="0" borderId="0"/>
    <xf numFmtId="0" fontId="93" fillId="0" borderId="0"/>
    <xf numFmtId="0" fontId="93" fillId="0" borderId="0"/>
    <xf numFmtId="0" fontId="93" fillId="0" borderId="0"/>
    <xf numFmtId="0" fontId="119" fillId="0" borderId="0"/>
    <xf numFmtId="0" fontId="119" fillId="0" borderId="0"/>
    <xf numFmtId="0" fontId="93" fillId="0" borderId="0"/>
    <xf numFmtId="0" fontId="119" fillId="0" borderId="0"/>
    <xf numFmtId="0" fontId="119" fillId="0" borderId="0"/>
    <xf numFmtId="0" fontId="119" fillId="0" borderId="0"/>
    <xf numFmtId="0" fontId="119" fillId="0" borderId="0"/>
    <xf numFmtId="0" fontId="93" fillId="0" borderId="0"/>
    <xf numFmtId="0" fontId="93" fillId="0" borderId="0"/>
    <xf numFmtId="0" fontId="93" fillId="0" borderId="0"/>
    <xf numFmtId="0" fontId="17" fillId="0" borderId="0"/>
    <xf numFmtId="0" fontId="93" fillId="0" borderId="0"/>
    <xf numFmtId="0" fontId="13" fillId="0" borderId="0"/>
    <xf numFmtId="0" fontId="17" fillId="0" borderId="0"/>
    <xf numFmtId="0" fontId="17"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3" fillId="0" borderId="0"/>
    <xf numFmtId="0" fontId="93" fillId="0" borderId="0"/>
    <xf numFmtId="0" fontId="119" fillId="0" borderId="0"/>
    <xf numFmtId="0" fontId="119" fillId="0" borderId="0"/>
    <xf numFmtId="0" fontId="93" fillId="0" borderId="0"/>
    <xf numFmtId="0" fontId="93" fillId="0" borderId="0"/>
    <xf numFmtId="0" fontId="13" fillId="0" borderId="0"/>
    <xf numFmtId="0" fontId="17" fillId="0" borderId="0"/>
    <xf numFmtId="0" fontId="17"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7" fillId="0" borderId="0"/>
    <xf numFmtId="0" fontId="93" fillId="0" borderId="0"/>
    <xf numFmtId="0" fontId="119" fillId="0" borderId="0"/>
    <xf numFmtId="0" fontId="119" fillId="0" borderId="0"/>
    <xf numFmtId="0" fontId="93" fillId="0" borderId="0"/>
    <xf numFmtId="0" fontId="93" fillId="0" borderId="0"/>
    <xf numFmtId="0" fontId="119" fillId="0" borderId="0"/>
    <xf numFmtId="0" fontId="119" fillId="0" borderId="0"/>
    <xf numFmtId="0" fontId="93" fillId="0" borderId="0"/>
    <xf numFmtId="0" fontId="93" fillId="0" borderId="0"/>
    <xf numFmtId="0" fontId="93" fillId="0" borderId="0"/>
    <xf numFmtId="0" fontId="93"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0" borderId="0"/>
    <xf numFmtId="0" fontId="11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9" fillId="0" borderId="0"/>
    <xf numFmtId="0" fontId="11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9" fillId="0" borderId="0"/>
    <xf numFmtId="0" fontId="11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9" fillId="0" borderId="0"/>
    <xf numFmtId="0" fontId="119" fillId="0" borderId="0"/>
    <xf numFmtId="0" fontId="93" fillId="0" borderId="0"/>
    <xf numFmtId="0" fontId="93" fillId="0" borderId="0"/>
    <xf numFmtId="0" fontId="93" fillId="0" borderId="0"/>
    <xf numFmtId="0" fontId="93" fillId="0" borderId="0"/>
    <xf numFmtId="0" fontId="93" fillId="0" borderId="0"/>
    <xf numFmtId="0" fontId="119" fillId="0" borderId="0"/>
    <xf numFmtId="0" fontId="119" fillId="0" borderId="0"/>
    <xf numFmtId="0" fontId="93" fillId="0" borderId="0"/>
    <xf numFmtId="0" fontId="93" fillId="0" borderId="0"/>
    <xf numFmtId="0" fontId="93" fillId="0" borderId="0"/>
    <xf numFmtId="0" fontId="119" fillId="0" borderId="0"/>
    <xf numFmtId="0" fontId="119" fillId="0" borderId="0"/>
    <xf numFmtId="0" fontId="119" fillId="0" borderId="0"/>
    <xf numFmtId="0" fontId="119"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19" fillId="0" borderId="0" applyFont="0" applyFill="0" applyBorder="0" applyAlignment="0" applyProtection="0"/>
    <xf numFmtId="0" fontId="119" fillId="0" borderId="0"/>
    <xf numFmtId="0" fontId="122"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44" fontId="12" fillId="0" borderId="0" applyFont="0" applyFill="0" applyBorder="0" applyAlignment="0" applyProtection="0"/>
    <xf numFmtId="0" fontId="123" fillId="30" borderId="50" applyNumberFormat="0" applyAlignment="0" applyProtection="0"/>
    <xf numFmtId="0" fontId="123" fillId="30" borderId="50" applyNumberFormat="0" applyAlignment="0" applyProtection="0"/>
    <xf numFmtId="0" fontId="108" fillId="0" borderId="0"/>
    <xf numFmtId="0" fontId="108" fillId="0" borderId="0"/>
    <xf numFmtId="0" fontId="124" fillId="0" borderId="0"/>
    <xf numFmtId="0" fontId="124" fillId="0" borderId="0"/>
    <xf numFmtId="0" fontId="124" fillId="0" borderId="0"/>
    <xf numFmtId="0" fontId="8" fillId="0" borderId="0"/>
    <xf numFmtId="0" fontId="8" fillId="0" borderId="0"/>
    <xf numFmtId="0" fontId="55"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48" fillId="0" borderId="0"/>
    <xf numFmtId="0" fontId="12" fillId="0" borderId="0"/>
    <xf numFmtId="0" fontId="117" fillId="0" borderId="0"/>
    <xf numFmtId="0" fontId="117" fillId="0" borderId="0"/>
    <xf numFmtId="0" fontId="55" fillId="0" borderId="0"/>
    <xf numFmtId="0" fontId="8" fillId="0" borderId="0"/>
    <xf numFmtId="0" fontId="13" fillId="0" borderId="0"/>
    <xf numFmtId="0" fontId="12" fillId="0" borderId="0"/>
    <xf numFmtId="0" fontId="13" fillId="0" borderId="0"/>
    <xf numFmtId="0" fontId="12" fillId="0" borderId="0"/>
    <xf numFmtId="0" fontId="13" fillId="0" borderId="0"/>
    <xf numFmtId="0" fontId="8" fillId="0" borderId="0"/>
    <xf numFmtId="0" fontId="12" fillId="0" borderId="0"/>
    <xf numFmtId="0" fontId="108" fillId="0" borderId="0"/>
    <xf numFmtId="0" fontId="108" fillId="0" borderId="0"/>
    <xf numFmtId="0" fontId="108" fillId="0" borderId="0"/>
    <xf numFmtId="0" fontId="108" fillId="0" borderId="0"/>
    <xf numFmtId="0" fontId="48" fillId="0" borderId="0"/>
    <xf numFmtId="0" fontId="108" fillId="0" borderId="0"/>
    <xf numFmtId="0" fontId="95" fillId="0" borderId="0"/>
    <xf numFmtId="0" fontId="13" fillId="0" borderId="0" applyNumberFormat="0" applyFont="0" applyFill="0" applyBorder="0" applyAlignment="0" applyProtection="0">
      <alignment vertical="top"/>
    </xf>
    <xf numFmtId="0" fontId="13" fillId="0" borderId="0"/>
    <xf numFmtId="0" fontId="13" fillId="0" borderId="0"/>
    <xf numFmtId="0" fontId="55" fillId="0" borderId="0"/>
    <xf numFmtId="0" fontId="13" fillId="0" borderId="0"/>
    <xf numFmtId="9" fontId="1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25" fillId="0" borderId="0" applyFont="0" applyFill="0" applyBorder="0" applyAlignment="0" applyProtection="0"/>
    <xf numFmtId="0" fontId="93" fillId="0" borderId="0"/>
    <xf numFmtId="0" fontId="13" fillId="0" borderId="0"/>
    <xf numFmtId="0" fontId="119" fillId="0" borderId="0">
      <alignment vertical="justify"/>
    </xf>
    <xf numFmtId="0" fontId="119" fillId="24" borderId="14" applyNumberFormat="0" applyAlignment="0">
      <alignment horizontal="left"/>
    </xf>
    <xf numFmtId="0" fontId="119" fillId="24" borderId="14" applyNumberFormat="0" applyAlignment="0">
      <alignment horizontal="left"/>
    </xf>
    <xf numFmtId="41" fontId="119" fillId="0" borderId="0" applyFont="0" applyFill="0" applyBorder="0" applyAlignment="0" applyProtection="0"/>
    <xf numFmtId="43" fontId="119" fillId="0" borderId="0" applyFont="0" applyFill="0" applyBorder="0" applyAlignment="0" applyProtection="0"/>
    <xf numFmtId="43" fontId="8"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0"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16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45" fillId="4" borderId="0" applyNumberFormat="0" applyBorder="0" applyAlignment="0" applyProtection="0"/>
    <xf numFmtId="0" fontId="23" fillId="4" borderId="0" applyNumberFormat="0" applyBorder="0" applyAlignment="0" applyProtection="0"/>
    <xf numFmtId="0" fontId="24" fillId="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30" fillId="21" borderId="2" applyNumberFormat="0" applyAlignment="0" applyProtection="0"/>
    <xf numFmtId="0" fontId="120" fillId="0" borderId="0"/>
    <xf numFmtId="0" fontId="31" fillId="0" borderId="9" applyNumberFormat="0" applyFill="0" applyAlignment="0" applyProtection="0"/>
    <xf numFmtId="0" fontId="12" fillId="23" borderId="7" applyNumberFormat="0" applyFon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20" borderId="1" applyNumberFormat="0" applyAlignment="0" applyProtection="0"/>
    <xf numFmtId="0" fontId="35" fillId="7" borderId="1" applyNumberFormat="0" applyAlignment="0" applyProtection="0"/>
    <xf numFmtId="0" fontId="36" fillId="20" borderId="8" applyNumberFormat="0" applyAlignment="0" applyProtection="0"/>
    <xf numFmtId="0" fontId="37" fillId="22" borderId="0" applyNumberFormat="0" applyBorder="0" applyAlignment="0" applyProtection="0"/>
    <xf numFmtId="0" fontId="38" fillId="0" borderId="6" applyNumberFormat="0" applyFill="0" applyAlignment="0" applyProtection="0"/>
    <xf numFmtId="0" fontId="48" fillId="0" borderId="0"/>
    <xf numFmtId="0" fontId="55" fillId="0" borderId="0"/>
    <xf numFmtId="0" fontId="91" fillId="0" borderId="0"/>
    <xf numFmtId="0" fontId="91" fillId="0" borderId="0"/>
    <xf numFmtId="0" fontId="55" fillId="0" borderId="0"/>
    <xf numFmtId="0" fontId="55" fillId="0" borderId="0"/>
    <xf numFmtId="0" fontId="91" fillId="0" borderId="0"/>
    <xf numFmtId="0" fontId="91" fillId="0" borderId="0"/>
    <xf numFmtId="0" fontId="92" fillId="0" borderId="0"/>
    <xf numFmtId="0" fontId="92" fillId="0" borderId="0"/>
    <xf numFmtId="0" fontId="92" fillId="0" borderId="0"/>
    <xf numFmtId="0" fontId="91" fillId="0" borderId="0"/>
    <xf numFmtId="0" fontId="91" fillId="0" borderId="0"/>
    <xf numFmtId="0" fontId="91" fillId="0" borderId="0"/>
    <xf numFmtId="0" fontId="93" fillId="0" borderId="0"/>
    <xf numFmtId="0" fontId="92" fillId="0" borderId="0"/>
    <xf numFmtId="0" fontId="92" fillId="0" borderId="0"/>
    <xf numFmtId="0" fontId="55" fillId="0" borderId="0"/>
    <xf numFmtId="0" fontId="93" fillId="0" borderId="0"/>
    <xf numFmtId="0" fontId="93" fillId="0" borderId="0"/>
    <xf numFmtId="0" fontId="55" fillId="0" borderId="0"/>
    <xf numFmtId="0" fontId="55" fillId="0" borderId="0"/>
    <xf numFmtId="0" fontId="93" fillId="0" borderId="0"/>
    <xf numFmtId="0" fontId="93" fillId="0" borderId="0"/>
    <xf numFmtId="0" fontId="92" fillId="0" borderId="0"/>
    <xf numFmtId="0" fontId="92" fillId="0" borderId="0"/>
    <xf numFmtId="0" fontId="93" fillId="0" borderId="0"/>
    <xf numFmtId="0" fontId="93" fillId="0" borderId="0"/>
    <xf numFmtId="0" fontId="93" fillId="0" borderId="0"/>
    <xf numFmtId="0" fontId="55" fillId="0" borderId="0"/>
    <xf numFmtId="0" fontId="91" fillId="0" borderId="0"/>
    <xf numFmtId="0" fontId="91" fillId="0" borderId="0"/>
    <xf numFmtId="0" fontId="55" fillId="0" borderId="0"/>
    <xf numFmtId="0" fontId="55" fillId="0" borderId="0"/>
    <xf numFmtId="0" fontId="91" fillId="0" borderId="0"/>
    <xf numFmtId="0" fontId="91" fillId="0" borderId="0"/>
    <xf numFmtId="0" fontId="92" fillId="0" borderId="0"/>
    <xf numFmtId="0" fontId="92" fillId="0" borderId="0"/>
    <xf numFmtId="0" fontId="92" fillId="0" borderId="0"/>
    <xf numFmtId="0" fontId="91" fillId="0" borderId="0"/>
    <xf numFmtId="0" fontId="91" fillId="0" borderId="0"/>
    <xf numFmtId="0" fontId="91" fillId="0" borderId="0"/>
    <xf numFmtId="0" fontId="93"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44" fontId="48" fillId="0" borderId="0" applyFont="0" applyFill="0" applyBorder="0" applyAlignment="0" applyProtection="0"/>
    <xf numFmtId="0" fontId="155" fillId="0" borderId="0"/>
    <xf numFmtId="0" fontId="155" fillId="0" borderId="0"/>
    <xf numFmtId="0" fontId="48" fillId="0" borderId="0"/>
    <xf numFmtId="0" fontId="48" fillId="0" borderId="0"/>
    <xf numFmtId="0" fontId="119" fillId="0" borderId="0"/>
    <xf numFmtId="0" fontId="48" fillId="0" borderId="0"/>
    <xf numFmtId="0" fontId="152" fillId="0" borderId="0"/>
    <xf numFmtId="0" fontId="55" fillId="0" borderId="0"/>
    <xf numFmtId="0" fontId="48" fillId="0" borderId="0"/>
    <xf numFmtId="0" fontId="7" fillId="0" borderId="0"/>
    <xf numFmtId="0" fontId="119" fillId="0" borderId="0"/>
    <xf numFmtId="0" fontId="55" fillId="0" borderId="0"/>
    <xf numFmtId="0" fontId="155" fillId="0" borderId="0"/>
    <xf numFmtId="0" fontId="155" fillId="0" borderId="0"/>
    <xf numFmtId="0" fontId="55" fillId="0" borderId="0"/>
    <xf numFmtId="0" fontId="155" fillId="0" borderId="0"/>
    <xf numFmtId="0" fontId="155" fillId="0" borderId="0"/>
    <xf numFmtId="0" fontId="55" fillId="0" borderId="0"/>
    <xf numFmtId="0" fontId="55" fillId="0" borderId="0" applyNumberFormat="0" applyFont="0" applyFill="0" applyBorder="0" applyAlignment="0" applyProtection="0">
      <alignment vertical="top"/>
    </xf>
    <xf numFmtId="0" fontId="155" fillId="0" borderId="0"/>
    <xf numFmtId="9" fontId="48" fillId="0" borderId="0" applyFont="0" applyFill="0" applyBorder="0" applyAlignment="0" applyProtection="0"/>
    <xf numFmtId="0" fontId="55"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119" fillId="0" borderId="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170" fontId="55" fillId="0" borderId="0" applyFont="0" applyFill="0" applyBorder="0" applyAlignment="0" applyProtection="0"/>
    <xf numFmtId="164"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7" fontId="55" fillId="0" borderId="0" applyFont="0" applyFill="0" applyBorder="0" applyAlignment="0" applyProtection="0"/>
    <xf numFmtId="0" fontId="65" fillId="4" borderId="0" applyNumberFormat="0" applyBorder="0" applyAlignment="0" applyProtection="0"/>
    <xf numFmtId="0" fontId="61" fillId="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73" fillId="0" borderId="0" applyNumberFormat="0" applyFill="0" applyBorder="0" applyAlignment="0" applyProtection="0"/>
    <xf numFmtId="0" fontId="66" fillId="0" borderId="3"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63" fillId="21" borderId="2" applyNumberFormat="0" applyAlignment="0" applyProtection="0"/>
    <xf numFmtId="0" fontId="74" fillId="0" borderId="9" applyNumberFormat="0" applyFill="0" applyAlignment="0" applyProtection="0"/>
    <xf numFmtId="0" fontId="119" fillId="23" borderId="7" applyNumberFormat="0" applyFont="0" applyAlignment="0" applyProtection="0"/>
    <xf numFmtId="0" fontId="64" fillId="0" borderId="0" applyNumberFormat="0" applyFill="0" applyBorder="0" applyAlignment="0" applyProtection="0"/>
    <xf numFmtId="0" fontId="75" fillId="0" borderId="0" applyNumberFormat="0" applyFill="0" applyBorder="0" applyAlignment="0" applyProtection="0"/>
    <xf numFmtId="0" fontId="62" fillId="20" borderId="1" applyNumberFormat="0" applyAlignment="0" applyProtection="0"/>
    <xf numFmtId="0" fontId="69" fillId="7" borderId="1" applyNumberFormat="0" applyAlignment="0" applyProtection="0"/>
    <xf numFmtId="0" fontId="72" fillId="20" borderId="8" applyNumberFormat="0" applyAlignment="0" applyProtection="0"/>
    <xf numFmtId="0" fontId="71" fillId="22" borderId="0" applyNumberFormat="0" applyBorder="0" applyAlignment="0" applyProtection="0"/>
    <xf numFmtId="0" fontId="70" fillId="0" borderId="6" applyNumberFormat="0" applyFill="0" applyAlignment="0" applyProtection="0"/>
    <xf numFmtId="0" fontId="7" fillId="0" borderId="0"/>
    <xf numFmtId="43" fontId="7" fillId="0" borderId="0" applyFont="0" applyFill="0" applyBorder="0" applyAlignment="0" applyProtection="0"/>
    <xf numFmtId="0" fontId="154" fillId="0" borderId="0" applyNumberFormat="0" applyFill="0" applyBorder="0" applyAlignment="0" applyProtection="0">
      <alignment vertical="top"/>
      <protection locked="0"/>
    </xf>
    <xf numFmtId="0" fontId="124" fillId="0" borderId="0"/>
    <xf numFmtId="43" fontId="12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12" fillId="0" borderId="0" applyFont="0" applyFill="0" applyBorder="0" applyAlignment="0" applyProtection="0"/>
    <xf numFmtId="44" fontId="12" fillId="0" borderId="0" applyFont="0" applyFill="0" applyBorder="0" applyAlignment="0" applyProtection="0"/>
    <xf numFmtId="43" fontId="9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154" fillId="0" borderId="0" applyNumberFormat="0" applyFill="0" applyBorder="0" applyAlignment="0" applyProtection="0">
      <alignment vertical="top"/>
      <protection locked="0"/>
    </xf>
    <xf numFmtId="43" fontId="12" fillId="0" borderId="0" applyFont="0" applyFill="0" applyBorder="0" applyAlignment="0" applyProtection="0"/>
    <xf numFmtId="44" fontId="12" fillId="0" borderId="0" applyFont="0" applyFill="0" applyBorder="0" applyAlignment="0" applyProtection="0"/>
    <xf numFmtId="43" fontId="9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6" fillId="0" borderId="0"/>
    <xf numFmtId="43" fontId="6" fillId="0" borderId="0" applyFont="0" applyFill="0" applyBorder="0" applyAlignment="0" applyProtection="0"/>
    <xf numFmtId="44" fontId="1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1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0"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4" fontId="48" fillId="0" borderId="0" applyFont="0" applyFill="0" applyBorder="0" applyAlignment="0" applyProtection="0"/>
    <xf numFmtId="0" fontId="6"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0" fontId="6" fillId="0" borderId="0"/>
    <xf numFmtId="43" fontId="6" fillId="0" borderId="0" applyFont="0" applyFill="0" applyBorder="0" applyAlignment="0" applyProtection="0"/>
    <xf numFmtId="43" fontId="12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12" fillId="0" borderId="0" applyFont="0" applyFill="0" applyBorder="0" applyAlignment="0" applyProtection="0"/>
    <xf numFmtId="44" fontId="12" fillId="0" borderId="0" applyFont="0" applyFill="0" applyBorder="0" applyAlignment="0" applyProtection="0"/>
    <xf numFmtId="43" fontId="9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9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1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0"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4" fontId="48" fillId="0" borderId="0" applyFont="0" applyFill="0" applyBorder="0" applyAlignment="0" applyProtection="0"/>
    <xf numFmtId="0" fontId="2"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0" fontId="2" fillId="0" borderId="0"/>
    <xf numFmtId="43" fontId="2" fillId="0" borderId="0" applyFont="0" applyFill="0" applyBorder="0" applyAlignment="0" applyProtection="0"/>
    <xf numFmtId="43" fontId="12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12" fillId="0" borderId="0" applyFont="0" applyFill="0" applyBorder="0" applyAlignment="0" applyProtection="0"/>
    <xf numFmtId="44" fontId="12" fillId="0" borderId="0" applyFont="0" applyFill="0" applyBorder="0" applyAlignment="0" applyProtection="0"/>
    <xf numFmtId="43" fontId="9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9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2" fillId="0" borderId="0"/>
    <xf numFmtId="43" fontId="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1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0"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4" fontId="48" fillId="0" borderId="0" applyFont="0" applyFill="0" applyBorder="0" applyAlignment="0" applyProtection="0"/>
    <xf numFmtId="0" fontId="2"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0" fontId="2" fillId="0" borderId="0"/>
    <xf numFmtId="43" fontId="2" fillId="0" borderId="0" applyFont="0" applyFill="0" applyBorder="0" applyAlignment="0" applyProtection="0"/>
    <xf numFmtId="43" fontId="12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12" fillId="0" borderId="0" applyFont="0" applyFill="0" applyBorder="0" applyAlignment="0" applyProtection="0"/>
    <xf numFmtId="44" fontId="12" fillId="0" borderId="0" applyFont="0" applyFill="0" applyBorder="0" applyAlignment="0" applyProtection="0"/>
    <xf numFmtId="43" fontId="9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824">
    <xf numFmtId="0" fontId="0" fillId="0" borderId="0" xfId="0"/>
    <xf numFmtId="0" fontId="0" fillId="0" borderId="13" xfId="0" applyBorder="1"/>
    <xf numFmtId="0" fontId="0" fillId="0" borderId="0" xfId="0" applyBorder="1"/>
    <xf numFmtId="0" fontId="48" fillId="0" borderId="0" xfId="175"/>
    <xf numFmtId="0" fontId="50" fillId="0" borderId="23" xfId="175" applyFont="1" applyBorder="1" applyAlignment="1">
      <alignment horizontal="center" vertical="center" wrapText="1"/>
    </xf>
    <xf numFmtId="0" fontId="50" fillId="0" borderId="21" xfId="175" applyFont="1" applyBorder="1" applyAlignment="1">
      <alignment horizontal="center" vertical="center" wrapText="1"/>
    </xf>
    <xf numFmtId="0" fontId="50" fillId="0" borderId="22" xfId="175" applyFont="1" applyBorder="1" applyAlignment="1">
      <alignment horizontal="center" vertical="center" wrapText="1"/>
    </xf>
    <xf numFmtId="0" fontId="48" fillId="0" borderId="23" xfId="175" applyBorder="1"/>
    <xf numFmtId="0" fontId="48" fillId="0" borderId="21" xfId="175" applyBorder="1"/>
    <xf numFmtId="0" fontId="48" fillId="0" borderId="0" xfId="175" applyAlignment="1">
      <alignment wrapText="1" shrinkToFit="1"/>
    </xf>
    <xf numFmtId="0" fontId="48" fillId="0" borderId="26" xfId="175" applyBorder="1"/>
    <xf numFmtId="0" fontId="55" fillId="0" borderId="0" xfId="185"/>
    <xf numFmtId="43" fontId="57" fillId="0" borderId="14" xfId="198" applyFont="1" applyBorder="1"/>
    <xf numFmtId="0" fontId="55" fillId="0" borderId="14" xfId="185" applyBorder="1"/>
    <xf numFmtId="43" fontId="57" fillId="0" borderId="14" xfId="198" applyFont="1" applyBorder="1" applyAlignment="1">
      <alignment wrapText="1"/>
    </xf>
    <xf numFmtId="43" fontId="57" fillId="24" borderId="14" xfId="198" applyFont="1" applyFill="1" applyBorder="1" applyAlignment="1">
      <alignment wrapText="1"/>
    </xf>
    <xf numFmtId="43" fontId="57" fillId="24" borderId="14" xfId="198" applyFont="1" applyFill="1" applyBorder="1"/>
    <xf numFmtId="0" fontId="57" fillId="24" borderId="14" xfId="175" applyFont="1" applyFill="1" applyBorder="1"/>
    <xf numFmtId="0" fontId="55" fillId="24" borderId="14" xfId="185" applyFill="1" applyBorder="1"/>
    <xf numFmtId="0" fontId="56" fillId="0" borderId="14" xfId="175" applyFont="1" applyBorder="1"/>
    <xf numFmtId="0" fontId="57" fillId="0" borderId="14" xfId="175" applyFont="1" applyBorder="1" applyAlignment="1">
      <alignment wrapText="1"/>
    </xf>
    <xf numFmtId="0" fontId="79" fillId="0" borderId="14" xfId="185" applyFont="1" applyBorder="1"/>
    <xf numFmtId="43" fontId="77" fillId="0" borderId="14" xfId="198" applyFont="1" applyBorder="1" applyAlignment="1">
      <alignment horizontal="left"/>
    </xf>
    <xf numFmtId="43" fontId="77" fillId="24" borderId="14" xfId="198" applyFont="1" applyFill="1" applyBorder="1" applyAlignment="1">
      <alignment horizontal="left"/>
    </xf>
    <xf numFmtId="0" fontId="79" fillId="24" borderId="14" xfId="185" applyFont="1" applyFill="1" applyBorder="1"/>
    <xf numFmtId="43" fontId="77" fillId="0" borderId="14" xfId="198" applyFont="1" applyBorder="1" applyAlignment="1">
      <alignment horizontal="left" wrapText="1"/>
    </xf>
    <xf numFmtId="0" fontId="77" fillId="0" borderId="14" xfId="175" applyFont="1" applyBorder="1"/>
    <xf numFmtId="0" fontId="77" fillId="0" borderId="14" xfId="175" applyFont="1" applyBorder="1" applyAlignment="1">
      <alignment wrapText="1"/>
    </xf>
    <xf numFmtId="0" fontId="79" fillId="0" borderId="0" xfId="185" applyFont="1" applyBorder="1"/>
    <xf numFmtId="0" fontId="79" fillId="24" borderId="0" xfId="185" applyFont="1" applyFill="1" applyBorder="1"/>
    <xf numFmtId="0" fontId="77" fillId="24" borderId="0" xfId="185" applyFont="1" applyFill="1" applyBorder="1"/>
    <xf numFmtId="0" fontId="77" fillId="0" borderId="0" xfId="175" applyFont="1" applyBorder="1" applyAlignment="1"/>
    <xf numFmtId="43" fontId="77" fillId="0" borderId="19" xfId="198" applyFont="1" applyBorder="1" applyAlignment="1">
      <alignment horizontal="left"/>
    </xf>
    <xf numFmtId="43" fontId="57" fillId="0" borderId="19" xfId="198" applyFont="1" applyBorder="1"/>
    <xf numFmtId="0" fontId="76" fillId="0" borderId="0" xfId="185" applyFont="1" applyAlignment="1">
      <alignment horizontal="center" vertical="top"/>
    </xf>
    <xf numFmtId="0" fontId="77" fillId="0" borderId="0" xfId="185" applyFont="1" applyBorder="1"/>
    <xf numFmtId="0" fontId="0" fillId="0" borderId="0" xfId="0" applyAlignment="1">
      <alignment wrapText="1" shrinkToFit="1"/>
    </xf>
    <xf numFmtId="169" fontId="83" fillId="0" borderId="15" xfId="203" applyNumberFormat="1" applyFont="1" applyFill="1" applyBorder="1" applyAlignment="1">
      <alignment horizontal="center" vertical="center" wrapText="1" shrinkToFit="1"/>
    </xf>
    <xf numFmtId="1" fontId="83" fillId="0" borderId="15" xfId="163" applyNumberFormat="1" applyFont="1" applyFill="1" applyBorder="1" applyAlignment="1">
      <alignment horizontal="center" vertical="center" wrapText="1" shrinkToFit="1"/>
    </xf>
    <xf numFmtId="0" fontId="83" fillId="0" borderId="15" xfId="0" applyFont="1" applyBorder="1" applyAlignment="1">
      <alignment horizontal="center" vertical="center" wrapText="1" shrinkToFit="1"/>
    </xf>
    <xf numFmtId="0" fontId="83" fillId="0" borderId="27" xfId="0" applyFont="1" applyBorder="1" applyAlignment="1">
      <alignment horizontal="center" vertical="center" wrapText="1" shrinkToFit="1"/>
    </xf>
    <xf numFmtId="169" fontId="83" fillId="0" borderId="15" xfId="0" applyNumberFormat="1" applyFont="1" applyBorder="1" applyAlignment="1">
      <alignment horizontal="center" vertical="center" wrapText="1" shrinkToFit="1"/>
    </xf>
    <xf numFmtId="0" fontId="83" fillId="0" borderId="15" xfId="0" applyFont="1" applyFill="1" applyBorder="1" applyAlignment="1">
      <alignment horizontal="center" vertical="center" wrapText="1" shrinkToFit="1"/>
    </xf>
    <xf numFmtId="0" fontId="82" fillId="0" borderId="28" xfId="0" applyFont="1" applyFill="1" applyBorder="1" applyAlignment="1">
      <alignment horizontal="center" vertical="center"/>
    </xf>
    <xf numFmtId="0" fontId="82" fillId="0" borderId="12" xfId="0" applyFont="1" applyFill="1" applyBorder="1" applyAlignment="1">
      <alignment horizontal="center" vertical="center"/>
    </xf>
    <xf numFmtId="0" fontId="84" fillId="0" borderId="14" xfId="163" applyFont="1" applyFill="1" applyBorder="1" applyAlignment="1">
      <alignment horizontal="center" vertical="center"/>
    </xf>
    <xf numFmtId="14" fontId="84" fillId="24" borderId="14" xfId="163" applyNumberFormat="1" applyFont="1" applyFill="1" applyBorder="1" applyAlignment="1">
      <alignment horizontal="center" vertical="center" wrapText="1"/>
    </xf>
    <xf numFmtId="4" fontId="0" fillId="0" borderId="0" xfId="0" applyNumberFormat="1"/>
    <xf numFmtId="0" fontId="88" fillId="0" borderId="0" xfId="175" applyFont="1"/>
    <xf numFmtId="0" fontId="84" fillId="0" borderId="14" xfId="0" applyFont="1" applyBorder="1" applyAlignment="1">
      <alignment horizontal="center" vertical="center" wrapText="1"/>
    </xf>
    <xf numFmtId="0" fontId="89" fillId="24" borderId="14" xfId="175" applyNumberFormat="1" applyFont="1" applyFill="1" applyBorder="1" applyAlignment="1">
      <alignment horizontal="center" vertical="center" wrapText="1" shrinkToFit="1"/>
    </xf>
    <xf numFmtId="0" fontId="89" fillId="24" borderId="19" xfId="175" applyNumberFormat="1" applyFont="1" applyFill="1" applyBorder="1" applyAlignment="1">
      <alignment horizontal="center" vertical="center" wrapText="1" shrinkToFit="1"/>
    </xf>
    <xf numFmtId="0" fontId="50" fillId="0" borderId="0" xfId="175" applyFont="1"/>
    <xf numFmtId="0" fontId="0" fillId="0" borderId="16" xfId="0" applyBorder="1"/>
    <xf numFmtId="43" fontId="102" fillId="25" borderId="14" xfId="198" applyFont="1" applyFill="1" applyBorder="1" applyAlignment="1">
      <alignment horizontal="left"/>
    </xf>
    <xf numFmtId="0" fontId="55" fillId="25" borderId="14" xfId="185" applyFill="1" applyBorder="1"/>
    <xf numFmtId="0" fontId="102" fillId="25" borderId="14" xfId="175" applyFont="1" applyFill="1" applyBorder="1"/>
    <xf numFmtId="43" fontId="102" fillId="25" borderId="14" xfId="198" applyFont="1" applyFill="1" applyBorder="1" applyAlignment="1">
      <alignment horizontal="left" wrapText="1"/>
    </xf>
    <xf numFmtId="43" fontId="102" fillId="25" borderId="14" xfId="198" applyFont="1" applyFill="1" applyBorder="1" applyAlignment="1"/>
    <xf numFmtId="0" fontId="12" fillId="0" borderId="0" xfId="188"/>
    <xf numFmtId="0" fontId="15" fillId="0" borderId="0" xfId="188" applyFont="1"/>
    <xf numFmtId="0" fontId="0" fillId="0" borderId="17" xfId="0" applyBorder="1"/>
    <xf numFmtId="0" fontId="0" fillId="0" borderId="32" xfId="0" applyBorder="1"/>
    <xf numFmtId="1" fontId="83" fillId="26" borderId="22" xfId="0" applyNumberFormat="1" applyFont="1" applyFill="1" applyBorder="1" applyAlignment="1">
      <alignment horizontal="center" vertical="center"/>
    </xf>
    <xf numFmtId="0" fontId="107" fillId="0" borderId="10" xfId="0" applyFont="1" applyFill="1" applyBorder="1"/>
    <xf numFmtId="0" fontId="107" fillId="0" borderId="11" xfId="0" applyFont="1" applyFill="1" applyBorder="1" applyAlignment="1">
      <alignment horizontal="center"/>
    </xf>
    <xf numFmtId="0" fontId="107" fillId="26" borderId="34" xfId="0" applyFont="1" applyFill="1" applyBorder="1" applyAlignment="1">
      <alignment wrapText="1"/>
    </xf>
    <xf numFmtId="0" fontId="107" fillId="0" borderId="33" xfId="0" applyFont="1" applyFill="1" applyBorder="1" applyAlignment="1">
      <alignment horizontal="center"/>
    </xf>
    <xf numFmtId="0" fontId="89" fillId="24" borderId="22" xfId="175" applyNumberFormat="1" applyFont="1" applyFill="1" applyBorder="1" applyAlignment="1">
      <alignment horizontal="center" vertical="center" wrapText="1" shrinkToFit="1"/>
    </xf>
    <xf numFmtId="0" fontId="89" fillId="24" borderId="14" xfId="175" applyNumberFormat="1" applyFont="1" applyFill="1" applyBorder="1" applyAlignment="1">
      <alignment horizontal="left" vertical="center" wrapText="1" shrinkToFit="1"/>
    </xf>
    <xf numFmtId="0" fontId="89" fillId="24" borderId="22" xfId="175" applyNumberFormat="1" applyFont="1" applyFill="1" applyBorder="1" applyAlignment="1">
      <alignment horizontal="left" vertical="center" wrapText="1" shrinkToFit="1"/>
    </xf>
    <xf numFmtId="0" fontId="89" fillId="24" borderId="14" xfId="175" applyNumberFormat="1" applyFont="1" applyFill="1" applyBorder="1" applyAlignment="1">
      <alignment vertical="center" wrapText="1" shrinkToFit="1"/>
    </xf>
    <xf numFmtId="0" fontId="89" fillId="24" borderId="19" xfId="175" applyNumberFormat="1" applyFont="1" applyFill="1" applyBorder="1" applyAlignment="1">
      <alignment vertical="center" wrapText="1" shrinkToFit="1"/>
    </xf>
    <xf numFmtId="0" fontId="82" fillId="0" borderId="20" xfId="0" applyFont="1" applyFill="1" applyBorder="1" applyAlignment="1">
      <alignment horizontal="center" vertical="center"/>
    </xf>
    <xf numFmtId="0" fontId="0" fillId="0" borderId="14" xfId="0" applyBorder="1"/>
    <xf numFmtId="0" fontId="0" fillId="0" borderId="14" xfId="0" applyBorder="1" applyAlignment="1">
      <alignment wrapText="1" shrinkToFit="1"/>
    </xf>
    <xf numFmtId="0" fontId="0" fillId="0" borderId="14" xfId="0" applyFont="1" applyBorder="1"/>
    <xf numFmtId="0" fontId="56" fillId="0" borderId="12" xfId="198" applyNumberFormat="1" applyFont="1" applyBorder="1" applyAlignment="1">
      <alignment horizontal="center" vertical="top" wrapText="1" shrinkToFit="1"/>
    </xf>
    <xf numFmtId="43" fontId="77" fillId="0" borderId="14" xfId="198" applyFont="1" applyBorder="1" applyAlignment="1">
      <alignment wrapText="1"/>
    </xf>
    <xf numFmtId="43" fontId="43" fillId="25" borderId="14" xfId="198" applyFont="1" applyFill="1" applyBorder="1" applyAlignment="1"/>
    <xf numFmtId="43" fontId="56" fillId="0" borderId="29" xfId="198" applyFont="1" applyBorder="1" applyAlignment="1">
      <alignment horizontal="center" vertical="top"/>
    </xf>
    <xf numFmtId="43" fontId="77" fillId="0" borderId="24" xfId="198" applyFont="1" applyBorder="1" applyAlignment="1">
      <alignment wrapText="1"/>
    </xf>
    <xf numFmtId="43" fontId="77" fillId="0" borderId="24" xfId="198" applyFont="1" applyBorder="1"/>
    <xf numFmtId="43" fontId="77" fillId="0" borderId="24" xfId="198" applyFont="1" applyFill="1" applyBorder="1" applyAlignment="1">
      <alignment horizontal="center" wrapText="1"/>
    </xf>
    <xf numFmtId="0" fontId="79" fillId="0" borderId="25" xfId="175" applyFont="1" applyBorder="1" applyAlignment="1">
      <alignment wrapText="1"/>
    </xf>
    <xf numFmtId="0" fontId="55" fillId="25" borderId="0" xfId="185" applyFill="1" applyBorder="1"/>
    <xf numFmtId="0" fontId="82" fillId="0" borderId="0" xfId="0" applyFont="1" applyFill="1" applyBorder="1" applyAlignment="1">
      <alignment horizontal="center" vertical="center"/>
    </xf>
    <xf numFmtId="0" fontId="84" fillId="0" borderId="0" xfId="0" applyFont="1" applyBorder="1" applyAlignment="1">
      <alignment horizontal="center" vertical="center"/>
    </xf>
    <xf numFmtId="0" fontId="83" fillId="0" borderId="0" xfId="0" applyFont="1" applyFill="1" applyBorder="1" applyAlignment="1">
      <alignment horizontal="center" vertical="center" wrapText="1" shrinkToFit="1"/>
    </xf>
    <xf numFmtId="0" fontId="118" fillId="0" borderId="0" xfId="0" applyFont="1" applyAlignment="1">
      <alignment wrapText="1" shrinkToFit="1"/>
    </xf>
    <xf numFmtId="0" fontId="118" fillId="0" borderId="0" xfId="0" applyFont="1"/>
    <xf numFmtId="0" fontId="87" fillId="31" borderId="12" xfId="0" applyFont="1" applyFill="1" applyBorder="1"/>
    <xf numFmtId="0" fontId="87" fillId="31" borderId="14" xfId="0" applyFont="1" applyFill="1" applyBorder="1" applyAlignment="1">
      <alignment wrapText="1" shrinkToFit="1"/>
    </xf>
    <xf numFmtId="0" fontId="85" fillId="31" borderId="14" xfId="0" applyFont="1" applyFill="1" applyBorder="1" applyAlignment="1">
      <alignment horizontal="left" wrapText="1" shrinkToFit="1"/>
    </xf>
    <xf numFmtId="0" fontId="87" fillId="31" borderId="14" xfId="0" applyFont="1" applyFill="1" applyBorder="1" applyAlignment="1">
      <alignment horizontal="left" wrapText="1"/>
    </xf>
    <xf numFmtId="0" fontId="130" fillId="0" borderId="14" xfId="163" applyFont="1" applyFill="1" applyBorder="1" applyAlignment="1" applyProtection="1">
      <alignment horizontal="left" wrapText="1" shrinkToFit="1"/>
    </xf>
    <xf numFmtId="0" fontId="129" fillId="0" borderId="14" xfId="188" applyFont="1" applyBorder="1"/>
    <xf numFmtId="14" fontId="129" fillId="24" borderId="14" xfId="163" applyNumberFormat="1" applyFont="1" applyFill="1" applyBorder="1" applyAlignment="1">
      <alignment horizontal="left" vertical="center" wrapText="1"/>
    </xf>
    <xf numFmtId="0" fontId="129" fillId="0" borderId="14" xfId="0" applyFont="1" applyBorder="1"/>
    <xf numFmtId="0" fontId="11" fillId="0" borderId="13" xfId="0" applyFont="1" applyFill="1" applyBorder="1"/>
    <xf numFmtId="0" fontId="57" fillId="0" borderId="0" xfId="0" applyFont="1" applyFill="1" applyBorder="1" applyAlignment="1">
      <alignment wrapText="1" shrinkToFit="1"/>
    </xf>
    <xf numFmtId="0" fontId="128" fillId="0" borderId="14" xfId="0" applyFont="1" applyFill="1" applyBorder="1" applyAlignment="1">
      <alignment wrapText="1" shrinkToFit="1"/>
    </xf>
    <xf numFmtId="0" fontId="10" fillId="0" borderId="37" xfId="0" applyFont="1" applyFill="1" applyBorder="1"/>
    <xf numFmtId="0" fontId="10" fillId="0" borderId="38" xfId="0" applyFont="1" applyFill="1" applyBorder="1" applyAlignment="1">
      <alignment horizontal="center"/>
    </xf>
    <xf numFmtId="0" fontId="128" fillId="0" borderId="12" xfId="0" applyFont="1" applyFill="1" applyBorder="1"/>
    <xf numFmtId="0" fontId="128" fillId="0" borderId="19" xfId="0" applyFont="1" applyFill="1" applyBorder="1" applyAlignment="1">
      <alignment wrapText="1" shrinkToFit="1"/>
    </xf>
    <xf numFmtId="0" fontId="128" fillId="0" borderId="24" xfId="0" applyFont="1" applyFill="1" applyBorder="1" applyAlignment="1">
      <alignment wrapText="1" shrinkToFit="1"/>
    </xf>
    <xf numFmtId="1" fontId="83" fillId="26" borderId="14" xfId="0" applyNumberFormat="1" applyFont="1" applyFill="1" applyBorder="1" applyAlignment="1">
      <alignment horizontal="center" vertical="center"/>
    </xf>
    <xf numFmtId="0" fontId="112" fillId="0" borderId="10" xfId="0" applyFont="1" applyBorder="1" applyAlignment="1">
      <alignment horizontal="center"/>
    </xf>
    <xf numFmtId="0" fontId="111" fillId="0" borderId="11" xfId="0" applyFont="1" applyBorder="1" applyAlignment="1">
      <alignment horizontal="center" wrapText="1"/>
    </xf>
    <xf numFmtId="0" fontId="116" fillId="0" borderId="22" xfId="0" applyFont="1" applyBorder="1" applyAlignment="1">
      <alignment horizontal="center" wrapText="1"/>
    </xf>
    <xf numFmtId="0" fontId="116" fillId="0" borderId="14" xfId="0" applyFont="1" applyBorder="1" applyAlignment="1">
      <alignment horizontal="center" wrapText="1"/>
    </xf>
    <xf numFmtId="0" fontId="87" fillId="31" borderId="20" xfId="0" applyFont="1" applyFill="1" applyBorder="1"/>
    <xf numFmtId="0" fontId="87" fillId="31" borderId="21" xfId="0" applyFont="1" applyFill="1" applyBorder="1" applyAlignment="1">
      <alignment horizontal="left" wrapText="1"/>
    </xf>
    <xf numFmtId="0" fontId="0" fillId="0" borderId="15" xfId="0" applyBorder="1"/>
    <xf numFmtId="0" fontId="82" fillId="0" borderId="54" xfId="0" applyFont="1" applyFill="1" applyBorder="1" applyAlignment="1">
      <alignment horizontal="center" vertical="center"/>
    </xf>
    <xf numFmtId="0" fontId="82" fillId="0" borderId="55" xfId="0" applyFont="1" applyFill="1" applyBorder="1" applyAlignment="1">
      <alignment horizontal="center" vertical="center"/>
    </xf>
    <xf numFmtId="1" fontId="83" fillId="26" borderId="24" xfId="0" applyNumberFormat="1" applyFont="1" applyFill="1" applyBorder="1" applyAlignment="1">
      <alignment horizontal="center" vertical="center"/>
    </xf>
    <xf numFmtId="0" fontId="0" fillId="0" borderId="25" xfId="0" applyBorder="1"/>
    <xf numFmtId="1" fontId="83" fillId="26" borderId="19" xfId="0" applyNumberFormat="1" applyFont="1" applyFill="1" applyBorder="1" applyAlignment="1">
      <alignment horizontal="center" vertical="center"/>
    </xf>
    <xf numFmtId="0" fontId="82" fillId="0" borderId="13" xfId="0" applyFont="1" applyFill="1" applyBorder="1" applyAlignment="1">
      <alignment horizontal="center" vertical="center"/>
    </xf>
    <xf numFmtId="0" fontId="129" fillId="29" borderId="14" xfId="188" applyFont="1" applyFill="1" applyBorder="1" applyAlignment="1">
      <alignment wrapText="1"/>
    </xf>
    <xf numFmtId="0" fontId="129" fillId="33" borderId="14" xfId="0" applyFont="1" applyFill="1" applyBorder="1"/>
    <xf numFmtId="0" fontId="87" fillId="33" borderId="14" xfId="0" applyFont="1" applyFill="1" applyBorder="1" applyAlignment="1">
      <alignment wrapText="1" shrinkToFit="1"/>
    </xf>
    <xf numFmtId="0" fontId="129" fillId="0" borderId="23" xfId="188" applyFont="1" applyBorder="1"/>
    <xf numFmtId="0" fontId="129" fillId="0" borderId="12" xfId="188" applyFont="1" applyFill="1" applyBorder="1"/>
    <xf numFmtId="0" fontId="128" fillId="0" borderId="28" xfId="188" applyFont="1" applyFill="1" applyBorder="1"/>
    <xf numFmtId="0" fontId="129" fillId="0" borderId="19" xfId="188" applyFont="1" applyBorder="1"/>
    <xf numFmtId="0" fontId="116" fillId="0" borderId="51" xfId="0" applyFont="1" applyBorder="1" applyAlignment="1">
      <alignment horizontal="center" wrapText="1"/>
    </xf>
    <xf numFmtId="0" fontId="0" fillId="0" borderId="12" xfId="0" applyBorder="1"/>
    <xf numFmtId="0" fontId="0" fillId="0" borderId="12" xfId="0" applyFont="1" applyBorder="1"/>
    <xf numFmtId="0" fontId="0" fillId="0" borderId="20" xfId="0" applyFont="1" applyBorder="1"/>
    <xf numFmtId="0" fontId="0" fillId="0" borderId="19" xfId="0" applyFont="1" applyBorder="1"/>
    <xf numFmtId="0" fontId="0" fillId="0" borderId="19" xfId="0" applyBorder="1" applyAlignment="1">
      <alignment wrapText="1" shrinkToFit="1"/>
    </xf>
    <xf numFmtId="0" fontId="82" fillId="0" borderId="30" xfId="0" applyFont="1" applyFill="1" applyBorder="1" applyAlignment="1">
      <alignment horizontal="center" vertical="center"/>
    </xf>
    <xf numFmtId="0" fontId="82" fillId="0" borderId="29" xfId="0" applyFont="1" applyFill="1" applyBorder="1" applyAlignment="1">
      <alignment horizontal="center" vertical="center"/>
    </xf>
    <xf numFmtId="0" fontId="84" fillId="0" borderId="14" xfId="163" applyFont="1" applyFill="1" applyBorder="1" applyAlignment="1">
      <alignment horizontal="center" vertical="center" wrapText="1"/>
    </xf>
    <xf numFmtId="0" fontId="84" fillId="0" borderId="14" xfId="0" applyFont="1" applyFill="1" applyBorder="1" applyAlignment="1">
      <alignment horizontal="center" vertical="center" wrapText="1"/>
    </xf>
    <xf numFmtId="0" fontId="107" fillId="26" borderId="39" xfId="0" applyFont="1" applyFill="1" applyBorder="1" applyAlignment="1">
      <alignment wrapText="1"/>
    </xf>
    <xf numFmtId="0" fontId="84" fillId="0" borderId="14" xfId="163" applyFont="1" applyFill="1" applyBorder="1" applyAlignment="1" applyProtection="1">
      <alignment horizontal="center" vertical="center" wrapText="1"/>
    </xf>
    <xf numFmtId="0" fontId="84" fillId="0" borderId="19" xfId="0" applyFont="1" applyBorder="1" applyAlignment="1">
      <alignment horizontal="center" vertical="center" wrapText="1"/>
    </xf>
    <xf numFmtId="0" fontId="83" fillId="0" borderId="31" xfId="0" applyFont="1" applyBorder="1" applyAlignment="1">
      <alignment horizontal="center" vertical="center" wrapText="1" shrinkToFit="1"/>
    </xf>
    <xf numFmtId="0" fontId="49" fillId="0" borderId="14" xfId="175" applyFont="1" applyBorder="1" applyAlignment="1">
      <alignment wrapText="1"/>
    </xf>
    <xf numFmtId="0" fontId="112" fillId="0" borderId="14" xfId="0" applyFont="1" applyBorder="1" applyAlignment="1">
      <alignment vertical="center" wrapText="1" shrinkToFit="1"/>
    </xf>
    <xf numFmtId="0" fontId="112" fillId="0" borderId="23" xfId="0" applyFont="1" applyFill="1" applyBorder="1" applyAlignment="1">
      <alignment vertical="center" wrapText="1" shrinkToFit="1"/>
    </xf>
    <xf numFmtId="0" fontId="112" fillId="0" borderId="19" xfId="0" applyFont="1" applyFill="1" applyBorder="1" applyAlignment="1">
      <alignment vertical="center" wrapText="1" shrinkToFit="1"/>
    </xf>
    <xf numFmtId="43" fontId="104" fillId="24" borderId="22" xfId="130" applyFont="1" applyFill="1" applyBorder="1" applyAlignment="1">
      <alignment horizontal="center" wrapText="1"/>
    </xf>
    <xf numFmtId="0" fontId="129" fillId="0" borderId="22" xfId="188" applyFont="1" applyBorder="1"/>
    <xf numFmtId="0" fontId="76" fillId="31" borderId="47" xfId="0" applyFont="1" applyFill="1" applyBorder="1"/>
    <xf numFmtId="0" fontId="87" fillId="31" borderId="28" xfId="0" applyFont="1" applyFill="1" applyBorder="1"/>
    <xf numFmtId="0" fontId="87" fillId="31" borderId="22" xfId="0" applyFont="1" applyFill="1" applyBorder="1" applyAlignment="1">
      <alignment wrapText="1" shrinkToFit="1"/>
    </xf>
    <xf numFmtId="0" fontId="116" fillId="0" borderId="28" xfId="0" applyFont="1" applyBorder="1" applyAlignment="1">
      <alignment horizontal="center"/>
    </xf>
    <xf numFmtId="0" fontId="116" fillId="0" borderId="60" xfId="0" applyFont="1" applyBorder="1" applyAlignment="1">
      <alignment horizontal="center"/>
    </xf>
    <xf numFmtId="0" fontId="0" fillId="0" borderId="0" xfId="0" applyBorder="1" applyAlignment="1">
      <alignment wrapText="1" shrinkToFit="1"/>
    </xf>
    <xf numFmtId="0" fontId="107" fillId="0" borderId="46" xfId="0" applyFont="1" applyFill="1" applyBorder="1" applyAlignment="1">
      <alignment horizontal="center"/>
    </xf>
    <xf numFmtId="169" fontId="83" fillId="0" borderId="53" xfId="203" applyNumberFormat="1" applyFont="1" applyFill="1" applyBorder="1" applyAlignment="1">
      <alignment horizontal="center" vertical="center" wrapText="1" shrinkToFit="1"/>
    </xf>
    <xf numFmtId="1" fontId="83" fillId="0" borderId="53" xfId="163" applyNumberFormat="1" applyFont="1" applyFill="1" applyBorder="1" applyAlignment="1">
      <alignment horizontal="center" vertical="center" wrapText="1" shrinkToFit="1"/>
    </xf>
    <xf numFmtId="0" fontId="0" fillId="0" borderId="53" xfId="0" applyBorder="1"/>
    <xf numFmtId="0" fontId="83" fillId="0" borderId="53" xfId="0" applyFont="1" applyBorder="1" applyAlignment="1">
      <alignment horizontal="center" vertical="center" wrapText="1" shrinkToFit="1"/>
    </xf>
    <xf numFmtId="169" fontId="83" fillId="0" borderId="53" xfId="0" applyNumberFormat="1" applyFont="1" applyBorder="1" applyAlignment="1">
      <alignment horizontal="center" vertical="center" wrapText="1" shrinkToFit="1"/>
    </xf>
    <xf numFmtId="0" fontId="0" fillId="0" borderId="59" xfId="0" applyBorder="1"/>
    <xf numFmtId="0" fontId="83" fillId="0" borderId="61" xfId="0" applyFont="1" applyFill="1" applyBorder="1" applyAlignment="1">
      <alignment horizontal="center" vertical="center" wrapText="1" shrinkToFit="1"/>
    </xf>
    <xf numFmtId="0" fontId="129" fillId="40" borderId="14" xfId="188" applyFont="1" applyFill="1" applyBorder="1"/>
    <xf numFmtId="168" fontId="0" fillId="0" borderId="0" xfId="0" applyNumberFormat="1"/>
    <xf numFmtId="168" fontId="105" fillId="29" borderId="14" xfId="193" applyNumberFormat="1" applyFont="1" applyFill="1" applyBorder="1" applyAlignment="1">
      <alignment vertical="center"/>
    </xf>
    <xf numFmtId="0" fontId="10" fillId="0" borderId="29" xfId="188" applyFont="1" applyFill="1" applyBorder="1"/>
    <xf numFmtId="0" fontId="10" fillId="0" borderId="24" xfId="188" applyFont="1" applyFill="1" applyBorder="1" applyAlignment="1">
      <alignment horizontal="center"/>
    </xf>
    <xf numFmtId="43" fontId="104" fillId="24" borderId="21" xfId="130" applyFont="1" applyFill="1" applyBorder="1" applyAlignment="1">
      <alignment horizontal="center" wrapText="1"/>
    </xf>
    <xf numFmtId="43" fontId="104" fillId="24" borderId="37" xfId="130" applyFont="1" applyFill="1" applyBorder="1" applyAlignment="1">
      <alignment horizontal="center" wrapText="1"/>
    </xf>
    <xf numFmtId="43" fontId="104" fillId="24" borderId="38" xfId="130" applyFont="1" applyFill="1" applyBorder="1" applyAlignment="1">
      <alignment horizontal="center" wrapText="1"/>
    </xf>
    <xf numFmtId="168" fontId="83" fillId="26" borderId="14" xfId="193" applyNumberFormat="1" applyFont="1" applyFill="1" applyBorder="1" applyAlignment="1">
      <alignment horizontal="center" vertical="center"/>
    </xf>
    <xf numFmtId="168" fontId="83" fillId="26" borderId="19" xfId="193" applyNumberFormat="1" applyFont="1" applyFill="1" applyBorder="1" applyAlignment="1">
      <alignment horizontal="center" vertical="center"/>
    </xf>
    <xf numFmtId="168" fontId="149" fillId="0" borderId="15" xfId="193" applyNumberFormat="1" applyFont="1" applyBorder="1" applyAlignment="1">
      <alignment horizontal="center" vertical="center" wrapText="1" shrinkToFit="1"/>
    </xf>
    <xf numFmtId="0" fontId="87" fillId="31" borderId="19" xfId="0" applyFont="1" applyFill="1" applyBorder="1" applyAlignment="1">
      <alignment wrapText="1" shrinkToFit="1"/>
    </xf>
    <xf numFmtId="168" fontId="0" fillId="0" borderId="0" xfId="193" applyNumberFormat="1" applyFont="1"/>
    <xf numFmtId="0" fontId="129" fillId="37" borderId="14" xfId="188" applyFont="1" applyFill="1" applyBorder="1"/>
    <xf numFmtId="168" fontId="12" fillId="0" borderId="0" xfId="188" applyNumberFormat="1"/>
    <xf numFmtId="0" fontId="12" fillId="0" borderId="0" xfId="188"/>
    <xf numFmtId="0" fontId="129" fillId="0" borderId="28" xfId="188" applyFont="1" applyFill="1" applyBorder="1"/>
    <xf numFmtId="0" fontId="128" fillId="0" borderId="47" xfId="188" applyFont="1" applyFill="1" applyBorder="1"/>
    <xf numFmtId="0" fontId="129" fillId="0" borderId="14" xfId="188" applyNumberFormat="1" applyFont="1" applyBorder="1" applyAlignment="1">
      <alignment horizontal="left" vertical="top" wrapText="1"/>
    </xf>
    <xf numFmtId="0" fontId="128" fillId="0" borderId="12" xfId="188" applyFont="1" applyFill="1" applyBorder="1" applyAlignment="1">
      <alignment horizontal="center" vertical="center"/>
    </xf>
    <xf numFmtId="0" fontId="129" fillId="0" borderId="22" xfId="188" applyNumberFormat="1" applyFont="1" applyBorder="1" applyAlignment="1">
      <alignment horizontal="left" vertical="top" wrapText="1"/>
    </xf>
    <xf numFmtId="0" fontId="128" fillId="0" borderId="19" xfId="0" applyFont="1" applyBorder="1" applyAlignment="1">
      <alignment wrapText="1" shrinkToFit="1"/>
    </xf>
    <xf numFmtId="0" fontId="0" fillId="0" borderId="22" xfId="0" applyBorder="1" applyAlignment="1">
      <alignment wrapText="1" shrinkToFit="1"/>
    </xf>
    <xf numFmtId="0" fontId="0" fillId="0" borderId="31" xfId="0" applyBorder="1"/>
    <xf numFmtId="0" fontId="10" fillId="0" borderId="12" xfId="188" applyFont="1" applyFill="1" applyBorder="1"/>
    <xf numFmtId="0" fontId="128" fillId="0" borderId="28" xfId="188" applyFont="1" applyFill="1" applyBorder="1" applyAlignment="1">
      <alignment horizontal="center" vertical="center"/>
    </xf>
    <xf numFmtId="0" fontId="83" fillId="0" borderId="0" xfId="0" applyFont="1" applyFill="1" applyBorder="1" applyAlignment="1">
      <alignment horizontal="center" vertical="center"/>
    </xf>
    <xf numFmtId="14" fontId="84" fillId="24" borderId="0" xfId="163" applyNumberFormat="1" applyFont="1" applyFill="1" applyBorder="1" applyAlignment="1">
      <alignment horizontal="center" vertical="center" wrapText="1"/>
    </xf>
    <xf numFmtId="168" fontId="83" fillId="0" borderId="0" xfId="193" applyNumberFormat="1" applyFont="1" applyFill="1" applyBorder="1" applyAlignment="1">
      <alignment horizontal="center" vertical="center" wrapText="1" shrinkToFit="1"/>
    </xf>
    <xf numFmtId="0" fontId="84" fillId="0" borderId="24" xfId="163" applyFont="1" applyFill="1" applyBorder="1" applyAlignment="1" applyProtection="1">
      <alignment horizontal="center" vertical="center" wrapText="1"/>
    </xf>
    <xf numFmtId="169" fontId="83" fillId="0" borderId="25" xfId="203" applyNumberFormat="1" applyFont="1" applyFill="1" applyBorder="1" applyAlignment="1">
      <alignment horizontal="center" vertical="center" wrapText="1" shrinkToFit="1"/>
    </xf>
    <xf numFmtId="14" fontId="84" fillId="24" borderId="19" xfId="163" applyNumberFormat="1" applyFont="1" applyFill="1" applyBorder="1" applyAlignment="1">
      <alignment horizontal="center" vertical="center" wrapText="1"/>
    </xf>
    <xf numFmtId="43" fontId="104" fillId="24" borderId="24" xfId="130" applyFont="1" applyFill="1" applyBorder="1" applyAlignment="1">
      <alignment horizontal="center" wrapText="1"/>
    </xf>
    <xf numFmtId="0" fontId="99" fillId="24" borderId="20" xfId="190" applyFont="1" applyFill="1" applyBorder="1" applyAlignment="1">
      <alignment horizontal="center" vertical="center"/>
    </xf>
    <xf numFmtId="0" fontId="4" fillId="0" borderId="28" xfId="0" applyFont="1" applyFill="1" applyBorder="1" applyAlignment="1">
      <alignment horizontal="center" vertical="center"/>
    </xf>
    <xf numFmtId="0" fontId="129" fillId="42" borderId="14" xfId="188" applyFont="1" applyFill="1" applyBorder="1"/>
    <xf numFmtId="0" fontId="50" fillId="0" borderId="29" xfId="175" applyFont="1" applyBorder="1" applyAlignment="1">
      <alignment vertical="center" wrapText="1"/>
    </xf>
    <xf numFmtId="0" fontId="0" fillId="0" borderId="24" xfId="0" applyBorder="1"/>
    <xf numFmtId="0" fontId="49" fillId="0" borderId="24" xfId="175" applyFont="1" applyBorder="1" applyAlignment="1">
      <alignment wrapText="1"/>
    </xf>
    <xf numFmtId="0" fontId="51" fillId="0" borderId="24" xfId="175" applyFont="1" applyBorder="1" applyAlignment="1">
      <alignment horizontal="center" vertical="center" wrapText="1"/>
    </xf>
    <xf numFmtId="0" fontId="89" fillId="24" borderId="24" xfId="175" applyNumberFormat="1" applyFont="1" applyFill="1" applyBorder="1" applyAlignment="1">
      <alignment horizontal="center" vertical="center" wrapText="1" shrinkToFit="1"/>
    </xf>
    <xf numFmtId="0" fontId="0" fillId="0" borderId="0" xfId="0" applyAlignment="1">
      <alignment wrapText="1"/>
    </xf>
    <xf numFmtId="0" fontId="0" fillId="0" borderId="32" xfId="0" applyBorder="1" applyAlignment="1">
      <alignment wrapText="1"/>
    </xf>
    <xf numFmtId="0" fontId="0" fillId="0" borderId="15" xfId="0" applyBorder="1" applyAlignment="1">
      <alignment wrapText="1"/>
    </xf>
    <xf numFmtId="0" fontId="0" fillId="0" borderId="0" xfId="0" applyAlignment="1">
      <alignment horizontal="center" vertical="center"/>
    </xf>
    <xf numFmtId="0" fontId="0" fillId="0" borderId="14" xfId="0" applyBorder="1" applyAlignment="1">
      <alignment horizontal="center" vertical="center"/>
    </xf>
    <xf numFmtId="0" fontId="0" fillId="0" borderId="19" xfId="0" applyBorder="1" applyAlignment="1">
      <alignment horizontal="center" vertical="center"/>
    </xf>
    <xf numFmtId="0" fontId="111" fillId="0" borderId="10" xfId="0" applyFont="1" applyBorder="1" applyAlignment="1">
      <alignment wrapText="1"/>
    </xf>
    <xf numFmtId="0" fontId="111" fillId="0" borderId="11" xfId="0" applyFont="1" applyBorder="1" applyAlignment="1">
      <alignment wrapText="1"/>
    </xf>
    <xf numFmtId="0" fontId="111" fillId="0" borderId="33" xfId="0" applyFont="1" applyBorder="1" applyAlignment="1">
      <alignment wrapText="1"/>
    </xf>
    <xf numFmtId="0" fontId="0" fillId="0" borderId="15" xfId="0" applyBorder="1" applyAlignment="1">
      <alignment horizontal="center" vertical="center"/>
    </xf>
    <xf numFmtId="0" fontId="0" fillId="0" borderId="31" xfId="0" applyBorder="1" applyAlignment="1">
      <alignment horizontal="center" vertical="center"/>
    </xf>
    <xf numFmtId="168" fontId="0" fillId="0" borderId="14" xfId="193" applyNumberFormat="1" applyFont="1" applyBorder="1" applyAlignment="1">
      <alignment horizontal="center" vertical="center"/>
    </xf>
    <xf numFmtId="168" fontId="0" fillId="0" borderId="19" xfId="193" applyNumberFormat="1" applyFont="1" applyBorder="1" applyAlignment="1">
      <alignment horizontal="center" vertical="center"/>
    </xf>
    <xf numFmtId="0" fontId="129" fillId="0" borderId="21" xfId="188" applyNumberFormat="1" applyFont="1" applyBorder="1" applyAlignment="1">
      <alignment horizontal="left" vertical="top" wrapText="1"/>
    </xf>
    <xf numFmtId="0" fontId="129" fillId="0" borderId="23" xfId="188" applyNumberFormat="1" applyFont="1" applyBorder="1" applyAlignment="1">
      <alignment horizontal="left" vertical="top" wrapText="1"/>
    </xf>
    <xf numFmtId="0" fontId="129" fillId="0" borderId="47" xfId="188" applyFont="1" applyFill="1" applyBorder="1" applyAlignment="1">
      <alignment horizontal="center" vertical="center"/>
    </xf>
    <xf numFmtId="0" fontId="129" fillId="0" borderId="29" xfId="188" applyFont="1" applyFill="1" applyBorder="1"/>
    <xf numFmtId="0" fontId="129" fillId="0" borderId="20" xfId="188" applyFont="1" applyFill="1" applyBorder="1"/>
    <xf numFmtId="0" fontId="129" fillId="0" borderId="12" xfId="188" applyFont="1" applyFill="1" applyBorder="1" applyAlignment="1">
      <alignment horizontal="center" vertical="center"/>
    </xf>
    <xf numFmtId="0" fontId="100" fillId="24" borderId="12" xfId="194" applyNumberFormat="1" applyFont="1" applyFill="1" applyBorder="1" applyAlignment="1">
      <alignment wrapText="1"/>
    </xf>
    <xf numFmtId="0" fontId="111" fillId="0" borderId="33" xfId="0" applyFont="1" applyBorder="1" applyAlignment="1">
      <alignment horizontal="center"/>
    </xf>
    <xf numFmtId="0" fontId="111" fillId="0" borderId="28" xfId="0" applyFont="1" applyBorder="1" applyAlignment="1">
      <alignment horizontal="center" vertical="center"/>
    </xf>
    <xf numFmtId="0" fontId="85" fillId="35" borderId="14" xfId="0" applyFont="1" applyFill="1" applyBorder="1" applyAlignment="1">
      <alignment horizontal="left" wrapText="1" shrinkToFit="1"/>
    </xf>
    <xf numFmtId="0" fontId="128" fillId="0" borderId="14" xfId="0" applyFont="1" applyBorder="1" applyAlignment="1">
      <alignment wrapText="1" shrinkToFit="1"/>
    </xf>
    <xf numFmtId="0" fontId="10" fillId="0" borderId="12" xfId="0" applyFont="1" applyFill="1" applyBorder="1"/>
    <xf numFmtId="0" fontId="10" fillId="0" borderId="10" xfId="0" applyFont="1" applyFill="1" applyBorder="1"/>
    <xf numFmtId="0" fontId="10" fillId="0" borderId="11" xfId="0" applyFont="1" applyFill="1" applyBorder="1" applyAlignment="1">
      <alignment horizontal="center"/>
    </xf>
    <xf numFmtId="0" fontId="49" fillId="0" borderId="44" xfId="175" applyFont="1" applyBorder="1" applyAlignment="1">
      <alignment wrapText="1"/>
    </xf>
    <xf numFmtId="0" fontId="50" fillId="0" borderId="44" xfId="175" applyFont="1" applyBorder="1" applyAlignment="1">
      <alignment wrapText="1"/>
    </xf>
    <xf numFmtId="0" fontId="49" fillId="0" borderId="11" xfId="175" applyFont="1" applyBorder="1"/>
    <xf numFmtId="0" fontId="49" fillId="0" borderId="11" xfId="175" applyFont="1" applyBorder="1" applyAlignment="1">
      <alignment wrapText="1" shrinkToFit="1"/>
    </xf>
    <xf numFmtId="0" fontId="49" fillId="0" borderId="33" xfId="175" applyFont="1" applyFill="1" applyBorder="1"/>
    <xf numFmtId="0" fontId="50" fillId="0" borderId="22" xfId="175" applyFont="1" applyBorder="1" applyAlignment="1">
      <alignment horizontal="center" vertical="center" wrapText="1" shrinkToFit="1"/>
    </xf>
    <xf numFmtId="3" fontId="50" fillId="0" borderId="15" xfId="175" applyNumberFormat="1" applyFont="1" applyBorder="1" applyAlignment="1">
      <alignment horizontal="center" vertical="center"/>
    </xf>
    <xf numFmtId="0" fontId="129" fillId="0" borderId="30" xfId="188" applyFont="1" applyFill="1" applyBorder="1"/>
    <xf numFmtId="0" fontId="130" fillId="0" borderId="23" xfId="163" applyFont="1" applyFill="1" applyBorder="1" applyAlignment="1" applyProtection="1">
      <alignment horizontal="left" wrapText="1" shrinkToFit="1"/>
    </xf>
    <xf numFmtId="0" fontId="130" fillId="0" borderId="22" xfId="163" applyFont="1" applyFill="1" applyBorder="1" applyAlignment="1" applyProtection="1">
      <alignment horizontal="left" wrapText="1" shrinkToFit="1"/>
    </xf>
    <xf numFmtId="0" fontId="129" fillId="0" borderId="30" xfId="188" applyFont="1" applyFill="1" applyBorder="1" applyAlignment="1">
      <alignment horizontal="center" vertical="center"/>
    </xf>
    <xf numFmtId="0" fontId="129" fillId="0" borderId="28" xfId="188" applyFont="1" applyFill="1" applyBorder="1" applyAlignment="1">
      <alignment horizontal="center" vertical="center"/>
    </xf>
    <xf numFmtId="0" fontId="128" fillId="0" borderId="30" xfId="188" applyFont="1" applyFill="1" applyBorder="1" applyAlignment="1">
      <alignment horizontal="center" vertical="center"/>
    </xf>
    <xf numFmtId="0" fontId="128" fillId="0" borderId="47" xfId="188" applyFont="1" applyFill="1" applyBorder="1" applyAlignment="1">
      <alignment horizontal="center" vertical="center"/>
    </xf>
    <xf numFmtId="168" fontId="129" fillId="0" borderId="36" xfId="193" applyNumberFormat="1" applyFont="1" applyBorder="1" applyAlignment="1">
      <alignment horizontal="center" vertical="center"/>
    </xf>
    <xf numFmtId="0" fontId="76" fillId="31" borderId="29" xfId="0" applyFont="1" applyFill="1" applyBorder="1"/>
    <xf numFmtId="0" fontId="76" fillId="31" borderId="12" xfId="0" applyFont="1" applyFill="1" applyBorder="1"/>
    <xf numFmtId="0" fontId="76" fillId="31" borderId="20" xfId="0" applyFont="1" applyFill="1" applyBorder="1"/>
    <xf numFmtId="0" fontId="87" fillId="31" borderId="19" xfId="0" applyFont="1" applyFill="1" applyBorder="1" applyAlignment="1">
      <alignment horizontal="left" wrapText="1"/>
    </xf>
    <xf numFmtId="0" fontId="107" fillId="0" borderId="44" xfId="0" applyFont="1" applyFill="1" applyBorder="1"/>
    <xf numFmtId="0" fontId="112" fillId="0" borderId="22" xfId="0" applyFont="1" applyBorder="1" applyAlignment="1">
      <alignment vertical="center" wrapText="1" shrinkToFit="1"/>
    </xf>
    <xf numFmtId="0" fontId="0" fillId="0" borderId="65" xfId="0" applyBorder="1"/>
    <xf numFmtId="0" fontId="107" fillId="0" borderId="10" xfId="0" applyFont="1" applyFill="1" applyBorder="1" applyAlignment="1">
      <alignment horizontal="center"/>
    </xf>
    <xf numFmtId="0" fontId="10" fillId="31" borderId="29" xfId="0" applyFont="1" applyFill="1" applyBorder="1"/>
    <xf numFmtId="0" fontId="10" fillId="31" borderId="24" xfId="0" applyFont="1" applyFill="1" applyBorder="1" applyAlignment="1">
      <alignment horizontal="center"/>
    </xf>
    <xf numFmtId="168" fontId="87" fillId="31" borderId="15" xfId="193" applyNumberFormat="1" applyFont="1" applyFill="1" applyBorder="1"/>
    <xf numFmtId="168" fontId="87" fillId="31" borderId="31" xfId="193" applyNumberFormat="1" applyFont="1" applyFill="1" applyBorder="1"/>
    <xf numFmtId="0" fontId="0" fillId="0" borderId="30" xfId="0" applyBorder="1"/>
    <xf numFmtId="0" fontId="0" fillId="0" borderId="23" xfId="0" applyBorder="1" applyAlignment="1">
      <alignment wrapText="1" shrinkToFit="1"/>
    </xf>
    <xf numFmtId="0" fontId="0" fillId="0" borderId="28" xfId="0" applyBorder="1"/>
    <xf numFmtId="0" fontId="0" fillId="0" borderId="22" xfId="0" applyBorder="1"/>
    <xf numFmtId="0" fontId="0" fillId="0" borderId="23" xfId="0" applyBorder="1"/>
    <xf numFmtId="0" fontId="0" fillId="0" borderId="28" xfId="0" applyFont="1" applyBorder="1"/>
    <xf numFmtId="0" fontId="0" fillId="0" borderId="22" xfId="0" applyFont="1" applyBorder="1"/>
    <xf numFmtId="0" fontId="128" fillId="0" borderId="29" xfId="188" applyFont="1" applyFill="1" applyBorder="1" applyAlignment="1">
      <alignment horizontal="center" vertical="center"/>
    </xf>
    <xf numFmtId="0" fontId="129" fillId="0" borderId="24" xfId="188" applyNumberFormat="1" applyFont="1" applyBorder="1" applyAlignment="1">
      <alignment horizontal="left" vertical="top" wrapText="1"/>
    </xf>
    <xf numFmtId="168" fontId="129" fillId="29" borderId="15" xfId="193" applyNumberFormat="1" applyFont="1" applyFill="1" applyBorder="1"/>
    <xf numFmtId="0" fontId="129" fillId="29" borderId="19" xfId="188" applyFont="1" applyFill="1" applyBorder="1" applyAlignment="1">
      <alignment wrapText="1"/>
    </xf>
    <xf numFmtId="168" fontId="129" fillId="29" borderId="31" xfId="193" applyNumberFormat="1" applyFont="1" applyFill="1" applyBorder="1"/>
    <xf numFmtId="14" fontId="129" fillId="24" borderId="24" xfId="163" applyNumberFormat="1" applyFont="1" applyFill="1" applyBorder="1" applyAlignment="1">
      <alignment horizontal="left" vertical="center" wrapText="1"/>
    </xf>
    <xf numFmtId="168" fontId="129" fillId="37" borderId="15" xfId="193" applyNumberFormat="1" applyFont="1" applyFill="1" applyBorder="1"/>
    <xf numFmtId="0" fontId="128" fillId="0" borderId="20" xfId="188" applyFont="1" applyFill="1" applyBorder="1" applyAlignment="1">
      <alignment horizontal="center" vertical="center"/>
    </xf>
    <xf numFmtId="0" fontId="129" fillId="0" borderId="19" xfId="188" applyNumberFormat="1" applyFont="1" applyBorder="1" applyAlignment="1">
      <alignment horizontal="left" vertical="top" wrapText="1"/>
    </xf>
    <xf numFmtId="0" fontId="128" fillId="0" borderId="41" xfId="188" applyFont="1" applyFill="1" applyBorder="1" applyAlignment="1">
      <alignment horizontal="center" vertical="center"/>
    </xf>
    <xf numFmtId="14" fontId="129" fillId="24" borderId="11" xfId="163" applyNumberFormat="1" applyFont="1" applyFill="1" applyBorder="1" applyAlignment="1">
      <alignment horizontal="left" vertical="center" wrapText="1"/>
    </xf>
    <xf numFmtId="14" fontId="129" fillId="24" borderId="33" xfId="163" applyNumberFormat="1" applyFont="1" applyFill="1" applyBorder="1" applyAlignment="1">
      <alignment horizontal="left" vertical="center" wrapText="1"/>
    </xf>
    <xf numFmtId="0" fontId="128" fillId="0" borderId="62" xfId="188" applyFont="1" applyFill="1" applyBorder="1" applyAlignment="1">
      <alignment horizontal="center" vertical="center"/>
    </xf>
    <xf numFmtId="0" fontId="128" fillId="0" borderId="28" xfId="0" applyFont="1" applyFill="1" applyBorder="1"/>
    <xf numFmtId="0" fontId="128" fillId="0" borderId="30" xfId="0" applyFont="1" applyFill="1" applyBorder="1"/>
    <xf numFmtId="0" fontId="10" fillId="0" borderId="62" xfId="0" applyFont="1" applyFill="1" applyBorder="1"/>
    <xf numFmtId="0" fontId="128" fillId="0" borderId="24" xfId="0" applyFont="1" applyBorder="1" applyAlignment="1">
      <alignment wrapText="1" shrinkToFit="1"/>
    </xf>
    <xf numFmtId="0" fontId="128" fillId="0" borderId="48" xfId="0" applyFont="1" applyBorder="1" applyAlignment="1">
      <alignment horizontal="left" wrapText="1" shrinkToFit="1"/>
    </xf>
    <xf numFmtId="0" fontId="128" fillId="0" borderId="48" xfId="156" applyFont="1" applyFill="1" applyBorder="1" applyAlignment="1">
      <alignment wrapText="1" shrinkToFit="1"/>
    </xf>
    <xf numFmtId="0" fontId="10" fillId="25" borderId="25" xfId="188" applyFont="1" applyFill="1" applyBorder="1" applyAlignment="1">
      <alignment wrapText="1"/>
    </xf>
    <xf numFmtId="0" fontId="10" fillId="0" borderId="20" xfId="188" applyFont="1" applyFill="1" applyBorder="1"/>
    <xf numFmtId="0" fontId="130" fillId="0" borderId="19" xfId="163" applyFont="1" applyFill="1" applyBorder="1" applyAlignment="1" applyProtection="1">
      <alignment horizontal="left" wrapText="1" shrinkToFit="1"/>
    </xf>
    <xf numFmtId="168" fontId="129" fillId="0" borderId="40" xfId="193" applyNumberFormat="1" applyFont="1" applyBorder="1" applyAlignment="1">
      <alignment horizontal="center" vertical="center"/>
    </xf>
    <xf numFmtId="0" fontId="10" fillId="0" borderId="16" xfId="0" applyFont="1" applyFill="1" applyBorder="1" applyAlignment="1">
      <alignment wrapText="1"/>
    </xf>
    <xf numFmtId="0" fontId="76" fillId="0" borderId="37" xfId="0" applyFont="1" applyFill="1" applyBorder="1" applyAlignment="1">
      <alignment horizontal="center" wrapText="1"/>
    </xf>
    <xf numFmtId="0" fontId="76" fillId="0" borderId="24" xfId="0" applyFont="1" applyFill="1" applyBorder="1" applyAlignment="1">
      <alignment horizontal="center" wrapText="1"/>
    </xf>
    <xf numFmtId="0" fontId="10" fillId="0" borderId="12" xfId="0" applyFont="1" applyFill="1" applyBorder="1" applyAlignment="1">
      <alignment wrapText="1"/>
    </xf>
    <xf numFmtId="0" fontId="128" fillId="0" borderId="67" xfId="156" applyFont="1" applyFill="1" applyBorder="1" applyAlignment="1">
      <alignment wrapText="1" shrinkToFit="1"/>
    </xf>
    <xf numFmtId="0" fontId="128" fillId="0" borderId="68" xfId="0" applyFont="1" applyBorder="1" applyAlignment="1">
      <alignment horizontal="left" wrapText="1" shrinkToFit="1"/>
    </xf>
    <xf numFmtId="0" fontId="128" fillId="0" borderId="66" xfId="156" applyFont="1" applyFill="1" applyBorder="1" applyAlignment="1">
      <alignment wrapText="1" shrinkToFit="1"/>
    </xf>
    <xf numFmtId="0" fontId="10" fillId="0" borderId="69" xfId="0" applyFont="1" applyFill="1" applyBorder="1" applyAlignment="1">
      <alignment wrapText="1"/>
    </xf>
    <xf numFmtId="0" fontId="10" fillId="0" borderId="30" xfId="0" applyFont="1" applyFill="1" applyBorder="1" applyAlignment="1">
      <alignment wrapText="1"/>
    </xf>
    <xf numFmtId="0" fontId="10" fillId="0" borderId="28" xfId="0" applyFont="1" applyFill="1" applyBorder="1" applyAlignment="1">
      <alignment wrapText="1"/>
    </xf>
    <xf numFmtId="0" fontId="128" fillId="0" borderId="67" xfId="0" applyFont="1" applyFill="1" applyBorder="1" applyAlignment="1">
      <alignment wrapText="1" shrinkToFit="1"/>
    </xf>
    <xf numFmtId="0" fontId="10" fillId="0" borderId="10" xfId="0" applyFont="1" applyFill="1" applyBorder="1" applyAlignment="1">
      <alignment wrapText="1"/>
    </xf>
    <xf numFmtId="0" fontId="76" fillId="0" borderId="11" xfId="0" applyFont="1" applyFill="1" applyBorder="1" applyAlignment="1">
      <alignment horizontal="center" wrapText="1"/>
    </xf>
    <xf numFmtId="0" fontId="10" fillId="0" borderId="28" xfId="0" applyFont="1" applyFill="1" applyBorder="1"/>
    <xf numFmtId="0" fontId="10" fillId="0" borderId="30" xfId="0" applyFont="1" applyFill="1" applyBorder="1"/>
    <xf numFmtId="0" fontId="128" fillId="0" borderId="37" xfId="0" applyFont="1" applyFill="1" applyBorder="1"/>
    <xf numFmtId="0" fontId="128" fillId="0" borderId="62" xfId="0" applyFont="1" applyFill="1" applyBorder="1"/>
    <xf numFmtId="0" fontId="128" fillId="0" borderId="23" xfId="0" applyFont="1" applyFill="1" applyBorder="1" applyAlignment="1">
      <alignment wrapText="1" shrinkToFit="1"/>
    </xf>
    <xf numFmtId="0" fontId="128" fillId="0" borderId="22" xfId="0" applyFont="1" applyFill="1" applyBorder="1" applyAlignment="1">
      <alignment wrapText="1" shrinkToFit="1"/>
    </xf>
    <xf numFmtId="0" fontId="128" fillId="0" borderId="10" xfId="0" applyFont="1" applyFill="1" applyBorder="1"/>
    <xf numFmtId="0" fontId="129" fillId="0" borderId="24" xfId="188" applyFont="1" applyBorder="1"/>
    <xf numFmtId="0" fontId="0" fillId="0" borderId="29" xfId="0" applyBorder="1"/>
    <xf numFmtId="0" fontId="0" fillId="0" borderId="24" xfId="0" applyBorder="1" applyAlignment="1">
      <alignment wrapText="1" shrinkToFit="1"/>
    </xf>
    <xf numFmtId="0" fontId="0" fillId="0" borderId="20" xfId="0" applyBorder="1"/>
    <xf numFmtId="0" fontId="0" fillId="0" borderId="10" xfId="0" applyBorder="1"/>
    <xf numFmtId="0" fontId="0" fillId="0" borderId="11" xfId="0" applyBorder="1" applyAlignment="1">
      <alignment wrapText="1" shrinkToFit="1"/>
    </xf>
    <xf numFmtId="0" fontId="89" fillId="37" borderId="14" xfId="175" applyNumberFormat="1" applyFont="1" applyFill="1" applyBorder="1" applyAlignment="1">
      <alignment horizontal="left" vertical="center" wrapText="1" shrinkToFit="1"/>
    </xf>
    <xf numFmtId="0" fontId="89" fillId="37" borderId="14" xfId="175" applyNumberFormat="1" applyFont="1" applyFill="1" applyBorder="1" applyAlignment="1">
      <alignment horizontal="center" vertical="center" wrapText="1" shrinkToFit="1"/>
    </xf>
    <xf numFmtId="0" fontId="89" fillId="44" borderId="14" xfId="175" applyNumberFormat="1" applyFont="1" applyFill="1" applyBorder="1" applyAlignment="1">
      <alignment horizontal="left" vertical="center" wrapText="1" shrinkToFit="1"/>
    </xf>
    <xf numFmtId="0" fontId="89" fillId="44" borderId="14" xfId="175" applyNumberFormat="1" applyFont="1" applyFill="1" applyBorder="1" applyAlignment="1">
      <alignment horizontal="center" vertical="center" wrapText="1" shrinkToFit="1"/>
    </xf>
    <xf numFmtId="0" fontId="76" fillId="0" borderId="10" xfId="0" applyFont="1" applyFill="1" applyBorder="1" applyAlignment="1">
      <alignment horizontal="center" wrapText="1"/>
    </xf>
    <xf numFmtId="3" fontId="50" fillId="44" borderId="15" xfId="175" applyNumberFormat="1" applyFont="1" applyFill="1" applyBorder="1" applyAlignment="1">
      <alignment horizontal="center" vertical="center"/>
    </xf>
    <xf numFmtId="168" fontId="129" fillId="0" borderId="49" xfId="193" applyNumberFormat="1" applyFont="1" applyBorder="1" applyAlignment="1">
      <alignment horizontal="center" vertical="center"/>
    </xf>
    <xf numFmtId="0" fontId="128" fillId="0" borderId="66" xfId="0" applyFont="1" applyFill="1" applyBorder="1" applyAlignment="1">
      <alignment wrapText="1" shrinkToFit="1"/>
    </xf>
    <xf numFmtId="0" fontId="76" fillId="0" borderId="45" xfId="0" applyFont="1" applyFill="1" applyBorder="1" applyAlignment="1">
      <alignment horizontal="center" wrapText="1"/>
    </xf>
    <xf numFmtId="0" fontId="3" fillId="0" borderId="22" xfId="156" applyFont="1" applyFill="1" applyBorder="1" applyAlignment="1">
      <alignment wrapText="1" shrinkToFit="1"/>
    </xf>
    <xf numFmtId="0" fontId="3" fillId="0" borderId="14" xfId="156" applyFont="1" applyFill="1" applyBorder="1" applyAlignment="1">
      <alignment wrapText="1" shrinkToFit="1"/>
    </xf>
    <xf numFmtId="0" fontId="3" fillId="0" borderId="23" xfId="156" applyFont="1" applyFill="1" applyBorder="1" applyAlignment="1">
      <alignment wrapText="1" shrinkToFit="1"/>
    </xf>
    <xf numFmtId="0" fontId="3" fillId="0" borderId="22" xfId="0" applyFont="1" applyFill="1" applyBorder="1" applyAlignment="1">
      <alignment wrapText="1" shrinkToFit="1"/>
    </xf>
    <xf numFmtId="0" fontId="3" fillId="0" borderId="23" xfId="0" applyFont="1" applyFill="1" applyBorder="1" applyAlignment="1">
      <alignment wrapText="1" shrinkToFit="1"/>
    </xf>
    <xf numFmtId="0" fontId="10" fillId="0" borderId="44" xfId="0" applyFont="1" applyFill="1" applyBorder="1"/>
    <xf numFmtId="0" fontId="10" fillId="0" borderId="41" xfId="0" applyFont="1" applyFill="1" applyBorder="1"/>
    <xf numFmtId="0" fontId="3" fillId="0" borderId="22" xfId="0" applyFont="1" applyBorder="1" applyAlignment="1">
      <alignment horizontal="left" wrapText="1" shrinkToFit="1"/>
    </xf>
    <xf numFmtId="0" fontId="3" fillId="0" borderId="19" xfId="0" applyFont="1" applyBorder="1" applyAlignment="1">
      <alignment horizontal="left" wrapText="1" shrinkToFit="1"/>
    </xf>
    <xf numFmtId="0" fontId="85" fillId="31" borderId="14" xfId="0" applyFont="1" applyFill="1" applyBorder="1" applyAlignment="1">
      <alignment horizontal="center" vertical="center" wrapText="1" shrinkToFit="1"/>
    </xf>
    <xf numFmtId="43" fontId="12" fillId="0" borderId="0" xfId="193" applyFont="1"/>
    <xf numFmtId="168" fontId="129" fillId="0" borderId="15" xfId="193" applyNumberFormat="1" applyFont="1" applyBorder="1" applyAlignment="1">
      <alignment horizontal="center" vertical="center"/>
    </xf>
    <xf numFmtId="0" fontId="107" fillId="0" borderId="18" xfId="0" applyFont="1" applyFill="1" applyBorder="1" applyAlignment="1">
      <alignment horizontal="center"/>
    </xf>
    <xf numFmtId="0" fontId="0" fillId="0" borderId="27" xfId="0" applyBorder="1"/>
    <xf numFmtId="0" fontId="111" fillId="0" borderId="0" xfId="0" applyFont="1" applyBorder="1" applyAlignment="1">
      <alignment horizontal="center" vertical="center"/>
    </xf>
    <xf numFmtId="0" fontId="84" fillId="0" borderId="0" xfId="0" applyFont="1" applyBorder="1" applyAlignment="1">
      <alignment horizontal="center" vertical="center" wrapText="1"/>
    </xf>
    <xf numFmtId="168" fontId="83" fillId="26" borderId="24" xfId="193" applyNumberFormat="1" applyFont="1" applyFill="1" applyBorder="1" applyAlignment="1">
      <alignment horizontal="center" vertical="center"/>
    </xf>
    <xf numFmtId="168" fontId="83" fillId="26" borderId="23" xfId="193" applyNumberFormat="1" applyFont="1" applyFill="1" applyBorder="1" applyAlignment="1">
      <alignment horizontal="center" vertical="center"/>
    </xf>
    <xf numFmtId="0" fontId="76" fillId="31" borderId="37" xfId="0" applyFont="1" applyFill="1" applyBorder="1"/>
    <xf numFmtId="0" fontId="76" fillId="31" borderId="38" xfId="0" applyFont="1" applyFill="1" applyBorder="1" applyAlignment="1">
      <alignment horizontal="center"/>
    </xf>
    <xf numFmtId="0" fontId="85" fillId="31" borderId="24" xfId="0" applyFont="1" applyFill="1" applyBorder="1" applyAlignment="1">
      <alignment horizontal="center" vertical="center" wrapText="1" shrinkToFit="1"/>
    </xf>
    <xf numFmtId="0" fontId="0" fillId="31" borderId="14" xfId="0" applyFill="1" applyBorder="1" applyAlignment="1">
      <alignment horizontal="center" vertical="center"/>
    </xf>
    <xf numFmtId="168" fontId="0" fillId="31" borderId="14" xfId="193" applyNumberFormat="1" applyFont="1" applyFill="1" applyBorder="1" applyAlignment="1">
      <alignment horizontal="center" vertical="center"/>
    </xf>
    <xf numFmtId="0" fontId="82" fillId="0" borderId="41" xfId="0" applyFont="1" applyFill="1" applyBorder="1" applyAlignment="1">
      <alignment horizontal="center" vertical="center"/>
    </xf>
    <xf numFmtId="168" fontId="129" fillId="0" borderId="58" xfId="193" applyNumberFormat="1" applyFont="1" applyBorder="1" applyAlignment="1">
      <alignment horizontal="center" vertical="center"/>
    </xf>
    <xf numFmtId="0" fontId="129" fillId="41" borderId="20" xfId="597" applyFont="1" applyFill="1" applyBorder="1"/>
    <xf numFmtId="0" fontId="116" fillId="36" borderId="12" xfId="962" applyFont="1" applyFill="1" applyBorder="1" applyAlignment="1">
      <alignment wrapText="1"/>
    </xf>
    <xf numFmtId="0" fontId="116" fillId="51" borderId="20" xfId="972" quotePrefix="1" applyFont="1" applyFill="1" applyBorder="1"/>
    <xf numFmtId="0" fontId="116" fillId="44" borderId="20" xfId="962" applyFont="1" applyFill="1" applyBorder="1"/>
    <xf numFmtId="0" fontId="116" fillId="50" borderId="20" xfId="962" applyFont="1" applyFill="1" applyBorder="1"/>
    <xf numFmtId="0" fontId="99" fillId="27" borderId="25" xfId="189" applyFont="1" applyFill="1" applyBorder="1" applyAlignment="1">
      <alignment horizontal="left" wrapText="1"/>
    </xf>
    <xf numFmtId="0" fontId="116" fillId="34" borderId="12" xfId="962" applyFont="1" applyFill="1" applyBorder="1" applyAlignment="1">
      <alignment wrapText="1"/>
    </xf>
    <xf numFmtId="0" fontId="116" fillId="34" borderId="20" xfId="962" applyFont="1" applyFill="1" applyBorder="1" applyAlignment="1">
      <alignment wrapText="1"/>
    </xf>
    <xf numFmtId="0" fontId="116" fillId="34" borderId="29" xfId="962" applyFont="1" applyFill="1" applyBorder="1" applyAlignment="1">
      <alignment wrapText="1"/>
    </xf>
    <xf numFmtId="0" fontId="129" fillId="41" borderId="29" xfId="597" applyFont="1" applyFill="1" applyBorder="1"/>
    <xf numFmtId="0" fontId="116" fillId="46" borderId="29" xfId="962" applyFont="1" applyFill="1" applyBorder="1"/>
    <xf numFmtId="0" fontId="116" fillId="36" borderId="12" xfId="962" applyFont="1" applyFill="1" applyBorder="1"/>
    <xf numFmtId="0" fontId="116" fillId="38" borderId="12" xfId="962" applyFont="1" applyFill="1" applyBorder="1"/>
    <xf numFmtId="0" fontId="116" fillId="46" borderId="20" xfId="962" applyFont="1" applyFill="1" applyBorder="1"/>
    <xf numFmtId="0" fontId="107" fillId="0" borderId="20" xfId="0" applyFont="1" applyFill="1" applyBorder="1" applyAlignment="1">
      <alignment horizontal="center" vertical="center"/>
    </xf>
    <xf numFmtId="0" fontId="116" fillId="51" borderId="12" xfId="972" quotePrefix="1" applyFont="1" applyFill="1" applyBorder="1"/>
    <xf numFmtId="0" fontId="116" fillId="36" borderId="20" xfId="962" applyFont="1" applyFill="1" applyBorder="1" applyAlignment="1">
      <alignment wrapText="1"/>
    </xf>
    <xf numFmtId="0" fontId="116" fillId="44" borderId="29" xfId="962" applyFont="1" applyFill="1" applyBorder="1"/>
    <xf numFmtId="0" fontId="116" fillId="50" borderId="29" xfId="962" applyFont="1" applyFill="1" applyBorder="1"/>
    <xf numFmtId="0" fontId="116" fillId="47" borderId="20" xfId="962" applyFont="1" applyFill="1" applyBorder="1"/>
    <xf numFmtId="0" fontId="116" fillId="36" borderId="29" xfId="962" applyFont="1" applyFill="1" applyBorder="1"/>
    <xf numFmtId="0" fontId="116" fillId="38" borderId="20" xfId="962" applyFont="1" applyFill="1" applyBorder="1"/>
    <xf numFmtId="0" fontId="99" fillId="41" borderId="23" xfId="140" applyFont="1" applyFill="1" applyBorder="1" applyAlignment="1">
      <alignment horizontal="center" vertical="center" wrapText="1"/>
    </xf>
    <xf numFmtId="0" fontId="99" fillId="24" borderId="19" xfId="140" applyFont="1" applyFill="1" applyBorder="1" applyAlignment="1">
      <alignment wrapText="1"/>
    </xf>
    <xf numFmtId="0" fontId="99" fillId="24" borderId="22" xfId="140" applyFont="1" applyFill="1" applyBorder="1" applyAlignment="1">
      <alignment horizontal="center" vertical="center" wrapText="1"/>
    </xf>
    <xf numFmtId="43" fontId="104" fillId="29" borderId="10" xfId="130" applyFont="1" applyFill="1" applyBorder="1" applyAlignment="1">
      <alignment horizontal="center" wrapText="1"/>
    </xf>
    <xf numFmtId="43" fontId="104" fillId="29" borderId="11" xfId="130" applyFont="1" applyFill="1" applyBorder="1" applyAlignment="1">
      <alignment horizontal="center" wrapText="1"/>
    </xf>
    <xf numFmtId="0" fontId="99" fillId="27" borderId="29" xfId="189" applyFont="1" applyFill="1" applyBorder="1" applyAlignment="1">
      <alignment horizontal="left"/>
    </xf>
    <xf numFmtId="0" fontId="100" fillId="24" borderId="20" xfId="194" applyNumberFormat="1" applyFont="1" applyFill="1" applyBorder="1" applyAlignment="1">
      <alignment wrapText="1"/>
    </xf>
    <xf numFmtId="0" fontId="116" fillId="46" borderId="12" xfId="962" applyFont="1" applyFill="1" applyBorder="1"/>
    <xf numFmtId="0" fontId="116" fillId="38" borderId="28" xfId="962" applyFont="1" applyFill="1" applyBorder="1"/>
    <xf numFmtId="0" fontId="116" fillId="47" borderId="29" xfId="962" applyFont="1" applyFill="1" applyBorder="1"/>
    <xf numFmtId="0" fontId="116" fillId="38" borderId="29" xfId="962" applyFont="1" applyFill="1" applyBorder="1"/>
    <xf numFmtId="0" fontId="116" fillId="44" borderId="12" xfId="962" applyFont="1" applyFill="1" applyBorder="1"/>
    <xf numFmtId="0" fontId="116" fillId="51" borderId="29" xfId="972" quotePrefix="1" applyFont="1" applyFill="1" applyBorder="1"/>
    <xf numFmtId="0" fontId="116" fillId="36" borderId="29" xfId="962" applyFont="1" applyFill="1" applyBorder="1" applyAlignment="1">
      <alignment wrapText="1"/>
    </xf>
    <xf numFmtId="0" fontId="99" fillId="27" borderId="24" xfId="189" applyFont="1" applyFill="1" applyBorder="1" applyAlignment="1">
      <alignment horizontal="center" vertical="center"/>
    </xf>
    <xf numFmtId="0" fontId="186" fillId="0" borderId="19" xfId="189" applyFont="1" applyBorder="1" applyAlignment="1">
      <alignment wrapText="1"/>
    </xf>
    <xf numFmtId="0" fontId="116" fillId="36" borderId="20" xfId="962" applyFont="1" applyFill="1" applyBorder="1"/>
    <xf numFmtId="43" fontId="104" fillId="24" borderId="40" xfId="130" applyFont="1" applyFill="1" applyBorder="1" applyAlignment="1">
      <alignment horizontal="right" wrapText="1"/>
    </xf>
    <xf numFmtId="0" fontId="129" fillId="41" borderId="12" xfId="597" applyFont="1" applyFill="1" applyBorder="1"/>
    <xf numFmtId="0" fontId="116" fillId="47" borderId="12" xfId="962" applyFont="1" applyFill="1" applyBorder="1"/>
    <xf numFmtId="0" fontId="116" fillId="50" borderId="12" xfId="962" applyFont="1" applyFill="1" applyBorder="1"/>
    <xf numFmtId="0" fontId="12" fillId="0" borderId="0" xfId="140"/>
    <xf numFmtId="0" fontId="12" fillId="0" borderId="0" xfId="140" applyAlignment="1">
      <alignment horizontal="right"/>
    </xf>
    <xf numFmtId="0" fontId="42" fillId="0" borderId="0" xfId="140" applyFont="1"/>
    <xf numFmtId="0" fontId="48" fillId="0" borderId="0" xfId="189"/>
    <xf numFmtId="0" fontId="96" fillId="0" borderId="0" xfId="189" applyFont="1"/>
    <xf numFmtId="0" fontId="0" fillId="0" borderId="32" xfId="0" applyBorder="1"/>
    <xf numFmtId="0" fontId="105" fillId="0" borderId="14" xfId="0" applyFont="1" applyBorder="1" applyAlignment="1">
      <alignment horizontal="center" vertical="center" wrapText="1" shrinkToFit="1"/>
    </xf>
    <xf numFmtId="0" fontId="99" fillId="0" borderId="14" xfId="0" applyFont="1" applyBorder="1" applyAlignment="1">
      <alignment horizontal="center" vertical="center" wrapText="1" shrinkToFit="1"/>
    </xf>
    <xf numFmtId="0" fontId="118" fillId="0" borderId="14" xfId="0" applyFont="1" applyBorder="1" applyAlignment="1">
      <alignment wrapText="1" shrinkToFit="1"/>
    </xf>
    <xf numFmtId="0" fontId="2" fillId="0" borderId="0" xfId="962"/>
    <xf numFmtId="0" fontId="99" fillId="24" borderId="12" xfId="190" applyFont="1" applyFill="1" applyBorder="1" applyAlignment="1">
      <alignment horizontal="center" vertical="center"/>
    </xf>
    <xf numFmtId="0" fontId="99" fillId="24" borderId="14" xfId="140" applyFont="1" applyFill="1" applyBorder="1" applyAlignment="1">
      <alignment horizontal="center" vertical="center" wrapText="1"/>
    </xf>
    <xf numFmtId="0" fontId="99" fillId="24" borderId="14" xfId="190" applyFont="1" applyFill="1" applyBorder="1" applyAlignment="1">
      <alignment horizontal="center" vertical="center" wrapText="1"/>
    </xf>
    <xf numFmtId="0" fontId="106" fillId="0" borderId="15" xfId="0" applyFont="1" applyBorder="1" applyAlignment="1">
      <alignment horizontal="center"/>
    </xf>
    <xf numFmtId="0" fontId="0" fillId="0" borderId="15" xfId="0" applyBorder="1"/>
    <xf numFmtId="0" fontId="107" fillId="0" borderId="38" xfId="0" applyFont="1" applyFill="1" applyBorder="1" applyAlignment="1">
      <alignment horizontal="center"/>
    </xf>
    <xf numFmtId="0" fontId="107" fillId="0" borderId="40" xfId="0" applyFont="1" applyFill="1" applyBorder="1" applyAlignment="1">
      <alignment horizontal="center"/>
    </xf>
    <xf numFmtId="0" fontId="107" fillId="0" borderId="37" xfId="0" applyFont="1" applyFill="1" applyBorder="1"/>
    <xf numFmtId="0" fontId="107" fillId="29" borderId="39" xfId="0" applyFont="1" applyFill="1" applyBorder="1" applyAlignment="1">
      <alignment wrapText="1"/>
    </xf>
    <xf numFmtId="0" fontId="118" fillId="0" borderId="15" xfId="0" applyFont="1" applyBorder="1"/>
    <xf numFmtId="0" fontId="118" fillId="0" borderId="19" xfId="0" applyFont="1" applyBorder="1" applyAlignment="1">
      <alignment wrapText="1" shrinkToFit="1"/>
    </xf>
    <xf numFmtId="0" fontId="118" fillId="0" borderId="31" xfId="0" applyFont="1" applyBorder="1"/>
    <xf numFmtId="0" fontId="99" fillId="41" borderId="14" xfId="140" applyFont="1" applyFill="1" applyBorder="1" applyAlignment="1">
      <alignment horizontal="center" vertical="center" wrapText="1"/>
    </xf>
    <xf numFmtId="0" fontId="99" fillId="24" borderId="30" xfId="190" applyFont="1" applyFill="1" applyBorder="1" applyAlignment="1">
      <alignment horizontal="center" vertical="center"/>
    </xf>
    <xf numFmtId="0" fontId="99" fillId="24" borderId="28" xfId="190" applyFont="1" applyFill="1" applyBorder="1" applyAlignment="1">
      <alignment horizontal="center" vertical="center"/>
    </xf>
    <xf numFmtId="0" fontId="99" fillId="24" borderId="22" xfId="140" applyFont="1" applyFill="1" applyBorder="1" applyAlignment="1">
      <alignment wrapText="1"/>
    </xf>
    <xf numFmtId="0" fontId="105" fillId="0" borderId="22" xfId="0" applyFont="1" applyBorder="1" applyAlignment="1">
      <alignment horizontal="center" vertical="center" wrapText="1" shrinkToFit="1"/>
    </xf>
    <xf numFmtId="0" fontId="106" fillId="0" borderId="36" xfId="0" applyFont="1" applyBorder="1" applyAlignment="1">
      <alignment horizontal="center"/>
    </xf>
    <xf numFmtId="0" fontId="107" fillId="0" borderId="15" xfId="0" applyFont="1" applyFill="1" applyBorder="1" applyAlignment="1">
      <alignment horizontal="center"/>
    </xf>
    <xf numFmtId="0" fontId="107" fillId="0" borderId="12" xfId="0" applyFont="1" applyFill="1" applyBorder="1" applyAlignment="1">
      <alignment horizontal="center" vertical="center"/>
    </xf>
    <xf numFmtId="0" fontId="99" fillId="24" borderId="29" xfId="190" applyFont="1" applyFill="1" applyBorder="1" applyAlignment="1">
      <alignment horizontal="center" vertical="center"/>
    </xf>
    <xf numFmtId="0" fontId="156" fillId="0" borderId="10" xfId="962" applyFont="1" applyBorder="1" applyAlignment="1">
      <alignment horizontal="center" vertical="center"/>
    </xf>
    <xf numFmtId="0" fontId="144" fillId="0" borderId="33" xfId="962" applyFont="1" applyBorder="1" applyAlignment="1">
      <alignment wrapText="1"/>
    </xf>
    <xf numFmtId="0" fontId="186" fillId="0" borderId="14" xfId="189" applyFont="1" applyBorder="1" applyAlignment="1">
      <alignment vertical="top" wrapText="1"/>
    </xf>
    <xf numFmtId="0" fontId="186" fillId="0" borderId="14" xfId="189" applyFont="1" applyBorder="1" applyAlignment="1">
      <alignment wrapText="1"/>
    </xf>
    <xf numFmtId="0" fontId="39" fillId="33" borderId="44" xfId="188" applyFont="1" applyFill="1" applyBorder="1" applyAlignment="1">
      <alignment horizontal="center"/>
    </xf>
    <xf numFmtId="0" fontId="0" fillId="0" borderId="36" xfId="0" applyBorder="1" applyAlignment="1">
      <alignment horizontal="center"/>
    </xf>
    <xf numFmtId="0" fontId="50" fillId="0" borderId="21" xfId="175" applyFont="1" applyBorder="1" applyAlignment="1">
      <alignment horizontal="center" vertical="center" wrapText="1" shrinkToFit="1"/>
    </xf>
    <xf numFmtId="0" fontId="0" fillId="0" borderId="15" xfId="0" applyBorder="1" applyAlignment="1">
      <alignment horizontal="center"/>
    </xf>
    <xf numFmtId="168" fontId="129" fillId="25" borderId="15" xfId="193" applyNumberFormat="1" applyFont="1" applyFill="1" applyBorder="1"/>
    <xf numFmtId="1" fontId="129" fillId="25" borderId="49" xfId="188" applyNumberFormat="1" applyFont="1" applyFill="1" applyBorder="1"/>
    <xf numFmtId="1" fontId="129" fillId="25" borderId="15" xfId="188" applyNumberFormat="1" applyFont="1" applyFill="1" applyBorder="1"/>
    <xf numFmtId="168" fontId="129" fillId="0" borderId="36" xfId="193" applyNumberFormat="1" applyFont="1" applyBorder="1"/>
    <xf numFmtId="168" fontId="129" fillId="0" borderId="25" xfId="193" applyNumberFormat="1" applyFont="1" applyBorder="1"/>
    <xf numFmtId="168" fontId="129" fillId="0" borderId="15" xfId="193" applyNumberFormat="1" applyFont="1" applyBorder="1"/>
    <xf numFmtId="168" fontId="129" fillId="0" borderId="31" xfId="193" applyNumberFormat="1" applyFont="1" applyBorder="1"/>
    <xf numFmtId="168" fontId="129" fillId="0" borderId="40" xfId="193" applyNumberFormat="1" applyFont="1" applyBorder="1"/>
    <xf numFmtId="1" fontId="129" fillId="25" borderId="36" xfId="188" applyNumberFormat="1" applyFont="1" applyFill="1" applyBorder="1" applyAlignment="1">
      <alignment horizontal="right"/>
    </xf>
    <xf numFmtId="1" fontId="129" fillId="25" borderId="15" xfId="188" applyNumberFormat="1" applyFont="1" applyFill="1" applyBorder="1" applyAlignment="1">
      <alignment horizontal="right"/>
    </xf>
    <xf numFmtId="1" fontId="129" fillId="25" borderId="27" xfId="188" applyNumberFormat="1" applyFont="1" applyFill="1" applyBorder="1" applyAlignment="1">
      <alignment horizontal="right"/>
    </xf>
    <xf numFmtId="1" fontId="129" fillId="25" borderId="25" xfId="188" applyNumberFormat="1" applyFont="1" applyFill="1" applyBorder="1" applyAlignment="1">
      <alignment horizontal="right"/>
    </xf>
    <xf numFmtId="1" fontId="129" fillId="40" borderId="15" xfId="188" applyNumberFormat="1" applyFont="1" applyFill="1" applyBorder="1" applyAlignment="1">
      <alignment horizontal="right"/>
    </xf>
    <xf numFmtId="1" fontId="129" fillId="25" borderId="31" xfId="188" applyNumberFormat="1" applyFont="1" applyFill="1" applyBorder="1" applyAlignment="1">
      <alignment horizontal="right"/>
    </xf>
    <xf numFmtId="4" fontId="0" fillId="0" borderId="18" xfId="0" applyNumberFormat="1" applyBorder="1"/>
    <xf numFmtId="4" fontId="0" fillId="0" borderId="32" xfId="0" applyNumberFormat="1" applyBorder="1"/>
    <xf numFmtId="4" fontId="76" fillId="31" borderId="40" xfId="0" applyNumberFormat="1" applyFont="1" applyFill="1" applyBorder="1" applyAlignment="1">
      <alignment wrapText="1"/>
    </xf>
    <xf numFmtId="3" fontId="85" fillId="31" borderId="25" xfId="0" applyNumberFormat="1" applyFont="1" applyFill="1" applyBorder="1" applyAlignment="1">
      <alignment horizontal="left" wrapText="1" indent="2" shrinkToFit="1"/>
    </xf>
    <xf numFmtId="3" fontId="85" fillId="31" borderId="15" xfId="0" applyNumberFormat="1" applyFont="1" applyFill="1" applyBorder="1" applyAlignment="1">
      <alignment horizontal="left" wrapText="1" indent="2" shrinkToFit="1"/>
    </xf>
    <xf numFmtId="3" fontId="85" fillId="31" borderId="15" xfId="0" applyNumberFormat="1" applyFont="1" applyFill="1" applyBorder="1" applyAlignment="1">
      <alignment horizontal="left" indent="2"/>
    </xf>
    <xf numFmtId="3" fontId="85" fillId="31" borderId="49" xfId="0" applyNumberFormat="1" applyFont="1" applyFill="1" applyBorder="1" applyAlignment="1">
      <alignment horizontal="center"/>
    </xf>
    <xf numFmtId="4" fontId="76" fillId="31" borderId="25" xfId="0" applyNumberFormat="1" applyFont="1" applyFill="1" applyBorder="1" applyAlignment="1">
      <alignment wrapText="1"/>
    </xf>
    <xf numFmtId="168" fontId="87" fillId="31" borderId="36" xfId="193" applyNumberFormat="1" applyFont="1" applyFill="1" applyBorder="1"/>
    <xf numFmtId="168" fontId="116" fillId="0" borderId="36" xfId="193" applyNumberFormat="1" applyFont="1" applyBorder="1" applyAlignment="1">
      <alignment horizontal="center"/>
    </xf>
    <xf numFmtId="168" fontId="116" fillId="0" borderId="15" xfId="193" applyNumberFormat="1" applyFont="1" applyBorder="1" applyAlignment="1">
      <alignment horizontal="center"/>
    </xf>
    <xf numFmtId="168" fontId="116" fillId="0" borderId="59" xfId="193" applyNumberFormat="1" applyFont="1" applyBorder="1" applyAlignment="1">
      <alignment horizontal="center"/>
    </xf>
    <xf numFmtId="168" fontId="0" fillId="0" borderId="27" xfId="193" applyNumberFormat="1" applyFont="1" applyBorder="1" applyAlignment="1">
      <alignment wrapText="1" shrinkToFit="1"/>
    </xf>
    <xf numFmtId="168" fontId="0" fillId="0" borderId="36" xfId="193" applyNumberFormat="1" applyFont="1" applyBorder="1"/>
    <xf numFmtId="168" fontId="149" fillId="0" borderId="15" xfId="193" applyNumberFormat="1" applyFont="1" applyBorder="1" applyAlignment="1">
      <alignment wrapText="1" shrinkToFit="1"/>
    </xf>
    <xf numFmtId="168" fontId="149" fillId="0" borderId="27" xfId="193" applyNumberFormat="1" applyFont="1" applyBorder="1" applyAlignment="1">
      <alignment wrapText="1" shrinkToFit="1"/>
    </xf>
    <xf numFmtId="0" fontId="0" fillId="0" borderId="33" xfId="0" applyBorder="1" applyAlignment="1">
      <alignment wrapText="1" shrinkToFit="1"/>
    </xf>
    <xf numFmtId="168" fontId="149" fillId="0" borderId="25" xfId="193" applyNumberFormat="1" applyFont="1" applyBorder="1" applyAlignment="1">
      <alignment wrapText="1" shrinkToFit="1"/>
    </xf>
    <xf numFmtId="168" fontId="149" fillId="0" borderId="31" xfId="193" applyNumberFormat="1" applyFont="1" applyBorder="1" applyAlignment="1">
      <alignment wrapText="1" shrinkToFit="1"/>
    </xf>
    <xf numFmtId="3" fontId="50" fillId="0" borderId="25" xfId="175" applyNumberFormat="1" applyFont="1" applyBorder="1" applyAlignment="1">
      <alignment horizontal="center" vertical="center"/>
    </xf>
    <xf numFmtId="3" fontId="50" fillId="0" borderId="36" xfId="175" applyNumberFormat="1" applyFont="1" applyBorder="1" applyAlignment="1">
      <alignment horizontal="center" vertical="center"/>
    </xf>
    <xf numFmtId="3" fontId="50" fillId="37" borderId="15" xfId="175" applyNumberFormat="1" applyFont="1" applyFill="1" applyBorder="1" applyAlignment="1">
      <alignment horizontal="center" vertical="center"/>
    </xf>
    <xf numFmtId="0" fontId="49" fillId="0" borderId="19" xfId="175" applyFont="1" applyBorder="1" applyAlignment="1">
      <alignment wrapText="1"/>
    </xf>
    <xf numFmtId="3" fontId="50" fillId="0" borderId="31" xfId="175" applyNumberFormat="1" applyFont="1" applyBorder="1" applyAlignment="1">
      <alignment horizontal="center" vertical="center"/>
    </xf>
    <xf numFmtId="0" fontId="145" fillId="35" borderId="16" xfId="188" applyFont="1" applyFill="1" applyBorder="1" applyAlignment="1">
      <alignment horizontal="center" wrapText="1"/>
    </xf>
    <xf numFmtId="0" fontId="49" fillId="35" borderId="17" xfId="188" applyFont="1" applyFill="1" applyBorder="1" applyAlignment="1">
      <alignment horizontal="center" wrapText="1"/>
    </xf>
    <xf numFmtId="0" fontId="49" fillId="35" borderId="18" xfId="188" applyFont="1" applyFill="1" applyBorder="1" applyAlignment="1">
      <alignment horizontal="center" wrapText="1"/>
    </xf>
    <xf numFmtId="0" fontId="49" fillId="35" borderId="41" xfId="188" applyFont="1" applyFill="1" applyBorder="1" applyAlignment="1">
      <alignment horizontal="center" wrapText="1"/>
    </xf>
    <xf numFmtId="0" fontId="49" fillId="35" borderId="42" xfId="188" applyFont="1" applyFill="1" applyBorder="1" applyAlignment="1">
      <alignment horizontal="center" wrapText="1"/>
    </xf>
    <xf numFmtId="0" fontId="49" fillId="35" borderId="43" xfId="188" applyFont="1" applyFill="1" applyBorder="1" applyAlignment="1">
      <alignment horizontal="center" wrapText="1"/>
    </xf>
    <xf numFmtId="0" fontId="49" fillId="35" borderId="16" xfId="188" applyFont="1" applyFill="1" applyBorder="1" applyAlignment="1">
      <alignment horizontal="center" wrapText="1"/>
    </xf>
    <xf numFmtId="0" fontId="176" fillId="35" borderId="44" xfId="188" applyFont="1" applyFill="1" applyBorder="1" applyAlignment="1">
      <alignment horizontal="center" wrapText="1"/>
    </xf>
    <xf numFmtId="0" fontId="176" fillId="35" borderId="45" xfId="188" applyFont="1" applyFill="1" applyBorder="1" applyAlignment="1">
      <alignment horizontal="center" wrapText="1"/>
    </xf>
    <xf numFmtId="0" fontId="176" fillId="35" borderId="46" xfId="188" applyFont="1" applyFill="1" applyBorder="1" applyAlignment="1">
      <alignment horizontal="center" wrapText="1"/>
    </xf>
    <xf numFmtId="0" fontId="39" fillId="35" borderId="16" xfId="188" applyFont="1" applyFill="1" applyBorder="1" applyAlignment="1">
      <alignment horizontal="center" wrapText="1"/>
    </xf>
    <xf numFmtId="0" fontId="39" fillId="35" borderId="17" xfId="188" applyFont="1" applyFill="1" applyBorder="1" applyAlignment="1">
      <alignment horizontal="center" wrapText="1"/>
    </xf>
    <xf numFmtId="0" fontId="39" fillId="35" borderId="18" xfId="188" applyFont="1" applyFill="1" applyBorder="1" applyAlignment="1">
      <alignment horizontal="center" wrapText="1"/>
    </xf>
    <xf numFmtId="0" fontId="39" fillId="35" borderId="41" xfId="188" applyFont="1" applyFill="1" applyBorder="1" applyAlignment="1">
      <alignment horizontal="center" wrapText="1"/>
    </xf>
    <xf numFmtId="0" fontId="39" fillId="35" borderId="42" xfId="188" applyFont="1" applyFill="1" applyBorder="1" applyAlignment="1">
      <alignment horizontal="center" wrapText="1"/>
    </xf>
    <xf numFmtId="0" fontId="39" fillId="35" borderId="43" xfId="188" applyFont="1" applyFill="1" applyBorder="1" applyAlignment="1">
      <alignment horizontal="center" wrapText="1"/>
    </xf>
    <xf numFmtId="0" fontId="39" fillId="29" borderId="16" xfId="188" applyFont="1" applyFill="1" applyBorder="1" applyAlignment="1">
      <alignment horizontal="center"/>
    </xf>
    <xf numFmtId="0" fontId="39" fillId="29" borderId="17" xfId="188" applyFont="1" applyFill="1" applyBorder="1" applyAlignment="1">
      <alignment horizontal="center"/>
    </xf>
    <xf numFmtId="0" fontId="39" fillId="29" borderId="18" xfId="188" applyFont="1" applyFill="1" applyBorder="1" applyAlignment="1">
      <alignment horizontal="center"/>
    </xf>
    <xf numFmtId="0" fontId="107" fillId="29" borderId="44" xfId="188" applyFont="1" applyFill="1" applyBorder="1" applyAlignment="1">
      <alignment horizontal="center" wrapText="1"/>
    </xf>
    <xf numFmtId="0" fontId="107" fillId="29" borderId="45" xfId="188" applyFont="1" applyFill="1" applyBorder="1" applyAlignment="1">
      <alignment horizontal="center" wrapText="1"/>
    </xf>
    <xf numFmtId="0" fontId="107" fillId="29" borderId="46" xfId="188" applyFont="1" applyFill="1" applyBorder="1" applyAlignment="1">
      <alignment horizontal="center" wrapText="1"/>
    </xf>
    <xf numFmtId="0" fontId="9" fillId="34" borderId="41" xfId="188" applyFont="1" applyFill="1" applyBorder="1" applyAlignment="1">
      <alignment horizontal="center"/>
    </xf>
    <xf numFmtId="0" fontId="9" fillId="34" borderId="42" xfId="188" applyFont="1" applyFill="1" applyBorder="1" applyAlignment="1">
      <alignment horizontal="center"/>
    </xf>
    <xf numFmtId="0" fontId="9" fillId="34" borderId="43" xfId="188" applyFont="1" applyFill="1" applyBorder="1" applyAlignment="1">
      <alignment horizontal="center"/>
    </xf>
    <xf numFmtId="0" fontId="39" fillId="29" borderId="44" xfId="188" applyFont="1" applyFill="1" applyBorder="1" applyAlignment="1">
      <alignment horizontal="center"/>
    </xf>
    <xf numFmtId="0" fontId="39" fillId="29" borderId="45" xfId="188" applyFont="1" applyFill="1" applyBorder="1" applyAlignment="1">
      <alignment horizontal="center"/>
    </xf>
    <xf numFmtId="0" fontId="39" fillId="29" borderId="46" xfId="188" applyFont="1" applyFill="1" applyBorder="1" applyAlignment="1">
      <alignment horizontal="center"/>
    </xf>
    <xf numFmtId="0" fontId="39" fillId="33" borderId="44" xfId="188" applyFont="1" applyFill="1" applyBorder="1" applyAlignment="1">
      <alignment horizontal="center"/>
    </xf>
    <xf numFmtId="0" fontId="39" fillId="33" borderId="45" xfId="188" applyFont="1" applyFill="1" applyBorder="1" applyAlignment="1">
      <alignment horizontal="center"/>
    </xf>
    <xf numFmtId="0" fontId="39" fillId="33" borderId="46" xfId="188" applyFont="1" applyFill="1" applyBorder="1" applyAlignment="1">
      <alignment horizontal="center"/>
    </xf>
    <xf numFmtId="0" fontId="39" fillId="39" borderId="44" xfId="188" applyFont="1" applyFill="1" applyBorder="1" applyAlignment="1">
      <alignment horizontal="center"/>
    </xf>
    <xf numFmtId="0" fontId="39" fillId="39" borderId="45" xfId="188" applyFont="1" applyFill="1" applyBorder="1" applyAlignment="1">
      <alignment horizontal="center"/>
    </xf>
    <xf numFmtId="0" fontId="39" fillId="39" borderId="46" xfId="188" applyFont="1" applyFill="1" applyBorder="1" applyAlignment="1">
      <alignment horizontal="center"/>
    </xf>
    <xf numFmtId="0" fontId="39" fillId="35" borderId="16" xfId="188" applyFont="1" applyFill="1" applyBorder="1" applyAlignment="1">
      <alignment horizontal="center"/>
    </xf>
    <xf numFmtId="0" fontId="39" fillId="35" borderId="17" xfId="188" applyFont="1" applyFill="1" applyBorder="1" applyAlignment="1">
      <alignment horizontal="center"/>
    </xf>
    <xf numFmtId="0" fontId="39" fillId="35" borderId="18" xfId="188" applyFont="1" applyFill="1" applyBorder="1" applyAlignment="1">
      <alignment horizontal="center"/>
    </xf>
    <xf numFmtId="0" fontId="9" fillId="0" borderId="41" xfId="0" applyFont="1" applyBorder="1" applyAlignment="1">
      <alignment horizontal="center"/>
    </xf>
    <xf numFmtId="0" fontId="9" fillId="0" borderId="42"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0" fontId="0" fillId="0" borderId="0" xfId="0" applyBorder="1" applyAlignment="1">
      <alignment horizontal="center"/>
    </xf>
    <xf numFmtId="0" fontId="9" fillId="0" borderId="44" xfId="0" applyFont="1" applyBorder="1" applyAlignment="1">
      <alignment horizontal="center"/>
    </xf>
    <xf numFmtId="0" fontId="9" fillId="0" borderId="45" xfId="0" applyFont="1" applyBorder="1" applyAlignment="1">
      <alignment horizontal="center"/>
    </xf>
    <xf numFmtId="0" fontId="47" fillId="0" borderId="41" xfId="0" applyFont="1" applyBorder="1" applyAlignment="1">
      <alignment horizontal="center" wrapText="1"/>
    </xf>
    <xf numFmtId="0" fontId="47" fillId="0" borderId="42" xfId="0" applyFont="1" applyBorder="1" applyAlignment="1">
      <alignment horizontal="center" wrapText="1"/>
    </xf>
    <xf numFmtId="0" fontId="40" fillId="0" borderId="16" xfId="171" applyFont="1" applyBorder="1" applyAlignment="1">
      <alignment horizontal="center" wrapText="1"/>
    </xf>
    <xf numFmtId="0" fontId="40" fillId="0" borderId="17" xfId="171" applyFont="1" applyBorder="1" applyAlignment="1">
      <alignment horizontal="center" wrapText="1"/>
    </xf>
    <xf numFmtId="0" fontId="44" fillId="0" borderId="16" xfId="171" applyFont="1" applyBorder="1" applyAlignment="1">
      <alignment horizontal="center" wrapText="1" shrinkToFit="1"/>
    </xf>
    <xf numFmtId="0" fontId="44" fillId="0" borderId="17" xfId="171" applyFont="1" applyBorder="1" applyAlignment="1">
      <alignment horizontal="center" wrapText="1" shrinkToFit="1"/>
    </xf>
    <xf numFmtId="0" fontId="44" fillId="0" borderId="13" xfId="171" applyFont="1" applyBorder="1" applyAlignment="1">
      <alignment horizontal="center" wrapText="1" shrinkToFit="1"/>
    </xf>
    <xf numFmtId="0" fontId="44" fillId="0" borderId="0" xfId="171" applyFont="1" applyBorder="1" applyAlignment="1">
      <alignment horizontal="center" wrapText="1" shrinkToFit="1"/>
    </xf>
    <xf numFmtId="0" fontId="44" fillId="0" borderId="41" xfId="171" applyFont="1" applyBorder="1" applyAlignment="1">
      <alignment horizontal="center" wrapText="1" shrinkToFit="1"/>
    </xf>
    <xf numFmtId="0" fontId="44" fillId="0" borderId="42" xfId="171" applyFont="1" applyBorder="1" applyAlignment="1">
      <alignment horizontal="center" wrapText="1" shrinkToFit="1"/>
    </xf>
    <xf numFmtId="43" fontId="151" fillId="32" borderId="44" xfId="130" applyFont="1" applyFill="1" applyBorder="1" applyAlignment="1">
      <alignment horizontal="center" wrapText="1"/>
    </xf>
    <xf numFmtId="43" fontId="151" fillId="32" borderId="45" xfId="130" applyFont="1" applyFill="1" applyBorder="1" applyAlignment="1">
      <alignment horizontal="center" wrapText="1"/>
    </xf>
    <xf numFmtId="0" fontId="139" fillId="32" borderId="44" xfId="190" applyFont="1" applyFill="1" applyBorder="1" applyAlignment="1">
      <alignment horizontal="center"/>
    </xf>
    <xf numFmtId="0" fontId="139" fillId="32" borderId="45" xfId="190" applyFont="1" applyFill="1" applyBorder="1" applyAlignment="1">
      <alignment horizontal="center"/>
    </xf>
    <xf numFmtId="168" fontId="41" fillId="0" borderId="44" xfId="140" applyNumberFormat="1" applyFont="1" applyBorder="1" applyAlignment="1">
      <alignment horizontal="center" wrapText="1"/>
    </xf>
    <xf numFmtId="168" fontId="41" fillId="0" borderId="45" xfId="140" applyNumberFormat="1" applyFont="1" applyBorder="1" applyAlignment="1">
      <alignment horizontal="center" wrapText="1"/>
    </xf>
    <xf numFmtId="0" fontId="194" fillId="0" borderId="44" xfId="140" applyFont="1" applyBorder="1" applyAlignment="1">
      <alignment horizontal="center" wrapText="1"/>
    </xf>
    <xf numFmtId="0" fontId="194" fillId="0" borderId="45" xfId="140" applyFont="1" applyBorder="1" applyAlignment="1">
      <alignment horizontal="center" wrapText="1"/>
    </xf>
    <xf numFmtId="43" fontId="151" fillId="37" borderId="44" xfId="130" applyFont="1" applyFill="1" applyBorder="1" applyAlignment="1">
      <alignment horizontal="center" wrapText="1"/>
    </xf>
    <xf numFmtId="43" fontId="151" fillId="37" borderId="45" xfId="130" applyFont="1" applyFill="1" applyBorder="1" applyAlignment="1">
      <alignment horizontal="center" wrapText="1"/>
    </xf>
    <xf numFmtId="0" fontId="16" fillId="0" borderId="41" xfId="140" applyFont="1" applyBorder="1" applyAlignment="1">
      <alignment horizontal="center" wrapText="1"/>
    </xf>
    <xf numFmtId="0" fontId="16" fillId="0" borderId="42" xfId="140" applyFont="1" applyBorder="1" applyAlignment="1">
      <alignment horizontal="center" wrapText="1"/>
    </xf>
    <xf numFmtId="0" fontId="147" fillId="40" borderId="44" xfId="962" applyFont="1" applyFill="1" applyBorder="1" applyAlignment="1">
      <alignment horizontal="center" wrapText="1"/>
    </xf>
    <xf numFmtId="0" fontId="147" fillId="44" borderId="44" xfId="962" applyFont="1" applyFill="1" applyBorder="1" applyAlignment="1">
      <alignment horizontal="center" wrapText="1"/>
    </xf>
    <xf numFmtId="0" fontId="147" fillId="32" borderId="44" xfId="962" applyFont="1" applyFill="1" applyBorder="1" applyAlignment="1">
      <alignment horizontal="center" wrapText="1"/>
    </xf>
    <xf numFmtId="0" fontId="147" fillId="48" borderId="44" xfId="962" applyFont="1" applyFill="1" applyBorder="1" applyAlignment="1">
      <alignment horizontal="center" wrapText="1"/>
    </xf>
    <xf numFmtId="0" fontId="147" fillId="49" borderId="41" xfId="962" applyFont="1" applyFill="1" applyBorder="1" applyAlignment="1">
      <alignment horizontal="center" wrapText="1"/>
    </xf>
    <xf numFmtId="0" fontId="147" fillId="47" borderId="44" xfId="962" applyFont="1" applyFill="1" applyBorder="1" applyAlignment="1">
      <alignment horizontal="center" wrapText="1"/>
    </xf>
    <xf numFmtId="0" fontId="147" fillId="46" borderId="44" xfId="962" applyFont="1" applyFill="1" applyBorder="1" applyAlignment="1">
      <alignment horizontal="center" wrapText="1"/>
    </xf>
    <xf numFmtId="0" fontId="147" fillId="41" borderId="44" xfId="962" applyFont="1" applyFill="1" applyBorder="1" applyAlignment="1">
      <alignment horizontal="center" wrapText="1"/>
    </xf>
    <xf numFmtId="0" fontId="147" fillId="38" borderId="44" xfId="962" applyFont="1" applyFill="1" applyBorder="1" applyAlignment="1">
      <alignment horizontal="center" wrapText="1"/>
    </xf>
    <xf numFmtId="0" fontId="147" fillId="36" borderId="44" xfId="962" applyFont="1" applyFill="1" applyBorder="1" applyAlignment="1">
      <alignment horizontal="center" wrapText="1"/>
    </xf>
    <xf numFmtId="0" fontId="96" fillId="0" borderId="44" xfId="189" applyFont="1" applyBorder="1" applyAlignment="1">
      <alignment horizontal="center" wrapText="1"/>
    </xf>
    <xf numFmtId="0" fontId="96" fillId="0" borderId="45" xfId="189" applyFont="1" applyBorder="1" applyAlignment="1">
      <alignment horizontal="center" wrapText="1"/>
    </xf>
    <xf numFmtId="0" fontId="101" fillId="27" borderId="16" xfId="189" applyFont="1" applyFill="1" applyBorder="1" applyAlignment="1">
      <alignment horizontal="center" wrapText="1"/>
    </xf>
    <xf numFmtId="0" fontId="101" fillId="27" borderId="17" xfId="189" applyFont="1" applyFill="1" applyBorder="1" applyAlignment="1">
      <alignment horizontal="center" wrapText="1"/>
    </xf>
    <xf numFmtId="0" fontId="98" fillId="27" borderId="13" xfId="189" applyFont="1" applyFill="1" applyBorder="1" applyAlignment="1">
      <alignment horizontal="center" wrapText="1"/>
    </xf>
    <xf numFmtId="0" fontId="98" fillId="27" borderId="0" xfId="189" applyFont="1" applyFill="1" applyBorder="1" applyAlignment="1">
      <alignment horizontal="center" wrapText="1"/>
    </xf>
    <xf numFmtId="0" fontId="43" fillId="24" borderId="44" xfId="189" applyFont="1" applyFill="1" applyBorder="1" applyAlignment="1">
      <alignment horizontal="center" wrapText="1"/>
    </xf>
    <xf numFmtId="0" fontId="43" fillId="24" borderId="45" xfId="189" applyFont="1" applyFill="1" applyBorder="1" applyAlignment="1">
      <alignment horizontal="center" wrapText="1"/>
    </xf>
    <xf numFmtId="0" fontId="126" fillId="32" borderId="10" xfId="0" applyFont="1" applyFill="1" applyBorder="1" applyAlignment="1">
      <alignment horizontal="center" wrapText="1" shrinkToFit="1"/>
    </xf>
    <xf numFmtId="0" fontId="126" fillId="32" borderId="11" xfId="0" applyFont="1" applyFill="1" applyBorder="1" applyAlignment="1">
      <alignment horizontal="center" wrapText="1" shrinkToFit="1"/>
    </xf>
    <xf numFmtId="0" fontId="126" fillId="32" borderId="33" xfId="0" applyFont="1" applyFill="1" applyBorder="1" applyAlignment="1">
      <alignment horizontal="center" wrapText="1" shrinkToFit="1"/>
    </xf>
    <xf numFmtId="0" fontId="9" fillId="32" borderId="10" xfId="0" applyFont="1" applyFill="1" applyBorder="1" applyAlignment="1">
      <alignment horizontal="center"/>
    </xf>
    <xf numFmtId="0" fontId="9" fillId="32" borderId="11" xfId="0" applyFont="1" applyFill="1" applyBorder="1" applyAlignment="1">
      <alignment horizontal="center"/>
    </xf>
    <xf numFmtId="0" fontId="9" fillId="32" borderId="33" xfId="0" applyFont="1" applyFill="1" applyBorder="1" applyAlignment="1">
      <alignment horizontal="center"/>
    </xf>
    <xf numFmtId="0" fontId="9" fillId="32" borderId="62" xfId="0" applyFont="1" applyFill="1" applyBorder="1" applyAlignment="1">
      <alignment horizontal="center"/>
    </xf>
    <xf numFmtId="0" fontId="9" fillId="32" borderId="26" xfId="0" applyFont="1" applyFill="1" applyBorder="1" applyAlignment="1">
      <alignment horizontal="center"/>
    </xf>
    <xf numFmtId="0" fontId="9" fillId="32" borderId="58" xfId="0" applyFont="1" applyFill="1" applyBorder="1" applyAlignment="1">
      <alignment horizontal="center"/>
    </xf>
    <xf numFmtId="0" fontId="47" fillId="0" borderId="41" xfId="0" applyFont="1" applyBorder="1" applyAlignment="1">
      <alignment horizontal="center" wrapText="1" shrinkToFit="1"/>
    </xf>
    <xf numFmtId="0" fontId="47" fillId="0" borderId="42" xfId="0" applyFont="1" applyBorder="1" applyAlignment="1">
      <alignment horizontal="center" wrapText="1" shrinkToFit="1"/>
    </xf>
    <xf numFmtId="0" fontId="47" fillId="0" borderId="43" xfId="0" applyFont="1" applyBorder="1" applyAlignment="1">
      <alignment horizontal="center" wrapText="1" shrinkToFit="1"/>
    </xf>
    <xf numFmtId="0" fontId="158" fillId="0" borderId="16" xfId="0" applyFont="1" applyBorder="1" applyAlignment="1">
      <alignment horizontal="center" vertical="center" wrapText="1" shrinkToFit="1"/>
    </xf>
    <xf numFmtId="0" fontId="158" fillId="0" borderId="17" xfId="0" applyFont="1" applyBorder="1" applyAlignment="1">
      <alignment horizontal="center" vertical="center" wrapText="1" shrinkToFit="1"/>
    </xf>
    <xf numFmtId="0" fontId="158" fillId="0" borderId="18" xfId="0" applyFont="1" applyBorder="1" applyAlignment="1">
      <alignment horizontal="center" vertical="center" wrapText="1" shrinkToFit="1"/>
    </xf>
    <xf numFmtId="0" fontId="158" fillId="0" borderId="41" xfId="0" applyFont="1" applyBorder="1" applyAlignment="1">
      <alignment horizontal="center" vertical="center" wrapText="1" shrinkToFit="1"/>
    </xf>
    <xf numFmtId="0" fontId="158" fillId="0" borderId="42" xfId="0" applyFont="1" applyBorder="1" applyAlignment="1">
      <alignment horizontal="center" vertical="center" wrapText="1" shrinkToFit="1"/>
    </xf>
    <xf numFmtId="0" fontId="158" fillId="0" borderId="43" xfId="0" applyFont="1" applyBorder="1" applyAlignment="1">
      <alignment horizontal="center" vertical="center" wrapText="1" shrinkToFit="1"/>
    </xf>
    <xf numFmtId="0" fontId="150" fillId="0" borderId="0" xfId="0" applyFont="1" applyFill="1" applyBorder="1" applyAlignment="1">
      <alignment horizontal="center" vertical="center" wrapText="1"/>
    </xf>
    <xf numFmtId="0" fontId="83" fillId="0" borderId="27" xfId="0" applyFont="1" applyFill="1" applyBorder="1" applyAlignment="1">
      <alignment horizontal="center" vertical="center" wrapText="1" shrinkToFit="1"/>
    </xf>
    <xf numFmtId="0" fontId="83" fillId="0" borderId="58" xfId="0" applyFont="1" applyFill="1" applyBorder="1" applyAlignment="1">
      <alignment horizontal="center" vertical="center" wrapText="1" shrinkToFit="1"/>
    </xf>
    <xf numFmtId="0" fontId="164" fillId="0" borderId="0" xfId="0" applyFont="1" applyFill="1" applyBorder="1" applyAlignment="1">
      <alignment horizontal="center" vertical="center"/>
    </xf>
    <xf numFmtId="0" fontId="82" fillId="0" borderId="30" xfId="0" applyFont="1" applyFill="1" applyBorder="1" applyAlignment="1">
      <alignment horizontal="center" vertical="center" wrapText="1"/>
    </xf>
    <xf numFmtId="0" fontId="82" fillId="0" borderId="62" xfId="0" applyFont="1" applyFill="1" applyBorder="1" applyAlignment="1">
      <alignment horizontal="center" vertical="center" wrapText="1"/>
    </xf>
    <xf numFmtId="0" fontId="191" fillId="0" borderId="37" xfId="0" applyFont="1" applyFill="1" applyBorder="1" applyAlignment="1">
      <alignment horizontal="center" vertical="center" wrapText="1"/>
    </xf>
    <xf numFmtId="0" fontId="191" fillId="0" borderId="38" xfId="0" applyFont="1" applyFill="1" applyBorder="1" applyAlignment="1">
      <alignment horizontal="center" vertical="center" wrapText="1"/>
    </xf>
    <xf numFmtId="0" fontId="191" fillId="0" borderId="12" xfId="0" applyFont="1" applyFill="1" applyBorder="1" applyAlignment="1">
      <alignment horizontal="center" vertical="center" wrapText="1"/>
    </xf>
    <xf numFmtId="0" fontId="191" fillId="0" borderId="14" xfId="0" applyFont="1" applyFill="1" applyBorder="1" applyAlignment="1">
      <alignment horizontal="center" vertical="center" wrapText="1"/>
    </xf>
    <xf numFmtId="0" fontId="191" fillId="0" borderId="62" xfId="0" applyFont="1" applyFill="1" applyBorder="1" applyAlignment="1">
      <alignment horizontal="center" vertical="center" wrapText="1"/>
    </xf>
    <xf numFmtId="0" fontId="191" fillId="0" borderId="26" xfId="0" applyFont="1" applyFill="1" applyBorder="1" applyAlignment="1">
      <alignment horizontal="center" vertical="center" wrapText="1"/>
    </xf>
    <xf numFmtId="0" fontId="107" fillId="0" borderId="16" xfId="0" applyFont="1" applyFill="1" applyBorder="1" applyAlignment="1">
      <alignment horizontal="center"/>
    </xf>
    <xf numFmtId="0" fontId="107" fillId="0" borderId="17" xfId="0" applyFont="1" applyFill="1" applyBorder="1" applyAlignment="1">
      <alignment horizontal="center"/>
    </xf>
    <xf numFmtId="0" fontId="107" fillId="0" borderId="71" xfId="0" applyFont="1" applyFill="1" applyBorder="1" applyAlignment="1">
      <alignment horizontal="center"/>
    </xf>
    <xf numFmtId="0" fontId="191" fillId="0" borderId="70" xfId="0" applyFont="1" applyFill="1" applyBorder="1" applyAlignment="1">
      <alignment horizontal="center" vertical="center" wrapText="1"/>
    </xf>
    <xf numFmtId="0" fontId="191" fillId="0" borderId="52" xfId="0" applyFont="1" applyFill="1" applyBorder="1" applyAlignment="1">
      <alignment horizontal="center" vertical="center" wrapText="1"/>
    </xf>
    <xf numFmtId="0" fontId="191" fillId="0" borderId="48" xfId="0" applyFont="1" applyFill="1" applyBorder="1" applyAlignment="1">
      <alignment horizontal="center" vertical="center" wrapText="1"/>
    </xf>
    <xf numFmtId="0" fontId="146" fillId="0" borderId="16" xfId="0" applyFont="1" applyBorder="1" applyAlignment="1">
      <alignment horizontal="center" wrapText="1" shrinkToFit="1"/>
    </xf>
    <xf numFmtId="0" fontId="146" fillId="0" borderId="17" xfId="0" applyFont="1" applyBorder="1" applyAlignment="1">
      <alignment horizontal="center" wrapText="1" shrinkToFit="1"/>
    </xf>
    <xf numFmtId="0" fontId="146" fillId="0" borderId="18" xfId="0" applyFont="1" applyBorder="1" applyAlignment="1">
      <alignment horizontal="center" wrapText="1" shrinkToFit="1"/>
    </xf>
    <xf numFmtId="0" fontId="146" fillId="0" borderId="41" xfId="0" applyFont="1" applyBorder="1" applyAlignment="1">
      <alignment horizontal="center" wrapText="1" shrinkToFit="1"/>
    </xf>
    <xf numFmtId="0" fontId="146" fillId="0" borderId="42" xfId="0" applyFont="1" applyBorder="1" applyAlignment="1">
      <alignment horizontal="center" wrapText="1" shrinkToFit="1"/>
    </xf>
    <xf numFmtId="0" fontId="146" fillId="0" borderId="43" xfId="0" applyFont="1" applyBorder="1" applyAlignment="1">
      <alignment horizontal="center" wrapText="1" shrinkToFit="1"/>
    </xf>
    <xf numFmtId="0" fontId="142" fillId="0" borderId="44" xfId="0" applyFont="1" applyBorder="1" applyAlignment="1">
      <alignment horizontal="center" wrapText="1" shrinkToFit="1"/>
    </xf>
    <xf numFmtId="0" fontId="142" fillId="0" borderId="45" xfId="0" applyFont="1" applyBorder="1" applyAlignment="1">
      <alignment horizontal="center" wrapText="1" shrinkToFit="1"/>
    </xf>
    <xf numFmtId="0" fontId="142" fillId="0" borderId="46" xfId="0" applyFont="1" applyBorder="1" applyAlignment="1">
      <alignment horizontal="center" wrapText="1" shrinkToFit="1"/>
    </xf>
    <xf numFmtId="0" fontId="0" fillId="0" borderId="27" xfId="0" applyBorder="1" applyAlignment="1">
      <alignment horizontal="center"/>
    </xf>
    <xf numFmtId="0" fontId="0" fillId="0" borderId="36" xfId="0" applyBorder="1" applyAlignment="1">
      <alignment horizontal="center"/>
    </xf>
    <xf numFmtId="0" fontId="110" fillId="0" borderId="28" xfId="0" applyFont="1" applyBorder="1" applyAlignment="1">
      <alignment horizontal="center" vertical="top" wrapText="1" shrinkToFit="1"/>
    </xf>
    <xf numFmtId="0" fontId="110" fillId="0" borderId="22" xfId="0" applyFont="1" applyBorder="1" applyAlignment="1">
      <alignment horizontal="center" vertical="top" wrapText="1" shrinkToFit="1"/>
    </xf>
    <xf numFmtId="0" fontId="110" fillId="0" borderId="36" xfId="0" applyFont="1" applyBorder="1" applyAlignment="1">
      <alignment horizontal="center" vertical="top" wrapText="1" shrinkToFit="1"/>
    </xf>
    <xf numFmtId="0" fontId="112" fillId="0" borderId="10" xfId="0" applyFont="1" applyBorder="1" applyAlignment="1">
      <alignment horizontal="center" vertical="top" wrapText="1"/>
    </xf>
    <xf numFmtId="0" fontId="112" fillId="0" borderId="11" xfId="0" applyFont="1" applyBorder="1" applyAlignment="1">
      <alignment horizontal="center" vertical="top"/>
    </xf>
    <xf numFmtId="0" fontId="112" fillId="0" borderId="33" xfId="0" applyFont="1" applyBorder="1" applyAlignment="1">
      <alignment horizontal="center" vertical="top"/>
    </xf>
    <xf numFmtId="0" fontId="110" fillId="0" borderId="29" xfId="0" applyFont="1" applyBorder="1" applyAlignment="1">
      <alignment horizontal="center" vertical="top" wrapText="1" shrinkToFit="1"/>
    </xf>
    <xf numFmtId="0" fontId="110" fillId="0" borderId="24" xfId="0" applyFont="1" applyBorder="1" applyAlignment="1">
      <alignment horizontal="center" vertical="top" wrapText="1" shrinkToFit="1"/>
    </xf>
    <xf numFmtId="0" fontId="110" fillId="0" borderId="25" xfId="0" applyFont="1" applyBorder="1" applyAlignment="1">
      <alignment horizontal="center" vertical="top" wrapText="1" shrinkToFit="1"/>
    </xf>
    <xf numFmtId="0" fontId="110" fillId="0" borderId="10" xfId="0" applyFont="1" applyBorder="1" applyAlignment="1">
      <alignment horizontal="center" vertical="top" wrapText="1" shrinkToFit="1"/>
    </xf>
    <xf numFmtId="0" fontId="110" fillId="0" borderId="11" xfId="0" applyFont="1" applyBorder="1" applyAlignment="1">
      <alignment horizontal="center" vertical="top" wrapText="1" shrinkToFit="1"/>
    </xf>
    <xf numFmtId="0" fontId="110" fillId="0" borderId="33" xfId="0" applyFont="1" applyBorder="1" applyAlignment="1">
      <alignment horizontal="center" vertical="top" wrapText="1" shrinkToFit="1"/>
    </xf>
    <xf numFmtId="0" fontId="112" fillId="0" borderId="16" xfId="0" applyFont="1" applyBorder="1" applyAlignment="1">
      <alignment horizontal="center"/>
    </xf>
    <xf numFmtId="0" fontId="112" fillId="0" borderId="17" xfId="0" applyFont="1" applyBorder="1" applyAlignment="1">
      <alignment horizontal="center"/>
    </xf>
    <xf numFmtId="0" fontId="112" fillId="0" borderId="18" xfId="0" applyFont="1" applyBorder="1" applyAlignment="1">
      <alignment horizontal="center"/>
    </xf>
    <xf numFmtId="0" fontId="111" fillId="0" borderId="44" xfId="0" applyFont="1" applyBorder="1" applyAlignment="1">
      <alignment horizontal="center" wrapText="1"/>
    </xf>
    <xf numFmtId="0" fontId="111" fillId="0" borderId="45" xfId="0" applyFont="1" applyBorder="1" applyAlignment="1">
      <alignment horizontal="center" wrapText="1"/>
    </xf>
    <xf numFmtId="0" fontId="111" fillId="0" borderId="46" xfId="0" applyFont="1" applyBorder="1" applyAlignment="1">
      <alignment horizontal="center" wrapText="1"/>
    </xf>
    <xf numFmtId="0" fontId="111" fillId="0" borderId="55" xfId="0" applyFont="1" applyBorder="1" applyAlignment="1">
      <alignment horizontal="center" wrapText="1" shrinkToFit="1"/>
    </xf>
    <xf numFmtId="0" fontId="111" fillId="0" borderId="56" xfId="0" applyFont="1" applyBorder="1" applyAlignment="1">
      <alignment horizontal="center" wrapText="1" shrinkToFit="1"/>
    </xf>
    <xf numFmtId="0" fontId="111" fillId="0" borderId="57" xfId="0" applyFont="1" applyBorder="1" applyAlignment="1">
      <alignment horizontal="center" wrapText="1" shrinkToFit="1"/>
    </xf>
    <xf numFmtId="0" fontId="111" fillId="0" borderId="44" xfId="0" applyFont="1" applyBorder="1" applyAlignment="1">
      <alignment horizontal="center" shrinkToFit="1"/>
    </xf>
    <xf numFmtId="0" fontId="111" fillId="0" borderId="45" xfId="0" applyFont="1" applyBorder="1" applyAlignment="1">
      <alignment horizontal="center" shrinkToFit="1"/>
    </xf>
    <xf numFmtId="0" fontId="111" fillId="0" borderId="46" xfId="0" applyFont="1" applyBorder="1" applyAlignment="1">
      <alignment horizontal="center" shrinkToFit="1"/>
    </xf>
    <xf numFmtId="0" fontId="111" fillId="0" borderId="44" xfId="0" applyFont="1" applyBorder="1" applyAlignment="1">
      <alignment horizontal="center" wrapText="1" shrinkToFit="1"/>
    </xf>
    <xf numFmtId="0" fontId="111" fillId="0" borderId="45" xfId="0" applyFont="1" applyBorder="1" applyAlignment="1">
      <alignment horizontal="center" wrapText="1" shrinkToFit="1"/>
    </xf>
    <xf numFmtId="0" fontId="111" fillId="0" borderId="46" xfId="0" applyFont="1" applyBorder="1" applyAlignment="1">
      <alignment horizontal="center" wrapText="1" shrinkToFit="1"/>
    </xf>
    <xf numFmtId="168" fontId="149" fillId="0" borderId="27" xfId="193" applyNumberFormat="1" applyFont="1" applyBorder="1" applyAlignment="1">
      <alignment horizontal="center" vertical="center" wrapText="1" shrinkToFit="1"/>
    </xf>
    <xf numFmtId="168" fontId="149" fillId="0" borderId="49" xfId="193" applyNumberFormat="1" applyFont="1" applyBorder="1" applyAlignment="1">
      <alignment horizontal="center" vertical="center" wrapText="1" shrinkToFit="1"/>
    </xf>
    <xf numFmtId="168" fontId="149" fillId="0" borderId="58" xfId="193" applyNumberFormat="1" applyFont="1" applyBorder="1" applyAlignment="1">
      <alignment horizontal="center" vertical="center" wrapText="1" shrinkToFit="1"/>
    </xf>
    <xf numFmtId="0" fontId="148" fillId="0" borderId="60" xfId="0" applyFont="1" applyBorder="1" applyAlignment="1">
      <alignment horizontal="center" vertical="center" wrapText="1" shrinkToFit="1"/>
    </xf>
    <xf numFmtId="0" fontId="148" fillId="0" borderId="66" xfId="0" applyFont="1" applyBorder="1" applyAlignment="1">
      <alignment horizontal="center" vertical="center" wrapText="1" shrinkToFit="1"/>
    </xf>
    <xf numFmtId="0" fontId="148" fillId="0" borderId="13" xfId="0" applyFont="1" applyBorder="1" applyAlignment="1">
      <alignment horizontal="center" vertical="center" wrapText="1" shrinkToFit="1"/>
    </xf>
    <xf numFmtId="0" fontId="148" fillId="0" borderId="63" xfId="0" applyFont="1" applyBorder="1" applyAlignment="1">
      <alignment horizontal="center" vertical="center" wrapText="1" shrinkToFit="1"/>
    </xf>
    <xf numFmtId="0" fontId="148" fillId="0" borderId="41" xfId="0" applyFont="1" applyBorder="1" applyAlignment="1">
      <alignment horizontal="center" vertical="center" wrapText="1" shrinkToFit="1"/>
    </xf>
    <xf numFmtId="0" fontId="148" fillId="0" borderId="64" xfId="0" applyFont="1" applyBorder="1" applyAlignment="1">
      <alignment horizontal="center" vertical="center" wrapText="1" shrinkToFit="1"/>
    </xf>
    <xf numFmtId="0" fontId="157" fillId="0" borderId="16" xfId="175" applyFont="1" applyBorder="1" applyAlignment="1">
      <alignment horizontal="center" wrapText="1" shrinkToFit="1"/>
    </xf>
    <xf numFmtId="0" fontId="157" fillId="0" borderId="17" xfId="175" applyFont="1" applyBorder="1" applyAlignment="1">
      <alignment horizontal="center" wrapText="1" shrinkToFit="1"/>
    </xf>
    <xf numFmtId="0" fontId="157" fillId="0" borderId="18" xfId="175" applyFont="1" applyBorder="1" applyAlignment="1">
      <alignment horizontal="center" wrapText="1" shrinkToFit="1"/>
    </xf>
    <xf numFmtId="0" fontId="49" fillId="0" borderId="12" xfId="175" applyFont="1" applyBorder="1" applyAlignment="1">
      <alignment horizontal="center" vertical="center" wrapText="1"/>
    </xf>
    <xf numFmtId="0" fontId="50" fillId="0" borderId="12" xfId="175" applyFont="1" applyBorder="1" applyAlignment="1">
      <alignment horizontal="center" vertical="center" wrapText="1"/>
    </xf>
    <xf numFmtId="0" fontId="50" fillId="0" borderId="20" xfId="175" applyFont="1" applyBorder="1" applyAlignment="1">
      <alignment horizontal="center" vertical="center" wrapText="1"/>
    </xf>
    <xf numFmtId="0" fontId="51" fillId="0" borderId="47" xfId="175" applyFont="1" applyBorder="1" applyAlignment="1">
      <alignment horizontal="center" vertical="center" wrapText="1" shrinkToFit="1"/>
    </xf>
    <xf numFmtId="0" fontId="51" fillId="0" borderId="28" xfId="175" applyFont="1" applyBorder="1" applyAlignment="1">
      <alignment horizontal="center" vertical="center" wrapText="1" shrinkToFit="1"/>
    </xf>
    <xf numFmtId="0" fontId="50" fillId="0" borderId="21" xfId="175" applyFont="1" applyBorder="1" applyAlignment="1">
      <alignment horizontal="center" vertical="center" wrapText="1" shrinkToFit="1"/>
    </xf>
    <xf numFmtId="0" fontId="48" fillId="0" borderId="21" xfId="175" applyBorder="1" applyAlignment="1">
      <alignment horizontal="center" vertical="center" wrapText="1" shrinkToFit="1"/>
    </xf>
    <xf numFmtId="0" fontId="50" fillId="0" borderId="47" xfId="175" applyFont="1" applyBorder="1" applyAlignment="1">
      <alignment horizontal="center" vertical="center" wrapText="1" shrinkToFit="1"/>
    </xf>
    <xf numFmtId="0" fontId="50" fillId="0" borderId="28" xfId="175" applyFont="1" applyBorder="1" applyAlignment="1">
      <alignment horizontal="center" vertical="center" wrapText="1" shrinkToFit="1"/>
    </xf>
    <xf numFmtId="0" fontId="51" fillId="0" borderId="30" xfId="175" applyFont="1" applyBorder="1" applyAlignment="1">
      <alignment horizontal="center" vertical="center" wrapText="1"/>
    </xf>
    <xf numFmtId="0" fontId="50" fillId="0" borderId="47" xfId="175" applyFont="1" applyBorder="1" applyAlignment="1">
      <alignment horizontal="center" vertical="center" wrapText="1"/>
    </xf>
    <xf numFmtId="0" fontId="50" fillId="0" borderId="28" xfId="175" applyFont="1" applyBorder="1" applyAlignment="1">
      <alignment horizontal="center" vertical="center" wrapText="1"/>
    </xf>
    <xf numFmtId="0" fontId="50" fillId="0" borderId="23" xfId="175" applyFont="1" applyBorder="1" applyAlignment="1">
      <alignment horizontal="center" vertical="center" wrapText="1" shrinkToFit="1"/>
    </xf>
    <xf numFmtId="0" fontId="51" fillId="0" borderId="30" xfId="175" applyFont="1" applyBorder="1" applyAlignment="1">
      <alignment horizontal="center" vertical="center" wrapText="1" shrinkToFit="1"/>
    </xf>
    <xf numFmtId="0" fontId="172" fillId="0" borderId="16" xfId="0" applyFont="1" applyBorder="1" applyAlignment="1">
      <alignment horizontal="center" wrapText="1" shrinkToFit="1"/>
    </xf>
    <xf numFmtId="0" fontId="171" fillId="0" borderId="17" xfId="0" applyFont="1" applyBorder="1" applyAlignment="1">
      <alignment horizontal="center" wrapText="1" shrinkToFit="1"/>
    </xf>
    <xf numFmtId="0" fontId="171" fillId="0" borderId="18" xfId="0" applyFont="1" applyBorder="1" applyAlignment="1">
      <alignment horizontal="center" wrapText="1" shrinkToFit="1"/>
    </xf>
    <xf numFmtId="0" fontId="171" fillId="0" borderId="41" xfId="0" applyFont="1" applyBorder="1" applyAlignment="1">
      <alignment horizontal="center" wrapText="1" shrinkToFit="1"/>
    </xf>
    <xf numFmtId="0" fontId="171" fillId="0" borderId="42" xfId="0" applyFont="1" applyBorder="1" applyAlignment="1">
      <alignment horizontal="center" wrapText="1" shrinkToFit="1"/>
    </xf>
    <xf numFmtId="0" fontId="171" fillId="0" borderId="43" xfId="0" applyFont="1" applyBorder="1" applyAlignment="1">
      <alignment horizontal="center" wrapText="1" shrinkToFit="1"/>
    </xf>
    <xf numFmtId="0" fontId="0" fillId="0" borderId="15" xfId="0" applyBorder="1" applyAlignment="1">
      <alignment horizontal="center"/>
    </xf>
    <xf numFmtId="0" fontId="174" fillId="31" borderId="14" xfId="0" applyNumberFormat="1" applyFont="1" applyFill="1" applyBorder="1" applyAlignment="1">
      <alignment horizontal="center" vertical="center" wrapText="1"/>
    </xf>
    <xf numFmtId="0" fontId="174" fillId="31" borderId="19" xfId="0" applyNumberFormat="1" applyFont="1" applyFill="1" applyBorder="1" applyAlignment="1">
      <alignment horizontal="center" vertical="center" wrapText="1"/>
    </xf>
    <xf numFmtId="0" fontId="112" fillId="0" borderId="11" xfId="0" applyFont="1" applyBorder="1" applyAlignment="1">
      <alignment horizontal="center" wrapText="1"/>
    </xf>
    <xf numFmtId="0" fontId="173" fillId="0" borderId="16" xfId="0" applyFont="1" applyBorder="1" applyAlignment="1">
      <alignment horizontal="center"/>
    </xf>
    <xf numFmtId="0" fontId="173" fillId="0" borderId="17" xfId="0" applyFont="1" applyBorder="1" applyAlignment="1">
      <alignment horizontal="center"/>
    </xf>
    <xf numFmtId="0" fontId="173" fillId="0" borderId="18" xfId="0" applyFont="1" applyBorder="1" applyAlignment="1">
      <alignment horizontal="center"/>
    </xf>
    <xf numFmtId="0" fontId="174" fillId="31" borderId="35" xfId="0" applyNumberFormat="1" applyFont="1" applyFill="1" applyBorder="1" applyAlignment="1">
      <alignment horizontal="center" vertical="center" wrapText="1"/>
    </xf>
    <xf numFmtId="0" fontId="174" fillId="31" borderId="52" xfId="0" applyNumberFormat="1" applyFont="1" applyFill="1" applyBorder="1" applyAlignment="1">
      <alignment horizontal="center" vertical="center" wrapText="1"/>
    </xf>
    <xf numFmtId="0" fontId="174" fillId="31" borderId="48" xfId="0" applyNumberFormat="1" applyFont="1" applyFill="1" applyBorder="1" applyAlignment="1">
      <alignment horizontal="center" vertical="center" wrapText="1"/>
    </xf>
    <xf numFmtId="0" fontId="174" fillId="31" borderId="35" xfId="0" quotePrefix="1" applyNumberFormat="1" applyFont="1" applyFill="1" applyBorder="1" applyAlignment="1">
      <alignment horizontal="center" vertical="center" wrapText="1"/>
    </xf>
    <xf numFmtId="0" fontId="56" fillId="0" borderId="12" xfId="198" applyNumberFormat="1" applyFont="1" applyBorder="1" applyAlignment="1">
      <alignment horizontal="center" vertical="top" wrapText="1" shrinkToFit="1"/>
    </xf>
    <xf numFmtId="43" fontId="81" fillId="0" borderId="27" xfId="198" applyFont="1" applyBorder="1" applyAlignment="1">
      <alignment vertical="top" wrapText="1"/>
    </xf>
    <xf numFmtId="43" fontId="81" fillId="0" borderId="49" xfId="198" applyFont="1" applyBorder="1" applyAlignment="1">
      <alignment vertical="top" wrapText="1"/>
    </xf>
    <xf numFmtId="43" fontId="81" fillId="0" borderId="36" xfId="198" applyFont="1" applyBorder="1" applyAlignment="1">
      <alignment vertical="top" wrapText="1"/>
    </xf>
    <xf numFmtId="0" fontId="81" fillId="24" borderId="27" xfId="175" applyFont="1" applyFill="1" applyBorder="1" applyAlignment="1">
      <alignment vertical="top" wrapText="1"/>
    </xf>
    <xf numFmtId="0" fontId="81" fillId="24" borderId="49" xfId="175" applyFont="1" applyFill="1" applyBorder="1" applyAlignment="1">
      <alignment vertical="top" wrapText="1"/>
    </xf>
    <xf numFmtId="0" fontId="81" fillId="24" borderId="36" xfId="175" applyFont="1" applyFill="1" applyBorder="1" applyAlignment="1">
      <alignment vertical="top" wrapText="1"/>
    </xf>
    <xf numFmtId="43" fontId="43" fillId="25" borderId="35" xfId="198" applyFont="1" applyFill="1" applyBorder="1" applyAlignment="1">
      <alignment horizontal="center" wrapText="1"/>
    </xf>
    <xf numFmtId="43" fontId="102" fillId="25" borderId="48" xfId="198" applyFont="1" applyFill="1" applyBorder="1" applyAlignment="1">
      <alignment horizontal="center" wrapText="1"/>
    </xf>
    <xf numFmtId="43" fontId="77" fillId="24" borderId="23" xfId="198" applyFont="1" applyFill="1" applyBorder="1" applyAlignment="1">
      <alignment horizontal="center" wrapText="1"/>
    </xf>
    <xf numFmtId="43" fontId="77" fillId="24" borderId="21" xfId="198" applyFont="1" applyFill="1" applyBorder="1" applyAlignment="1">
      <alignment horizontal="center" wrapText="1"/>
    </xf>
    <xf numFmtId="0" fontId="54" fillId="24" borderId="22" xfId="175" applyFont="1" applyFill="1" applyBorder="1" applyAlignment="1">
      <alignment horizontal="center" wrapText="1"/>
    </xf>
    <xf numFmtId="0" fontId="56" fillId="0" borderId="30" xfId="198" applyNumberFormat="1" applyFont="1" applyBorder="1" applyAlignment="1">
      <alignment horizontal="center" vertical="top" wrapText="1"/>
    </xf>
    <xf numFmtId="0" fontId="56" fillId="0" borderId="47" xfId="175" applyFont="1" applyBorder="1" applyAlignment="1">
      <alignment horizontal="center" vertical="top" wrapText="1"/>
    </xf>
    <xf numFmtId="0" fontId="50" fillId="0" borderId="28" xfId="175" applyFont="1" applyBorder="1" applyAlignment="1">
      <alignment horizontal="center" vertical="top" wrapText="1"/>
    </xf>
    <xf numFmtId="43" fontId="77" fillId="0" borderId="23" xfId="198" applyFont="1" applyFill="1" applyBorder="1" applyAlignment="1">
      <alignment horizontal="center" wrapText="1"/>
    </xf>
    <xf numFmtId="43" fontId="77" fillId="0" borderId="21" xfId="198" applyFont="1" applyFill="1" applyBorder="1" applyAlignment="1">
      <alignment horizontal="center" wrapText="1"/>
    </xf>
    <xf numFmtId="0" fontId="54" fillId="0" borderId="22" xfId="175" applyFont="1" applyBorder="1" applyAlignment="1">
      <alignment horizontal="center" wrapText="1"/>
    </xf>
    <xf numFmtId="43" fontId="43" fillId="25" borderId="35" xfId="198" applyFont="1" applyFill="1" applyBorder="1" applyAlignment="1">
      <alignment horizontal="center" wrapText="1" shrinkToFit="1"/>
    </xf>
    <xf numFmtId="43" fontId="102" fillId="25" borderId="48" xfId="198" applyFont="1" applyFill="1" applyBorder="1" applyAlignment="1">
      <alignment horizontal="center" wrapText="1" shrinkToFit="1"/>
    </xf>
    <xf numFmtId="168" fontId="56" fillId="0" borderId="12" xfId="198" applyNumberFormat="1" applyFont="1" applyBorder="1" applyAlignment="1">
      <alignment horizontal="center" vertical="top" wrapText="1"/>
    </xf>
    <xf numFmtId="168" fontId="50" fillId="0" borderId="12" xfId="175" applyNumberFormat="1" applyFont="1" applyBorder="1" applyAlignment="1">
      <alignment horizontal="center" vertical="top" wrapText="1"/>
    </xf>
    <xf numFmtId="0" fontId="56" fillId="24" borderId="30" xfId="198" applyNumberFormat="1" applyFont="1" applyFill="1" applyBorder="1" applyAlignment="1">
      <alignment horizontal="center" vertical="top" wrapText="1"/>
    </xf>
    <xf numFmtId="0" fontId="56" fillId="24" borderId="47" xfId="175" applyFont="1" applyFill="1" applyBorder="1" applyAlignment="1">
      <alignment horizontal="center" vertical="top" wrapText="1"/>
    </xf>
    <xf numFmtId="0" fontId="50" fillId="24" borderId="28" xfId="175" applyFont="1" applyFill="1" applyBorder="1" applyAlignment="1">
      <alignment horizontal="center" vertical="top" wrapText="1"/>
    </xf>
    <xf numFmtId="43" fontId="77" fillId="0" borderId="14" xfId="198" applyFont="1" applyBorder="1" applyAlignment="1">
      <alignment wrapText="1"/>
    </xf>
    <xf numFmtId="0" fontId="56" fillId="0" borderId="12" xfId="175" applyFont="1" applyBorder="1" applyAlignment="1">
      <alignment horizontal="center" vertical="top" wrapText="1"/>
    </xf>
    <xf numFmtId="0" fontId="56" fillId="0" borderId="20" xfId="175" applyFont="1" applyBorder="1" applyAlignment="1">
      <alignment horizontal="center" vertical="top" wrapText="1"/>
    </xf>
    <xf numFmtId="43" fontId="77" fillId="24" borderId="23" xfId="198" applyFont="1" applyFill="1" applyBorder="1" applyAlignment="1">
      <alignment wrapText="1"/>
    </xf>
    <xf numFmtId="0" fontId="54" fillId="24" borderId="21" xfId="175" applyFont="1" applyFill="1" applyBorder="1" applyAlignment="1">
      <alignment wrapText="1"/>
    </xf>
    <xf numFmtId="0" fontId="54" fillId="24" borderId="22" xfId="175" applyFont="1" applyFill="1" applyBorder="1" applyAlignment="1">
      <alignment wrapText="1"/>
    </xf>
    <xf numFmtId="0" fontId="56" fillId="0" borderId="12" xfId="198" applyNumberFormat="1" applyFont="1" applyBorder="1" applyAlignment="1">
      <alignment horizontal="center" vertical="top" wrapText="1"/>
    </xf>
    <xf numFmtId="43" fontId="77" fillId="24" borderId="14" xfId="198" applyFont="1" applyFill="1" applyBorder="1" applyAlignment="1">
      <alignment wrapText="1"/>
    </xf>
    <xf numFmtId="0" fontId="56" fillId="24" borderId="12" xfId="198" applyNumberFormat="1" applyFont="1" applyFill="1" applyBorder="1" applyAlignment="1">
      <alignment horizontal="center" vertical="top" wrapText="1"/>
    </xf>
    <xf numFmtId="0" fontId="50" fillId="0" borderId="47" xfId="175" applyFont="1" applyBorder="1" applyAlignment="1">
      <alignment horizontal="center" vertical="top" wrapText="1"/>
    </xf>
    <xf numFmtId="0" fontId="50" fillId="24" borderId="47" xfId="175" applyFont="1" applyFill="1" applyBorder="1" applyAlignment="1">
      <alignment horizontal="center" vertical="top" wrapText="1"/>
    </xf>
    <xf numFmtId="43" fontId="81" fillId="0" borderId="15" xfId="198" applyFont="1" applyBorder="1" applyAlignment="1">
      <alignment wrapText="1"/>
    </xf>
    <xf numFmtId="0" fontId="81" fillId="0" borderId="15" xfId="175" applyFont="1" applyBorder="1" applyAlignment="1">
      <alignment wrapText="1"/>
    </xf>
    <xf numFmtId="0" fontId="81" fillId="0" borderId="31" xfId="175" applyFont="1" applyBorder="1" applyAlignment="1">
      <alignment wrapText="1"/>
    </xf>
    <xf numFmtId="43" fontId="77" fillId="0" borderId="14" xfId="198" applyFont="1" applyFill="1" applyBorder="1" applyAlignment="1">
      <alignment horizontal="center" wrapText="1"/>
    </xf>
    <xf numFmtId="0" fontId="54" fillId="0" borderId="14" xfId="175" applyFont="1" applyBorder="1" applyAlignment="1">
      <alignment horizontal="center" wrapText="1"/>
    </xf>
    <xf numFmtId="43" fontId="81" fillId="0" borderId="27" xfId="198" applyFont="1" applyBorder="1" applyAlignment="1">
      <alignment wrapText="1"/>
    </xf>
    <xf numFmtId="43" fontId="81" fillId="0" borderId="49" xfId="198" applyFont="1" applyBorder="1" applyAlignment="1">
      <alignment wrapText="1"/>
    </xf>
    <xf numFmtId="0" fontId="81" fillId="0" borderId="36" xfId="175" applyFont="1" applyBorder="1" applyAlignment="1">
      <alignment wrapText="1"/>
    </xf>
    <xf numFmtId="43" fontId="77" fillId="0" borderId="22" xfId="198" applyFont="1" applyFill="1" applyBorder="1" applyAlignment="1">
      <alignment horizontal="center" wrapText="1"/>
    </xf>
    <xf numFmtId="0" fontId="81" fillId="0" borderId="27" xfId="175" applyFont="1" applyBorder="1" applyAlignment="1">
      <alignment vertical="top" wrapText="1"/>
    </xf>
    <xf numFmtId="0" fontId="81" fillId="0" borderId="49" xfId="175" applyFont="1" applyBorder="1" applyAlignment="1">
      <alignment vertical="top" wrapText="1"/>
    </xf>
    <xf numFmtId="0" fontId="81" fillId="0" borderId="36" xfId="175" applyFont="1" applyBorder="1" applyAlignment="1">
      <alignment vertical="top" wrapText="1"/>
    </xf>
    <xf numFmtId="0" fontId="81" fillId="0" borderId="15" xfId="175" applyFont="1" applyBorder="1" applyAlignment="1">
      <alignment vertical="top" wrapText="1"/>
    </xf>
    <xf numFmtId="0" fontId="78" fillId="0" borderId="14" xfId="175" applyFont="1" applyBorder="1" applyAlignment="1">
      <alignment wrapText="1"/>
    </xf>
    <xf numFmtId="0" fontId="78" fillId="0" borderId="19" xfId="175" applyFont="1" applyBorder="1" applyAlignment="1">
      <alignment wrapText="1"/>
    </xf>
    <xf numFmtId="0" fontId="54" fillId="0" borderId="21" xfId="175" applyFont="1" applyBorder="1" applyAlignment="1">
      <alignment wrapText="1"/>
    </xf>
    <xf numFmtId="0" fontId="54" fillId="0" borderId="22" xfId="175" applyFont="1" applyBorder="1" applyAlignment="1">
      <alignment wrapText="1"/>
    </xf>
    <xf numFmtId="0" fontId="81" fillId="24" borderId="27" xfId="185" applyFont="1" applyFill="1" applyBorder="1" applyAlignment="1">
      <alignment vertical="top" wrapText="1"/>
    </xf>
    <xf numFmtId="0" fontId="81" fillId="0" borderId="27" xfId="175" applyFont="1" applyBorder="1" applyAlignment="1">
      <alignment horizontal="left" vertical="top" wrapText="1"/>
    </xf>
    <xf numFmtId="0" fontId="81" fillId="0" borderId="49" xfId="175" applyFont="1" applyBorder="1" applyAlignment="1">
      <alignment horizontal="left" vertical="top" wrapText="1"/>
    </xf>
    <xf numFmtId="0" fontId="81" fillId="0" borderId="36" xfId="175" applyFont="1" applyBorder="1" applyAlignment="1">
      <alignment horizontal="left" vertical="top" wrapText="1"/>
    </xf>
    <xf numFmtId="0" fontId="103" fillId="24" borderId="16" xfId="175" applyFont="1" applyFill="1" applyBorder="1" applyAlignment="1">
      <alignment horizontal="center" wrapText="1"/>
    </xf>
    <xf numFmtId="0" fontId="80" fillId="24" borderId="17" xfId="175" applyFont="1" applyFill="1" applyBorder="1" applyAlignment="1">
      <alignment horizontal="center" wrapText="1"/>
    </xf>
    <xf numFmtId="0" fontId="80" fillId="24" borderId="18" xfId="175" applyFont="1" applyFill="1" applyBorder="1" applyAlignment="1">
      <alignment wrapText="1"/>
    </xf>
    <xf numFmtId="43" fontId="102" fillId="25" borderId="35" xfId="198" applyFont="1" applyFill="1" applyBorder="1" applyAlignment="1">
      <alignment horizontal="center" wrapText="1"/>
    </xf>
    <xf numFmtId="0" fontId="96" fillId="0" borderId="46" xfId="189" applyFont="1" applyBorder="1" applyAlignment="1">
      <alignment horizontal="center" wrapText="1"/>
    </xf>
    <xf numFmtId="0" fontId="101" fillId="27" borderId="18" xfId="189" applyFont="1" applyFill="1" applyBorder="1" applyAlignment="1">
      <alignment horizontal="center" wrapText="1"/>
    </xf>
    <xf numFmtId="0" fontId="98" fillId="27" borderId="32" xfId="189" applyFont="1" applyFill="1" applyBorder="1" applyAlignment="1">
      <alignment horizontal="center" wrapText="1"/>
    </xf>
    <xf numFmtId="168" fontId="97" fillId="0" borderId="15" xfId="193" applyNumberFormat="1" applyFont="1" applyBorder="1"/>
    <xf numFmtId="168" fontId="97" fillId="0" borderId="31" xfId="193" applyNumberFormat="1" applyFont="1" applyBorder="1"/>
    <xf numFmtId="0" fontId="43" fillId="24" borderId="46" xfId="189" applyFont="1" applyFill="1" applyBorder="1" applyAlignment="1">
      <alignment horizontal="center" wrapText="1"/>
    </xf>
    <xf numFmtId="0" fontId="147" fillId="46" borderId="46" xfId="962" applyFont="1" applyFill="1" applyBorder="1" applyAlignment="1">
      <alignment horizontal="center" wrapText="1"/>
    </xf>
    <xf numFmtId="168" fontId="0" fillId="46" borderId="25" xfId="835" applyNumberFormat="1" applyFont="1" applyFill="1" applyBorder="1"/>
    <xf numFmtId="168" fontId="0" fillId="46" borderId="15" xfId="835" applyNumberFormat="1" applyFont="1" applyFill="1" applyBorder="1"/>
    <xf numFmtId="168" fontId="0" fillId="46" borderId="31" xfId="835" applyNumberFormat="1" applyFont="1" applyFill="1" applyBorder="1"/>
    <xf numFmtId="0" fontId="147" fillId="41" borderId="46" xfId="962" applyFont="1" applyFill="1" applyBorder="1" applyAlignment="1">
      <alignment horizontal="center" wrapText="1"/>
    </xf>
    <xf numFmtId="168" fontId="0" fillId="41" borderId="25" xfId="193" applyNumberFormat="1" applyFont="1" applyFill="1" applyBorder="1"/>
    <xf numFmtId="168" fontId="0" fillId="41" borderId="15" xfId="193" applyNumberFormat="1" applyFont="1" applyFill="1" applyBorder="1"/>
    <xf numFmtId="168" fontId="0" fillId="41" borderId="31" xfId="193" applyNumberFormat="1" applyFont="1" applyFill="1" applyBorder="1"/>
    <xf numFmtId="0" fontId="147" fillId="38" borderId="46" xfId="962" applyFont="1" applyFill="1" applyBorder="1" applyAlignment="1">
      <alignment horizontal="center" wrapText="1"/>
    </xf>
    <xf numFmtId="168" fontId="0" fillId="38" borderId="25" xfId="835" applyNumberFormat="1" applyFont="1" applyFill="1" applyBorder="1"/>
    <xf numFmtId="168" fontId="0" fillId="38" borderId="36" xfId="835" applyNumberFormat="1" applyFont="1" applyFill="1" applyBorder="1"/>
    <xf numFmtId="168" fontId="0" fillId="38" borderId="15" xfId="835" applyNumberFormat="1" applyFont="1" applyFill="1" applyBorder="1"/>
    <xf numFmtId="168" fontId="0" fillId="38" borderId="31" xfId="835" applyNumberFormat="1" applyFont="1" applyFill="1" applyBorder="1"/>
    <xf numFmtId="0" fontId="147" fillId="36" borderId="46" xfId="962" applyFont="1" applyFill="1" applyBorder="1" applyAlignment="1">
      <alignment horizontal="center" wrapText="1"/>
    </xf>
    <xf numFmtId="168" fontId="0" fillId="36" borderId="25" xfId="835" applyNumberFormat="1" applyFont="1" applyFill="1" applyBorder="1"/>
    <xf numFmtId="168" fontId="0" fillId="36" borderId="15" xfId="835" applyNumberFormat="1" applyFont="1" applyFill="1" applyBorder="1"/>
    <xf numFmtId="168" fontId="0" fillId="36" borderId="31" xfId="835" applyNumberFormat="1" applyFont="1" applyFill="1" applyBorder="1"/>
    <xf numFmtId="0" fontId="147" fillId="44" borderId="46" xfId="962" applyFont="1" applyFill="1" applyBorder="1" applyAlignment="1">
      <alignment horizontal="center" wrapText="1"/>
    </xf>
    <xf numFmtId="168" fontId="0" fillId="44" borderId="25" xfId="835" applyNumberFormat="1" applyFont="1" applyFill="1" applyBorder="1"/>
    <xf numFmtId="168" fontId="0" fillId="44" borderId="15" xfId="835" applyNumberFormat="1" applyFont="1" applyFill="1" applyBorder="1"/>
    <xf numFmtId="168" fontId="0" fillId="44" borderId="31" xfId="835" applyNumberFormat="1" applyFont="1" applyFill="1" applyBorder="1"/>
    <xf numFmtId="0" fontId="147" fillId="47" borderId="46" xfId="962" applyFont="1" applyFill="1" applyBorder="1" applyAlignment="1">
      <alignment horizontal="center" wrapText="1"/>
    </xf>
    <xf numFmtId="168" fontId="0" fillId="47" borderId="25" xfId="835" applyNumberFormat="1" applyFont="1" applyFill="1" applyBorder="1"/>
    <xf numFmtId="168" fontId="0" fillId="47" borderId="15" xfId="835" applyNumberFormat="1" applyFont="1" applyFill="1" applyBorder="1"/>
    <xf numFmtId="168" fontId="0" fillId="47" borderId="31" xfId="835" applyNumberFormat="1" applyFont="1" applyFill="1" applyBorder="1"/>
    <xf numFmtId="0" fontId="147" fillId="40" borderId="46" xfId="962" applyFont="1" applyFill="1" applyBorder="1" applyAlignment="1">
      <alignment horizontal="center" wrapText="1"/>
    </xf>
    <xf numFmtId="168" fontId="0" fillId="50" borderId="25" xfId="835" applyNumberFormat="1" applyFont="1" applyFill="1" applyBorder="1"/>
    <xf numFmtId="168" fontId="0" fillId="50" borderId="15" xfId="835" applyNumberFormat="1" applyFont="1" applyFill="1" applyBorder="1"/>
    <xf numFmtId="168" fontId="0" fillId="50" borderId="31" xfId="835" applyNumberFormat="1" applyFont="1" applyFill="1" applyBorder="1"/>
    <xf numFmtId="0" fontId="147" fillId="32" borderId="46" xfId="962" applyFont="1" applyFill="1" applyBorder="1" applyAlignment="1">
      <alignment horizontal="center" wrapText="1"/>
    </xf>
    <xf numFmtId="0" fontId="147" fillId="48" borderId="46" xfId="962" applyFont="1" applyFill="1" applyBorder="1" applyAlignment="1">
      <alignment horizontal="center" wrapText="1"/>
    </xf>
    <xf numFmtId="1" fontId="2" fillId="51" borderId="25" xfId="972" applyNumberFormat="1" applyFill="1" applyBorder="1"/>
    <xf numFmtId="1" fontId="2" fillId="51" borderId="15" xfId="972" applyNumberFormat="1" applyFill="1" applyBorder="1"/>
    <xf numFmtId="1" fontId="2" fillId="51" borderId="31" xfId="972" applyNumberFormat="1" applyFill="1" applyBorder="1"/>
    <xf numFmtId="0" fontId="147" fillId="49" borderId="43" xfId="962" applyFont="1" applyFill="1" applyBorder="1" applyAlignment="1">
      <alignment horizontal="center" wrapText="1"/>
    </xf>
    <xf numFmtId="168" fontId="0" fillId="34" borderId="25" xfId="835" applyNumberFormat="1" applyFont="1" applyFill="1" applyBorder="1"/>
    <xf numFmtId="168" fontId="0" fillId="34" borderId="15" xfId="835" applyNumberFormat="1" applyFont="1" applyFill="1" applyBorder="1"/>
    <xf numFmtId="168" fontId="0" fillId="34" borderId="31" xfId="835" applyNumberFormat="1" applyFont="1" applyFill="1" applyBorder="1"/>
    <xf numFmtId="0" fontId="44" fillId="0" borderId="18" xfId="171" applyFont="1" applyBorder="1" applyAlignment="1">
      <alignment horizontal="center" wrapText="1" shrinkToFit="1"/>
    </xf>
    <xf numFmtId="0" fontId="44" fillId="0" borderId="32" xfId="171" applyFont="1" applyBorder="1" applyAlignment="1">
      <alignment horizontal="center" wrapText="1" shrinkToFit="1"/>
    </xf>
    <xf numFmtId="0" fontId="44" fillId="0" borderId="43" xfId="171" applyFont="1" applyBorder="1" applyAlignment="1">
      <alignment horizontal="center" wrapText="1" shrinkToFit="1"/>
    </xf>
    <xf numFmtId="0" fontId="40" fillId="0" borderId="18" xfId="171" applyFont="1" applyBorder="1" applyAlignment="1">
      <alignment horizontal="center" wrapText="1"/>
    </xf>
    <xf numFmtId="0" fontId="16" fillId="0" borderId="43" xfId="140" applyFont="1" applyBorder="1" applyAlignment="1">
      <alignment horizontal="center" wrapText="1"/>
    </xf>
    <xf numFmtId="43" fontId="151" fillId="37" borderId="46" xfId="130" applyFont="1" applyFill="1" applyBorder="1" applyAlignment="1">
      <alignment horizontal="center" wrapText="1"/>
    </xf>
    <xf numFmtId="168" fontId="104" fillId="24" borderId="25" xfId="193" applyNumberFormat="1" applyFont="1" applyFill="1" applyBorder="1" applyAlignment="1">
      <alignment horizontal="right" wrapText="1"/>
    </xf>
    <xf numFmtId="168" fontId="104" fillId="24" borderId="36" xfId="193" applyNumberFormat="1" applyFont="1" applyFill="1" applyBorder="1" applyAlignment="1">
      <alignment horizontal="right" wrapText="1"/>
    </xf>
    <xf numFmtId="168" fontId="104" fillId="24" borderId="15" xfId="193" applyNumberFormat="1" applyFont="1" applyFill="1" applyBorder="1" applyAlignment="1">
      <alignment wrapText="1"/>
    </xf>
    <xf numFmtId="168" fontId="104" fillId="24" borderId="27" xfId="193" applyNumberFormat="1" applyFont="1" applyFill="1" applyBorder="1" applyAlignment="1">
      <alignment wrapText="1"/>
    </xf>
    <xf numFmtId="43" fontId="151" fillId="32" borderId="46" xfId="130" applyFont="1" applyFill="1" applyBorder="1" applyAlignment="1">
      <alignment horizontal="center" wrapText="1"/>
    </xf>
    <xf numFmtId="3" fontId="99" fillId="28" borderId="36" xfId="194" applyNumberFormat="1" applyFont="1" applyFill="1" applyBorder="1" applyAlignment="1">
      <alignment horizontal="right" vertical="center" wrapText="1"/>
    </xf>
    <xf numFmtId="3" fontId="99" fillId="28" borderId="31" xfId="194" applyNumberFormat="1" applyFont="1" applyFill="1" applyBorder="1" applyAlignment="1">
      <alignment horizontal="right" vertical="center" wrapText="1"/>
    </xf>
    <xf numFmtId="0" fontId="139" fillId="32" borderId="46" xfId="190" applyFont="1" applyFill="1" applyBorder="1" applyAlignment="1">
      <alignment horizontal="center"/>
    </xf>
    <xf numFmtId="43" fontId="104" fillId="29" borderId="33" xfId="130" applyFont="1" applyFill="1" applyBorder="1" applyAlignment="1">
      <alignment horizontal="center" wrapText="1"/>
    </xf>
    <xf numFmtId="168" fontId="99" fillId="28" borderId="36" xfId="193" applyNumberFormat="1" applyFont="1" applyFill="1" applyBorder="1" applyAlignment="1">
      <alignment horizontal="center" vertical="center" wrapText="1"/>
    </xf>
    <xf numFmtId="168" fontId="99" fillId="28" borderId="15" xfId="193" applyNumberFormat="1" applyFont="1" applyFill="1" applyBorder="1" applyAlignment="1">
      <alignment horizontal="center" vertical="center" wrapText="1"/>
    </xf>
    <xf numFmtId="168" fontId="99" fillId="28" borderId="15" xfId="193" applyNumberFormat="1" applyFont="1" applyFill="1" applyBorder="1" applyAlignment="1">
      <alignment horizontal="center" vertical="center"/>
    </xf>
    <xf numFmtId="168" fontId="99" fillId="45" borderId="15" xfId="193" applyNumberFormat="1" applyFont="1" applyFill="1" applyBorder="1" applyAlignment="1">
      <alignment horizontal="center" vertical="center"/>
    </xf>
    <xf numFmtId="168" fontId="99" fillId="41" borderId="15" xfId="193" applyNumberFormat="1" applyFont="1" applyFill="1" applyBorder="1" applyAlignment="1">
      <alignment horizontal="center" vertical="center" wrapText="1"/>
    </xf>
    <xf numFmtId="168" fontId="99" fillId="41" borderId="27" xfId="193" applyNumberFormat="1" applyFont="1" applyFill="1" applyBorder="1" applyAlignment="1">
      <alignment horizontal="center" vertical="center" wrapText="1"/>
    </xf>
    <xf numFmtId="168" fontId="41" fillId="0" borderId="46" xfId="140" applyNumberFormat="1" applyFont="1" applyBorder="1" applyAlignment="1">
      <alignment horizontal="center" wrapText="1"/>
    </xf>
    <xf numFmtId="0" fontId="194" fillId="0" borderId="46" xfId="140" applyFont="1" applyBorder="1" applyAlignment="1">
      <alignment horizontal="center" wrapText="1"/>
    </xf>
    <xf numFmtId="0" fontId="0" fillId="0" borderId="18" xfId="0" applyBorder="1" applyAlignment="1">
      <alignment horizontal="center"/>
    </xf>
    <xf numFmtId="0" fontId="0" fillId="0" borderId="32" xfId="0" applyBorder="1" applyAlignment="1">
      <alignment horizontal="center"/>
    </xf>
    <xf numFmtId="0" fontId="47" fillId="0" borderId="43" xfId="0" applyFont="1" applyBorder="1" applyAlignment="1">
      <alignment horizontal="center" wrapText="1"/>
    </xf>
    <xf numFmtId="0" fontId="9" fillId="0" borderId="46" xfId="0" applyFont="1" applyBorder="1" applyAlignment="1">
      <alignment horizontal="center"/>
    </xf>
    <xf numFmtId="4" fontId="76" fillId="25" borderId="40" xfId="0" applyNumberFormat="1" applyFont="1" applyFill="1" applyBorder="1" applyAlignment="1">
      <alignment wrapText="1"/>
    </xf>
    <xf numFmtId="168" fontId="128" fillId="43" borderId="72" xfId="193" applyNumberFormat="1" applyFont="1" applyFill="1" applyBorder="1" applyAlignment="1">
      <alignment wrapText="1"/>
    </xf>
    <xf numFmtId="168" fontId="128" fillId="43" borderId="36" xfId="193" applyNumberFormat="1" applyFont="1" applyFill="1" applyBorder="1" applyAlignment="1">
      <alignment wrapText="1"/>
    </xf>
    <xf numFmtId="168" fontId="128" fillId="43" borderId="15" xfId="193" applyNumberFormat="1" applyFont="1" applyFill="1" applyBorder="1" applyAlignment="1">
      <alignment wrapText="1"/>
    </xf>
    <xf numFmtId="168" fontId="128" fillId="43" borderId="27" xfId="193" applyNumberFormat="1" applyFont="1" applyFill="1" applyBorder="1" applyAlignment="1">
      <alignment wrapText="1"/>
    </xf>
    <xf numFmtId="168" fontId="128" fillId="43" borderId="33" xfId="193" applyNumberFormat="1" applyFont="1" applyFill="1" applyBorder="1" applyAlignment="1">
      <alignment wrapText="1"/>
    </xf>
    <xf numFmtId="168" fontId="128" fillId="43" borderId="31" xfId="193" applyNumberFormat="1" applyFont="1" applyFill="1" applyBorder="1" applyAlignment="1">
      <alignment wrapText="1"/>
    </xf>
    <xf numFmtId="0" fontId="9" fillId="0" borderId="43" xfId="0" applyFont="1" applyBorder="1" applyAlignment="1">
      <alignment horizontal="center"/>
    </xf>
    <xf numFmtId="4" fontId="76" fillId="25" borderId="33" xfId="0" applyNumberFormat="1" applyFont="1" applyFill="1" applyBorder="1" applyAlignment="1">
      <alignment wrapText="1"/>
    </xf>
    <xf numFmtId="168" fontId="128" fillId="25" borderId="25" xfId="193" applyNumberFormat="1" applyFont="1" applyFill="1" applyBorder="1" applyAlignment="1">
      <alignment wrapText="1"/>
    </xf>
    <xf numFmtId="168" fontId="128" fillId="25" borderId="15" xfId="193" applyNumberFormat="1" applyFont="1" applyFill="1" applyBorder="1" applyAlignment="1">
      <alignment wrapText="1"/>
    </xf>
    <xf numFmtId="168" fontId="128" fillId="25" borderId="31" xfId="193" applyNumberFormat="1" applyFont="1" applyFill="1" applyBorder="1" applyAlignment="1">
      <alignment wrapText="1"/>
    </xf>
    <xf numFmtId="4" fontId="11" fillId="0" borderId="32" xfId="0" applyNumberFormat="1" applyFont="1" applyFill="1" applyBorder="1"/>
    <xf numFmtId="168" fontId="128" fillId="43" borderId="49" xfId="193" applyNumberFormat="1" applyFont="1" applyFill="1" applyBorder="1" applyAlignment="1">
      <alignment wrapText="1"/>
    </xf>
    <xf numFmtId="168" fontId="128" fillId="43" borderId="15" xfId="193" applyNumberFormat="1" applyFont="1" applyFill="1" applyBorder="1"/>
    <xf numFmtId="168" fontId="128" fillId="43" borderId="49" xfId="193" applyNumberFormat="1" applyFont="1" applyFill="1" applyBorder="1"/>
    <xf numFmtId="168" fontId="128" fillId="25" borderId="36" xfId="193" applyNumberFormat="1" applyFont="1" applyFill="1" applyBorder="1"/>
    <xf numFmtId="168" fontId="128" fillId="25" borderId="27" xfId="193" applyNumberFormat="1" applyFont="1" applyFill="1" applyBorder="1"/>
    <xf numFmtId="168" fontId="128" fillId="25" borderId="58" xfId="193" applyNumberFormat="1" applyFont="1" applyFill="1" applyBorder="1"/>
    <xf numFmtId="168" fontId="128" fillId="43" borderId="25" xfId="193" applyNumberFormat="1" applyFont="1" applyFill="1" applyBorder="1" applyAlignment="1">
      <alignment wrapText="1"/>
    </xf>
    <xf numFmtId="168" fontId="128" fillId="43" borderId="40" xfId="193" applyNumberFormat="1" applyFont="1" applyFill="1" applyBorder="1" applyAlignment="1">
      <alignment wrapText="1"/>
    </xf>
    <xf numFmtId="168" fontId="128" fillId="25" borderId="31" xfId="193" applyNumberFormat="1" applyFont="1" applyFill="1" applyBorder="1"/>
    <xf numFmtId="168" fontId="128" fillId="43" borderId="27" xfId="193" applyNumberFormat="1" applyFont="1" applyFill="1" applyBorder="1"/>
  </cellXfs>
  <cellStyles count="973">
    <cellStyle name="_x000d__x000a_JournalTemplate=C:\COMFO\CTALK\JOURSTD.TPL_x000d__x000a_LbStateAddress=3 3 0 251 1 89 2 311_x000d__x000a_LbStateJou" xfId="237"/>
    <cellStyle name="%" xfId="238"/>
    <cellStyle name="??_FJK Materials" xfId="239"/>
    <cellStyle name="_~0867274" xfId="240"/>
    <cellStyle name="_~3166098" xfId="241"/>
    <cellStyle name="_~3766798" xfId="242"/>
    <cellStyle name="_~4764321" xfId="243"/>
    <cellStyle name="_~5716464" xfId="244"/>
    <cellStyle name="_~5716464_УО 2007_свод-03" xfId="245"/>
    <cellStyle name="_~8370986" xfId="246"/>
    <cellStyle name="_~8370986_УО 2007_свод-03" xfId="247"/>
    <cellStyle name="_~9988734" xfId="248"/>
    <cellStyle name="_1. АФ" xfId="1"/>
    <cellStyle name="_1. АФ 2" xfId="249"/>
    <cellStyle name="_1. АФ 3" xfId="598"/>
    <cellStyle name="_1. АФ_12. Утяжелители УТК" xfId="2"/>
    <cellStyle name="_1. АФ_12. Утяжелители УТК 2" xfId="250"/>
    <cellStyle name="_1. АФ_12. Утяжелители УТК 3" xfId="599"/>
    <cellStyle name="_1. АФ_12. Утяжелители УТК_Прайс лист Альянс от  01 ноября  2012 года" xfId="3"/>
    <cellStyle name="_1. АФ_16. Ведомость КИПиА" xfId="4"/>
    <cellStyle name="_1. АФ_16. Ведомость КИПиА 2" xfId="251"/>
    <cellStyle name="_1. АФ_16. Ведомость КИПиА 3" xfId="600"/>
    <cellStyle name="_1. АФ_16. Ведомость КИПиА_Прайс лист Альянс от  01 ноября  2012 года" xfId="5"/>
    <cellStyle name="_1. АФ_3. 1-5 BREAKDOWN  03 11 08" xfId="6"/>
    <cellStyle name="_1. АФ_3. 1-5 BREAKDOWN  03 11 08 2" xfId="252"/>
    <cellStyle name="_1. АФ_3. 1-5 BREAKDOWN  03 11 08 3" xfId="601"/>
    <cellStyle name="_1. АФ_3. 1-5 BREAKDOWN  03 11 08_Прайс лист Альянс от  01 ноября  2012 года" xfId="7"/>
    <cellStyle name="_1. АФ_BREAKDOWN  03.11.08 &amp; PROGRESS" xfId="8"/>
    <cellStyle name="_1. АФ_BREAKDOWN  03.11.08 &amp; PROGRESS 2" xfId="253"/>
    <cellStyle name="_1. АФ_BREAKDOWN  03.11.08 &amp; PROGRESS 3" xfId="602"/>
    <cellStyle name="_1. АФ_BREAKDOWN  03.11.08 &amp; PROGRESS_Прайс лист Альянс от  01 ноября  2012 года" xfId="9"/>
    <cellStyle name="_1. АФ_Breakdown - final version 24.10.08" xfId="10"/>
    <cellStyle name="_1. АФ_Breakdown - final version 24.10.08 2" xfId="254"/>
    <cellStyle name="_1. АФ_Breakdown - final version 24.10.08 3" xfId="603"/>
    <cellStyle name="_1. АФ_Breakdown - final version 24.10.08_Прайс лист Альянс от  01 ноября  2012 года" xfId="11"/>
    <cellStyle name="_1. АФ_Breakdown - final version 29.10.08" xfId="12"/>
    <cellStyle name="_1. АФ_Breakdown - final version 29.10.08 2" xfId="255"/>
    <cellStyle name="_1. АФ_Breakdown - final version 29.10.08 3" xfId="604"/>
    <cellStyle name="_1. АФ_Breakdown - final version 29.10.08_Прайс лист Альянс от  01 ноября  2012 года" xfId="13"/>
    <cellStyle name="_1. АФ_Breakdown - final version 31. 10 .  С ЗАМЕЧАНИЯМИ Департамента контроляxls" xfId="14"/>
    <cellStyle name="_1. АФ_Breakdown - final version 31. 10 .  С ЗАМЕЧАНИЯМИ Департамента контроляxls 2" xfId="256"/>
    <cellStyle name="_1. АФ_Breakdown - final version 31. 10 .  С ЗАМЕЧАНИЯМИ Департамента контроляxls 3" xfId="605"/>
    <cellStyle name="_1. АФ_Breakdown - final version 31. 10 .  С ЗАМЕЧАНИЯМИ Департамента контроляxls_Прайс лист Альянс от  01 ноября  2012 года" xfId="15"/>
    <cellStyle name="_1. АФ_График" xfId="16"/>
    <cellStyle name="_1. АФ_График 2" xfId="257"/>
    <cellStyle name="_1. АФ_График 3" xfId="606"/>
    <cellStyle name="_1. АФ_График_Прайс лист Альянс от  01 ноября  2012 года" xfId="17"/>
    <cellStyle name="_1. АФ_Копия Breakdown - final version 31  10  08  С ЗАМЕЧАНИЯМИ Департамента контроляxls (2)" xfId="18"/>
    <cellStyle name="_1. АФ_Копия Breakdown - final version 31  10  08  С ЗАМЕЧАНИЯМИ Департамента контроляxls (2) 2" xfId="258"/>
    <cellStyle name="_1. АФ_Копия Breakdown - final version 31  10  08  С ЗАМЕЧАНИЯМИ Департамента контроляxls (2) 3" xfId="607"/>
    <cellStyle name="_1. АФ_Копия Breakdown - final version 31  10  08  С ЗАМЕЧАНИЯМИ Департамента контроляxls (2)_Прайс лист Альянс от  01 ноября  2012 года" xfId="19"/>
    <cellStyle name="_1. АФ_мес  акт по потокам №1-5 (3)" xfId="20"/>
    <cellStyle name="_1. АФ_мес  акт по потокам №1-5 (3) 2" xfId="259"/>
    <cellStyle name="_1. АФ_мес  акт по потокам №1-5 (3) 3" xfId="608"/>
    <cellStyle name="_1. АФ_мес  акт по потокам №1-5 (3)_Прайс лист Альянс от  01 ноября  2012 года" xfId="21"/>
    <cellStyle name="_1. АФ_мес. акт по потокам №1-5" xfId="22"/>
    <cellStyle name="_1. АФ_мес. акт по потокам №1-5 2" xfId="260"/>
    <cellStyle name="_1. АФ_мес. акт по потокам №1-5 3" xfId="609"/>
    <cellStyle name="_1. АФ_мес. акт по потокам №1-5_Прайс лист Альянс от  01 ноября  2012 года" xfId="23"/>
    <cellStyle name="_1. АФ_План подготовительных мероприятий на ГКК" xfId="24"/>
    <cellStyle name="_1. АФ_План подготовительных мероприятий на ГКК 2" xfId="261"/>
    <cellStyle name="_1. АФ_План подготовительных мероприятий на ГКК 3" xfId="610"/>
    <cellStyle name="_1. АФ_План подготовительных мероприятий на ГКК_Прайс лист Альянс от  01 ноября  2012 года" xfId="25"/>
    <cellStyle name="_1. АФ_Прайс лист Альянс от  01 ноября  2012 года" xfId="26"/>
    <cellStyle name="_3. 1-5 BREAKDOWN  03 11 08" xfId="27"/>
    <cellStyle name="_3. 1-5 BREAKDOWN  03 11 08 2" xfId="262"/>
    <cellStyle name="_3. 1-5 BREAKDOWN  03 11 08 3" xfId="611"/>
    <cellStyle name="_3. 1-5 BREAKDOWN  03 11 08_Прайс лист Альянс от  01 ноября  2012 года" xfId="28"/>
    <cellStyle name="_help Aliya" xfId="263"/>
    <cellStyle name="_ICA" xfId="264"/>
    <cellStyle name="_Last Вост.филиал" xfId="265"/>
    <cellStyle name="_Last ГО" xfId="266"/>
    <cellStyle name="_Last Южный филиал_Для_Печати_1кв" xfId="267"/>
    <cellStyle name="_Last Южный филиал_Для_Печати_1кв_для работы" xfId="268"/>
    <cellStyle name="_Last-last" xfId="269"/>
    <cellStyle name="_prFP0903_01 " xfId="270"/>
    <cellStyle name="_prFP1kv04_01" xfId="271"/>
    <cellStyle name="_SDH Атырау-Кенкияк (тенге)" xfId="272"/>
    <cellStyle name="_Астана прил.№3 2004" xfId="273"/>
    <cellStyle name="_Астана прил.№3 2004_УО 2007_свод-03" xfId="274"/>
    <cellStyle name="_АстанаПроект ФП  Октябрь" xfId="275"/>
    <cellStyle name="_АстанаПроект ФП  Октябрь_УО 2007_свод-03" xfId="276"/>
    <cellStyle name="_АФ октябрь ДДС" xfId="277"/>
    <cellStyle name="_АФ финплан на ноябрь 2003 г." xfId="278"/>
    <cellStyle name="_АФфинплан на сентябрь 2003 г." xfId="279"/>
    <cellStyle name="_БЗакупок - Капы без проектов посл вар" xfId="280"/>
    <cellStyle name="_Бюдж фил" xfId="281"/>
    <cellStyle name="_Бюджек закупок ФП 3-4кв. 2004 скорр" xfId="282"/>
    <cellStyle name="_Бюджет 2005 КТС last" xfId="283"/>
    <cellStyle name="_Бюджет ITService 2005 на 24.03.05" xfId="284"/>
    <cellStyle name="_Бюджет IT-севиса для КМГ(замена картр.)" xfId="285"/>
    <cellStyle name="_Бюджет ВОЛС2" xfId="286"/>
    <cellStyle name="_Бюджет закупок 2004-2" xfId="287"/>
    <cellStyle name="_Бюджет закупок ДИРС 2004 (сокращен)" xfId="288"/>
    <cellStyle name="_Бюджет Мунайтас" xfId="289"/>
    <cellStyle name="_Бюджет_ЮФ_2004_234кв_Печать" xfId="290"/>
    <cellStyle name="_Бюджет_ЮФ_2004_234кв_срав" xfId="291"/>
    <cellStyle name="_Бюджет_ЮФ_2004_II__29_06" xfId="292"/>
    <cellStyle name="_Бюджет_ЮФ_2004_II_6_мес" xfId="293"/>
    <cellStyle name="_Бюджет_ЮФ_7_07_2" xfId="294"/>
    <cellStyle name="_Бюджет_ЮФ_7_07_21_30" xfId="295"/>
    <cellStyle name="_варианты названий" xfId="296"/>
    <cellStyle name="_ВФ ДДС апрель" xfId="297"/>
    <cellStyle name="_ВФ финплан на ноябрь 2003 г." xfId="298"/>
    <cellStyle name="_График" xfId="29"/>
    <cellStyle name="_График 2" xfId="299"/>
    <cellStyle name="_График 3" xfId="612"/>
    <cellStyle name="_График_Прайс лист Альянс от  01 ноября  2012 года" xfId="30"/>
    <cellStyle name="_Данные по АмангельдыГаз" xfId="300"/>
    <cellStyle name="_Данные по АмангельдыГаз_УО 2007_свод-03" xfId="301"/>
    <cellStyle name="_Данные по АмангельдыГаз_Ф-2 _Доходная часть ИП МФ_авг(1). 2007" xfId="302"/>
    <cellStyle name="_ДДС " xfId="303"/>
    <cellStyle name="_ДДС август25" xfId="304"/>
    <cellStyle name="_ДДС ГО сентябрь" xfId="305"/>
    <cellStyle name="_ДДС декабрь 14" xfId="306"/>
    <cellStyle name="_ДДС декабрь 23" xfId="307"/>
    <cellStyle name="_ДДС декабрь 27" xfId="308"/>
    <cellStyle name="_ДДС за февраль 2004 года" xfId="309"/>
    <cellStyle name="_ДДС за февраль 2004 года_УО 2007_свод-03" xfId="310"/>
    <cellStyle name="_ДДС июнь " xfId="311"/>
    <cellStyle name="_ДДС ККБ валют. до 11.09.03 г." xfId="312"/>
    <cellStyle name="_ДДС конс февр" xfId="313"/>
    <cellStyle name="_ДДС конс янв" xfId="314"/>
    <cellStyle name="_ДДС конс янв_УО 2007_свод-03" xfId="315"/>
    <cellStyle name="_ДДС ноябрь 2003 г." xfId="316"/>
    <cellStyle name="_ДДС октябрь 26" xfId="317"/>
    <cellStyle name="_ДДС сентябрь 9" xfId="318"/>
    <cellStyle name="_ДДС УФ ноябрь" xfId="319"/>
    <cellStyle name="_ДДС фев." xfId="320"/>
    <cellStyle name="_ДДС фев. 2004" xfId="321"/>
    <cellStyle name="_ДДС фев. 2004_УО 2007_свод-03" xfId="322"/>
    <cellStyle name="_ДДС фев._УО 2007_свод-03" xfId="323"/>
    <cellStyle name="_ДДС февраль 17" xfId="324"/>
    <cellStyle name="_ДДС филиалы и ГО  по 18 сентября" xfId="325"/>
    <cellStyle name="_ДДС_08_09_ЮФ_доп" xfId="326"/>
    <cellStyle name="_ДДС_08_10_июн_ЮФ" xfId="327"/>
    <cellStyle name="_ДДС_11_03_ЮФ" xfId="328"/>
    <cellStyle name="_ДДС_13_05_ЮФ" xfId="329"/>
    <cellStyle name="_ДДС_14_10_ЮФ" xfId="330"/>
    <cellStyle name="_ДДС_14_12_ЮФ" xfId="331"/>
    <cellStyle name="_ДДС_19_08_ЮФ" xfId="332"/>
    <cellStyle name="_ДДС_23_12_ЮФ" xfId="333"/>
    <cellStyle name="_ДДС_24_08_ЮФ" xfId="334"/>
    <cellStyle name="_ДДС_24_12_ЮФ" xfId="335"/>
    <cellStyle name="_ДДС_27_10_ЮФ" xfId="336"/>
    <cellStyle name="_ДДС_27_ЮФ" xfId="337"/>
    <cellStyle name="_ДДС_28_12_ЮФ" xfId="338"/>
    <cellStyle name="_ДДС_АБ_28_06_ЮФ" xfId="339"/>
    <cellStyle name="_ДДС_ноя_ЮФ" xfId="340"/>
    <cellStyle name="_ДДС_ЮФ_декабрь" xfId="341"/>
    <cellStyle name="_ДИРС ФП 2004_IV квартал" xfId="342"/>
    <cellStyle name="_ДИТФинплан ЯНВ-ДЕК 2003" xfId="343"/>
    <cellStyle name="_ДляРеестров" xfId="344"/>
    <cellStyle name="_ДляРеестров_УО 2007_свод-03" xfId="345"/>
    <cellStyle name="_дох 2004" xfId="346"/>
    <cellStyle name="_ДРиП" xfId="347"/>
    <cellStyle name="_ДРиП ФП на 2 кв2004" xfId="348"/>
    <cellStyle name="_ДРиП ФП на 2 кв2004-3 вар" xfId="349"/>
    <cellStyle name="_Заявка приборы ВОЛС для ДКЕршов" xfId="350"/>
    <cellStyle name="_исп ФП 2 кварт  май" xfId="351"/>
    <cellStyle name="_исп ФП 2 кварт  май_УО 2007_свод-03" xfId="352"/>
    <cellStyle name="_Исполнен Август" xfId="353"/>
    <cellStyle name="_исполнение сентябрь" xfId="354"/>
    <cellStyle name="_исполнение сентябрь_УО 2007_свод-03" xfId="355"/>
    <cellStyle name="_К_ежедневному" xfId="356"/>
    <cellStyle name="_К_ежедневному_УО 2007_свод-03" xfId="357"/>
    <cellStyle name="_Капы" xfId="358"/>
    <cellStyle name="_Кассовый план 2003 - факт" xfId="359"/>
    <cellStyle name="_Консолид новый" xfId="360"/>
    <cellStyle name="_Копия Breakdown - final version 31  10  08  С ЗАМЕЧАНИЯМИ Департамента контроляxls (2)" xfId="31"/>
    <cellStyle name="_Копия Breakdown - final version 31  10  08  С ЗАМЕЧАНИЯМИ Департамента контроляxls (2) 2" xfId="361"/>
    <cellStyle name="_Копия Breakdown - final version 31  10  08  С ЗАМЕЧАНИЯМИ Департамента контроляxls (2) 3" xfId="613"/>
    <cellStyle name="_Копия Breakdown - final version 31  10  08  С ЗАМЕЧАНИЯМИ Департамента контроляxls (2)_Прайс лист Альянс от  01 ноября  2012 года" xfId="32"/>
    <cellStyle name="_Копия Окон.Консолид.ПП на II полугодие 2004" xfId="362"/>
    <cellStyle name="_Копия Разбивка стоимости ГКК" xfId="33"/>
    <cellStyle name="_Копия Разбивка стоимости ГКК 2" xfId="363"/>
    <cellStyle name="_Копия Разбивка стоимости ГКК 3" xfId="614"/>
    <cellStyle name="_Копия Разбивка стоимости ГКК_12. Утяжелители УТК" xfId="34"/>
    <cellStyle name="_Копия Разбивка стоимости ГКК_12. Утяжелители УТК 2" xfId="364"/>
    <cellStyle name="_Копия Разбивка стоимости ГКК_12. Утяжелители УТК 3" xfId="615"/>
    <cellStyle name="_Копия Разбивка стоимости ГКК_12. Утяжелители УТК_Прайс лист Альянс от  01 ноября  2012 года" xfId="35"/>
    <cellStyle name="_Копия Разбивка стоимости ГКК_16. Ведомость КИПиА" xfId="36"/>
    <cellStyle name="_Копия Разбивка стоимости ГКК_16. Ведомость КИПиА 2" xfId="365"/>
    <cellStyle name="_Копия Разбивка стоимости ГКК_16. Ведомость КИПиА 3" xfId="616"/>
    <cellStyle name="_Копия Разбивка стоимости ГКК_16. Ведомость КИПиА_Прайс лист Альянс от  01 ноября  2012 года" xfId="37"/>
    <cellStyle name="_Копия Разбивка стоимости ГКК_3. 1-5 BREAKDOWN  03 11 08" xfId="38"/>
    <cellStyle name="_Копия Разбивка стоимости ГКК_3. 1-5 BREAKDOWN  03 11 08 2" xfId="366"/>
    <cellStyle name="_Копия Разбивка стоимости ГКК_3. 1-5 BREAKDOWN  03 11 08 3" xfId="617"/>
    <cellStyle name="_Копия Разбивка стоимости ГКК_3. 1-5 BREAKDOWN  03 11 08_Прайс лист Альянс от  01 ноября  2012 года" xfId="39"/>
    <cellStyle name="_Копия Разбивка стоимости ГКК_BREAKDOWN  03.11.08 &amp; PROGRESS" xfId="40"/>
    <cellStyle name="_Копия Разбивка стоимости ГКК_BREAKDOWN  03.11.08 &amp; PROGRESS 2" xfId="367"/>
    <cellStyle name="_Копия Разбивка стоимости ГКК_BREAKDOWN  03.11.08 &amp; PROGRESS 3" xfId="618"/>
    <cellStyle name="_Копия Разбивка стоимости ГКК_BREAKDOWN  03.11.08 &amp; PROGRESS_Прайс лист Альянс от  01 ноября  2012 года" xfId="41"/>
    <cellStyle name="_Копия Разбивка стоимости ГКК_Breakdown - final version 24.10.08" xfId="42"/>
    <cellStyle name="_Копия Разбивка стоимости ГКК_Breakdown - final version 24.10.08 2" xfId="368"/>
    <cellStyle name="_Копия Разбивка стоимости ГКК_Breakdown - final version 24.10.08 3" xfId="619"/>
    <cellStyle name="_Копия Разбивка стоимости ГКК_Breakdown - final version 24.10.08_Прайс лист Альянс от  01 ноября  2012 года" xfId="43"/>
    <cellStyle name="_Копия Разбивка стоимости ГКК_Breakdown - final version 29.10.08" xfId="44"/>
    <cellStyle name="_Копия Разбивка стоимости ГКК_Breakdown - final version 29.10.08 2" xfId="369"/>
    <cellStyle name="_Копия Разбивка стоимости ГКК_Breakdown - final version 29.10.08 3" xfId="620"/>
    <cellStyle name="_Копия Разбивка стоимости ГКК_Breakdown - final version 29.10.08_Прайс лист Альянс от  01 ноября  2012 года" xfId="45"/>
    <cellStyle name="_Копия Разбивка стоимости ГКК_График" xfId="46"/>
    <cellStyle name="_Копия Разбивка стоимости ГКК_График 2" xfId="370"/>
    <cellStyle name="_Копия Разбивка стоимости ГКК_График 3" xfId="621"/>
    <cellStyle name="_Копия Разбивка стоимости ГКК_График_Прайс лист Альянс от  01 ноября  2012 года" xfId="47"/>
    <cellStyle name="_Копия Разбивка стоимости ГКК_Копия Breakdown - final version 31  10  08  С ЗАМЕЧАНИЯМИ Департамента контроляxls (2)" xfId="48"/>
    <cellStyle name="_Копия Разбивка стоимости ГКК_Копия Breakdown - final version 31  10  08  С ЗАМЕЧАНИЯМИ Департамента контроляxls (2) 2" xfId="371"/>
    <cellStyle name="_Копия Разбивка стоимости ГКК_Копия Breakdown - final version 31  10  08  С ЗАМЕЧАНИЯМИ Департамента контроляxls (2) 3" xfId="622"/>
    <cellStyle name="_Копия Разбивка стоимости ГКК_Копия Breakdown - final version 31  10  08  С ЗАМЕЧАНИЯМИ Департамента контроляxls (2)_Прайс лист Альянс от  01 ноября  2012 года" xfId="49"/>
    <cellStyle name="_Копия Разбивка стоимости ГКК_мес  акт по потокам №1-5 (3)" xfId="50"/>
    <cellStyle name="_Копия Разбивка стоимости ГКК_мес  акт по потокам №1-5 (3) 2" xfId="372"/>
    <cellStyle name="_Копия Разбивка стоимости ГКК_мес  акт по потокам №1-5 (3) 3" xfId="623"/>
    <cellStyle name="_Копия Разбивка стоимости ГКК_мес  акт по потокам №1-5 (3)_Прайс лист Альянс от  01 ноября  2012 года" xfId="51"/>
    <cellStyle name="_Копия Разбивка стоимости ГКК_мес. акт по потокам №1-5" xfId="52"/>
    <cellStyle name="_Копия Разбивка стоимости ГКК_мес. акт по потокам №1-5 2" xfId="373"/>
    <cellStyle name="_Копия Разбивка стоимости ГКК_мес. акт по потокам №1-5 3" xfId="624"/>
    <cellStyle name="_Копия Разбивка стоимости ГКК_мес. акт по потокам №1-5_Прайс лист Альянс от  01 ноября  2012 года" xfId="53"/>
    <cellStyle name="_Копия Разбивка стоимости ГКК_План подготовительных мероприятий на ГКК" xfId="54"/>
    <cellStyle name="_Копия Разбивка стоимости ГКК_План подготовительных мероприятий на ГКК 2" xfId="374"/>
    <cellStyle name="_Копия Разбивка стоимости ГКК_План подготовительных мероприятий на ГКК 3" xfId="625"/>
    <cellStyle name="_Копия Разбивка стоимости ГКК_План подготовительных мероприятий на ГКК_Прайс лист Альянс от  01 ноября  2012 года" xfId="55"/>
    <cellStyle name="_Копия Разбивка стоимости ГКК_Прайс лист Альянс от  01 ноября  2012 года" xfId="56"/>
    <cellStyle name="_Копия УТВЕРЖДЕННЫЙ БЮДЖЕТ на 2004 год (формат КТС)" xfId="375"/>
    <cellStyle name="_Копия УТВЕРЖДЕННЫЙ БЮДЖЕТ на 2004 год(формат КМГ)" xfId="376"/>
    <cellStyle name="_Копия Фин план(для IT-service) 4 кв" xfId="377"/>
    <cellStyle name="_Копия Фин план(для IT-service) 4 кв_УО 2007_свод-03" xfId="378"/>
    <cellStyle name="_Кэш 1" xfId="379"/>
    <cellStyle name="_Магистраль Атырау-Уральск-Аксай_вариант без резервирования" xfId="380"/>
    <cellStyle name="_Мес.платеж.сертификат по филиалам-2" xfId="57"/>
    <cellStyle name="_Мес.платеж.сертификат по филиалам-2 2" xfId="381"/>
    <cellStyle name="_Мес.платеж.сертификат по филиалам-2 3" xfId="626"/>
    <cellStyle name="_Мес.платеж.сертификат по филиалам-2_12. Утяжелители УТК" xfId="58"/>
    <cellStyle name="_Мес.платеж.сертификат по филиалам-2_12. Утяжелители УТК 2" xfId="382"/>
    <cellStyle name="_Мес.платеж.сертификат по филиалам-2_12. Утяжелители УТК 3" xfId="627"/>
    <cellStyle name="_Мес.платеж.сертификат по филиалам-2_12. Утяжелители УТК_Прайс лист Альянс от  01 ноября  2012 года" xfId="59"/>
    <cellStyle name="_Мес.платеж.сертификат по филиалам-2_16. Ведомость КИПиА" xfId="60"/>
    <cellStyle name="_Мес.платеж.сертификат по филиалам-2_16. Ведомость КИПиА 2" xfId="383"/>
    <cellStyle name="_Мес.платеж.сертификат по филиалам-2_16. Ведомость КИПиА 3" xfId="628"/>
    <cellStyle name="_Мес.платеж.сертификат по филиалам-2_16. Ведомость КИПиА_Прайс лист Альянс от  01 ноября  2012 года" xfId="61"/>
    <cellStyle name="_Мес.платеж.сертификат по филиалам-2_3. 1-5 BREAKDOWN  03 11 08" xfId="62"/>
    <cellStyle name="_Мес.платеж.сертификат по филиалам-2_3. 1-5 BREAKDOWN  03 11 08 2" xfId="384"/>
    <cellStyle name="_Мес.платеж.сертификат по филиалам-2_3. 1-5 BREAKDOWN  03 11 08 3" xfId="629"/>
    <cellStyle name="_Мес.платеж.сертификат по филиалам-2_3. 1-5 BREAKDOWN  03 11 08_Прайс лист Альянс от  01 ноября  2012 года" xfId="63"/>
    <cellStyle name="_Мес.платеж.сертификат по филиалам-2_BREAKDOWN  03.11.08 &amp; PROGRESS" xfId="64"/>
    <cellStyle name="_Мес.платеж.сертификат по филиалам-2_BREAKDOWN  03.11.08 &amp; PROGRESS 2" xfId="385"/>
    <cellStyle name="_Мес.платеж.сертификат по филиалам-2_BREAKDOWN  03.11.08 &amp; PROGRESS 3" xfId="630"/>
    <cellStyle name="_Мес.платеж.сертификат по филиалам-2_BREAKDOWN  03.11.08 &amp; PROGRESS_Прайс лист Альянс от  01 ноября  2012 года" xfId="65"/>
    <cellStyle name="_Мес.платеж.сертификат по филиалам-2_Breakdown - final version 24.10.08" xfId="66"/>
    <cellStyle name="_Мес.платеж.сертификат по филиалам-2_Breakdown - final version 24.10.08 2" xfId="386"/>
    <cellStyle name="_Мес.платеж.сертификат по филиалам-2_Breakdown - final version 24.10.08 3" xfId="631"/>
    <cellStyle name="_Мес.платеж.сертификат по филиалам-2_Breakdown - final version 24.10.08_Прайс лист Альянс от  01 ноября  2012 года" xfId="67"/>
    <cellStyle name="_Мес.платеж.сертификат по филиалам-2_Breakdown - final version 29.10.08" xfId="68"/>
    <cellStyle name="_Мес.платеж.сертификат по филиалам-2_Breakdown - final version 29.10.08 2" xfId="387"/>
    <cellStyle name="_Мес.платеж.сертификат по филиалам-2_Breakdown - final version 29.10.08 3" xfId="632"/>
    <cellStyle name="_Мес.платеж.сертификат по филиалам-2_Breakdown - final version 29.10.08_Прайс лист Альянс от  01 ноября  2012 года" xfId="69"/>
    <cellStyle name="_Мес.платеж.сертификат по филиалам-2_Breakdown - final version 31. 10 .  С ЗАМЕЧАНИЯМИ Департамента контроляxls" xfId="70"/>
    <cellStyle name="_Мес.платеж.сертификат по филиалам-2_Breakdown - final version 31. 10 .  С ЗАМЕЧАНИЯМИ Департамента контроляxls 2" xfId="388"/>
    <cellStyle name="_Мес.платеж.сертификат по филиалам-2_Breakdown - final version 31. 10 .  С ЗАМЕЧАНИЯМИ Департамента контроляxls 3" xfId="633"/>
    <cellStyle name="_Мес.платеж.сертификат по филиалам-2_Breakdown - final version 31. 10 .  С ЗАМЕЧАНИЯМИ Департамента контроляxls_Прайс лист Альянс от  01 ноября  2012 года" xfId="71"/>
    <cellStyle name="_Мес.платеж.сертификат по филиалам-2_График" xfId="72"/>
    <cellStyle name="_Мес.платеж.сертификат по филиалам-2_График 2" xfId="389"/>
    <cellStyle name="_Мес.платеж.сертификат по филиалам-2_График 3" xfId="634"/>
    <cellStyle name="_Мес.платеж.сертификат по филиалам-2_График_Прайс лист Альянс от  01 ноября  2012 года" xfId="73"/>
    <cellStyle name="_Мес.платеж.сертификат по филиалам-2_Копия Breakdown - final version 31  10  08  С ЗАМЕЧАНИЯМИ Департамента контроляxls (2)" xfId="74"/>
    <cellStyle name="_Мес.платеж.сертификат по филиалам-2_Копия Breakdown - final version 31  10  08  С ЗАМЕЧАНИЯМИ Департамента контроляxls (2) 2" xfId="390"/>
    <cellStyle name="_Мес.платеж.сертификат по филиалам-2_Копия Breakdown - final version 31  10  08  С ЗАМЕЧАНИЯМИ Департамента контроляxls (2) 3" xfId="635"/>
    <cellStyle name="_Мес.платеж.сертификат по филиалам-2_Копия Breakdown - final version 31  10  08  С ЗАМЕЧАНИЯМИ Департамента контроляxls (2)_Прайс лист Альянс от  01 ноября  2012 года" xfId="75"/>
    <cellStyle name="_Мес.платеж.сертификат по филиалам-2_мес  акт по потокам №1-5 (3)" xfId="76"/>
    <cellStyle name="_Мес.платеж.сертификат по филиалам-2_мес  акт по потокам №1-5 (3) 2" xfId="391"/>
    <cellStyle name="_Мес.платеж.сертификат по филиалам-2_мес  акт по потокам №1-5 (3) 3" xfId="636"/>
    <cellStyle name="_Мес.платеж.сертификат по филиалам-2_мес  акт по потокам №1-5 (3)_Прайс лист Альянс от  01 ноября  2012 года" xfId="77"/>
    <cellStyle name="_Мес.платеж.сертификат по филиалам-2_мес. акт по потокам №1-5" xfId="78"/>
    <cellStyle name="_Мес.платеж.сертификат по филиалам-2_мес. акт по потокам №1-5 2" xfId="392"/>
    <cellStyle name="_Мес.платеж.сертификат по филиалам-2_мес. акт по потокам №1-5 3" xfId="637"/>
    <cellStyle name="_Мес.платеж.сертификат по филиалам-2_мес. акт по потокам №1-5_Прайс лист Альянс от  01 ноября  2012 года" xfId="79"/>
    <cellStyle name="_Мес.платеж.сертификат по филиалам-2_План подготовительных мероприятий на ГКК" xfId="80"/>
    <cellStyle name="_Мес.платеж.сертификат по филиалам-2_План подготовительных мероприятий на ГКК 2" xfId="393"/>
    <cellStyle name="_Мес.платеж.сертификат по филиалам-2_План подготовительных мероприятий на ГКК 3" xfId="638"/>
    <cellStyle name="_Мес.платеж.сертификат по филиалам-2_План подготовительных мероприятий на ГКК_Прайс лист Альянс от  01 ноября  2012 года" xfId="81"/>
    <cellStyle name="_Мес.платеж.сертификат по филиалам-2_Прайс лист Альянс от  01 ноября  2012 года" xfId="82"/>
    <cellStyle name="_Мониторинг договоров-2004" xfId="394"/>
    <cellStyle name="_МФ ДДС " xfId="395"/>
    <cellStyle name="_МФ Финплан ноябрь 2003" xfId="396"/>
    <cellStyle name="_МФ ФП сентябрь 03 утвержденный" xfId="397"/>
    <cellStyle name="_объемы к закл договорам 2004г" xfId="398"/>
    <cellStyle name="_Окон.Консолид.ПП на II полугодие 2004" xfId="399"/>
    <cellStyle name="_Оконч. Сравнение бюджетов 2004 с проектами (на 08.07.04)" xfId="400"/>
    <cellStyle name="_План подготовительных мероприятий на ГКК" xfId="83"/>
    <cellStyle name="_План подготовительных мероприятий на ГКК 2" xfId="401"/>
    <cellStyle name="_План подготовительных мероприятий на ГКК 3" xfId="639"/>
    <cellStyle name="_План подготовительных мероприятий на ГКК_Прайс лист Альянс от  01 ноября  2012 года" xfId="84"/>
    <cellStyle name="_поступления 2003г, конс" xfId="402"/>
    <cellStyle name="_ПП" xfId="403"/>
    <cellStyle name="_ПП_УО 2007_свод-03" xfId="404"/>
    <cellStyle name="_Проект_ФП_4_кв_МФ" xfId="405"/>
    <cellStyle name="_Расходы по статьям" xfId="406"/>
    <cellStyle name="_свод" xfId="407"/>
    <cellStyle name="_свод_УО 2007_свод-03" xfId="408"/>
    <cellStyle name="_СЕНТЯБРЬ 2003" xfId="409"/>
    <cellStyle name="_Сокращение бюджет ВФ 2005_4" xfId="410"/>
    <cellStyle name="_Сторонние клиенты УМГ и ЭМГ" xfId="411"/>
    <cellStyle name="_ТАРИФ АТС, VSAT + ЗИП" xfId="412"/>
    <cellStyle name="_Тариф на OTN + ЗИП" xfId="413"/>
    <cellStyle name="_Тариф на OTN + ЗИП_БП 8000 5000 50" xfId="414"/>
    <cellStyle name="_Тариф на OTN + ЗИП_БП iDirect" xfId="415"/>
    <cellStyle name="_Тариф на OTN + ЗИП_Бюджет ЗИП для Максима" xfId="416"/>
    <cellStyle name="_Тариф на OTN + ЗИП_Кап и расх для Максима" xfId="417"/>
    <cellStyle name="_Тариф на OTN + ЗИП_модель перерасчета БП ID вар ВФ_01" xfId="418"/>
    <cellStyle name="_Тариф на OTN + ЗИП_УО 2007_свод-03" xfId="419"/>
    <cellStyle name="_Тариф на OTN + ЗИП_Ф-2 _Доходная часть ИП МФ_авг(1). 2007" xfId="420"/>
    <cellStyle name="_Тариф на ТО БС + ЗИП" xfId="421"/>
    <cellStyle name="_Тариф на ТО БС + ЗИП_БП 8000 5000 50" xfId="422"/>
    <cellStyle name="_Тариф на ТО БС + ЗИП_БП iDirect" xfId="423"/>
    <cellStyle name="_Тариф на ТО БС + ЗИП_Бюджет ЗИП для Максима" xfId="424"/>
    <cellStyle name="_Тариф на ТО БС + ЗИП_Кап и расх для Максима" xfId="425"/>
    <cellStyle name="_Тариф на ТО БС + ЗИП_модель перерасчета БП ID вар ВФ_01" xfId="426"/>
    <cellStyle name="_Тариф на ТО БС + ЗИП_УО 2007_свод-03" xfId="427"/>
    <cellStyle name="_Тариф на ТО БС + ЗИП_Ф-2 _Доходная часть ИП МФ_авг(1). 2007" xfId="428"/>
    <cellStyle name="_Тариф на ТО ВОЛС + ЗИП" xfId="429"/>
    <cellStyle name="_Тариф на ТО ВОЛС + ЗИП_БП 8000 5000 50" xfId="430"/>
    <cellStyle name="_Тариф на ТО ВОЛС + ЗИП_БП iDirect" xfId="431"/>
    <cellStyle name="_Тариф на ТО ВОЛС + ЗИП_Бюджет ЗИП для Максима" xfId="432"/>
    <cellStyle name="_Тариф на ТО ВОЛС + ЗИП_Кап и расх для Максима" xfId="433"/>
    <cellStyle name="_Тариф на ТО ВОЛС + ЗИП_модель перерасчета БП ID вар ВФ_01" xfId="434"/>
    <cellStyle name="_Тариф на ТО ВОЛС + ЗИП_УО 2007_свод-03" xfId="435"/>
    <cellStyle name="_Тариф на ТО ВОЛС + ЗИП_Ф-2 _Доходная часть ИП МФ_авг(1). 2007" xfId="436"/>
    <cellStyle name="_Тендер" xfId="437"/>
    <cellStyle name="_топливо" xfId="438"/>
    <cellStyle name="_Утвержденный бюджет КТС 2006 LAST" xfId="439"/>
    <cellStyle name="_Уф 2004" xfId="440"/>
    <cellStyle name="_УФ ДДС декабрь 31" xfId="441"/>
    <cellStyle name="_Финплан ДИРС2005_I квартал" xfId="442"/>
    <cellStyle name="_Финплан ДРиП2004" xfId="443"/>
    <cellStyle name="_Финплан ДРиП2004_III квартал" xfId="444"/>
    <cellStyle name="_Финплан ЯНВ-ДЕК 2003" xfId="445"/>
    <cellStyle name="_формы для ФП изм" xfId="446"/>
    <cellStyle name="_формы для ФП изм_УО 2007_свод-03" xfId="447"/>
    <cellStyle name="_ФП ДИТ сентябрь 2003г" xfId="448"/>
    <cellStyle name="_ФП ДРиП ноябрь" xfId="449"/>
    <cellStyle name="_ФП ДРиП сентябрь 2003г" xfId="450"/>
    <cellStyle name="_ФП КД сентябрь 2003г" xfId="451"/>
    <cellStyle name="_ФП Ур.Ф.-август ГО" xfId="452"/>
    <cellStyle name="_ФП Ур.Ф.-ноябрь ГО" xfId="453"/>
    <cellStyle name="_ФП Ур.Ф.-сентябрь ГО" xfId="454"/>
    <cellStyle name="_фп фил окт" xfId="455"/>
    <cellStyle name="_ФП_1кв" xfId="456"/>
    <cellStyle name="_ФП_выполнение" xfId="457"/>
    <cellStyle name="_ФП_выполнение_УО 2007_свод-03" xfId="458"/>
    <cellStyle name="_ЮФ Last" xfId="459"/>
    <cellStyle name="_Юф ДДС  июль" xfId="460"/>
    <cellStyle name="_ЮФ ДДС апрель" xfId="461"/>
    <cellStyle name="_юф ДДС_январь" xfId="462"/>
    <cellStyle name="_ЮФ ноя ДДС" xfId="463"/>
    <cellStyle name="_ЮФ ФП октыбрь" xfId="464"/>
    <cellStyle name="_ЮФ ФП октыбрь_УО 2007_свод-03" xfId="465"/>
    <cellStyle name="_ЮФ ФП сент, коррект" xfId="466"/>
    <cellStyle name="_ЮФ_кор_19_03" xfId="467"/>
    <cellStyle name="_ЮФ_кор_30_03_печать" xfId="468"/>
    <cellStyle name="_ЮФ_ФП_декабрь" xfId="469"/>
    <cellStyle name="_ЮФ_ФП_декабрь_УО 2007_свод-03" xfId="470"/>
    <cellStyle name="_ЮФ_ФП_ноябрь" xfId="471"/>
    <cellStyle name="_ЮФ_ФП_ноябрь_УО 2007_свод-03" xfId="472"/>
    <cellStyle name="20% - Accent1" xfId="85"/>
    <cellStyle name="20% - Accent2" xfId="86"/>
    <cellStyle name="20% - Accent3" xfId="87"/>
    <cellStyle name="20% - Accent4" xfId="88"/>
    <cellStyle name="20% - Accent5" xfId="89"/>
    <cellStyle name="20% - Accent6" xfId="90"/>
    <cellStyle name="20% - 强调文字颜色 1" xfId="91"/>
    <cellStyle name="20% - 强调文字颜色 1 2" xfId="473"/>
    <cellStyle name="20% - 强调文字颜色 1 3" xfId="640"/>
    <cellStyle name="20% - 强调文字颜色 2" xfId="92"/>
    <cellStyle name="20% - 强调文字颜色 2 2" xfId="474"/>
    <cellStyle name="20% - 强调文字颜色 2 3" xfId="641"/>
    <cellStyle name="20% - 强调文字颜色 3" xfId="93"/>
    <cellStyle name="20% - 强调文字颜色 3 2" xfId="475"/>
    <cellStyle name="20% - 强调文字颜色 3 3" xfId="642"/>
    <cellStyle name="20% - 强调文字颜色 4" xfId="94"/>
    <cellStyle name="20% - 强调文字颜色 4 2" xfId="476"/>
    <cellStyle name="20% - 强调文字颜色 4 3" xfId="643"/>
    <cellStyle name="20% - 强调文字颜色 5" xfId="95"/>
    <cellStyle name="20% - 强调文字颜色 5 2" xfId="477"/>
    <cellStyle name="20% - 强调文字颜色 5 3" xfId="644"/>
    <cellStyle name="20% - 强调文字颜色 6" xfId="96"/>
    <cellStyle name="20% - 强调文字颜色 6 2" xfId="478"/>
    <cellStyle name="20% - 强调文字颜色 6 3" xfId="645"/>
    <cellStyle name="40% - Accent1" xfId="97"/>
    <cellStyle name="40% - Accent2" xfId="98"/>
    <cellStyle name="40% - Accent3" xfId="99"/>
    <cellStyle name="40% - Accent4" xfId="100"/>
    <cellStyle name="40% - Accent5" xfId="101"/>
    <cellStyle name="40% - Accent6" xfId="102"/>
    <cellStyle name="40% - 强调文字颜色 1" xfId="103"/>
    <cellStyle name="40% - 强调文字颜色 1 2" xfId="479"/>
    <cellStyle name="40% - 强调文字颜色 1 3" xfId="646"/>
    <cellStyle name="40% - 强调文字颜色 2" xfId="104"/>
    <cellStyle name="40% - 强调文字颜色 2 2" xfId="480"/>
    <cellStyle name="40% - 强调文字颜色 2 3" xfId="647"/>
    <cellStyle name="40% - 强调文字颜色 3" xfId="105"/>
    <cellStyle name="40% - 强调文字颜色 3 2" xfId="481"/>
    <cellStyle name="40% - 强调文字颜色 3 3" xfId="648"/>
    <cellStyle name="40% - 强调文字颜色 4" xfId="106"/>
    <cellStyle name="40% - 强调文字颜色 4 2" xfId="482"/>
    <cellStyle name="40% - 强调文字颜色 4 3" xfId="649"/>
    <cellStyle name="40% - 强调文字颜色 5" xfId="107"/>
    <cellStyle name="40% - 强调文字颜色 5 2" xfId="483"/>
    <cellStyle name="40% - 强调文字颜色 5 3" xfId="650"/>
    <cellStyle name="40% - 强调文字颜色 6" xfId="108"/>
    <cellStyle name="40% - 强调文字颜色 6 2" xfId="484"/>
    <cellStyle name="40% - 强调文字颜色 6 3" xfId="651"/>
    <cellStyle name="60% - Accent1" xfId="109"/>
    <cellStyle name="60% - Accent2" xfId="110"/>
    <cellStyle name="60% - Accent3" xfId="111"/>
    <cellStyle name="60% - Accent4" xfId="112"/>
    <cellStyle name="60% - Accent5" xfId="113"/>
    <cellStyle name="60% - Accent6" xfId="114"/>
    <cellStyle name="60% - 强调文字颜色 1" xfId="115"/>
    <cellStyle name="60% - 强调文字颜色 1 2" xfId="485"/>
    <cellStyle name="60% - 强调文字颜色 1 3" xfId="652"/>
    <cellStyle name="60% - 强调文字颜色 2" xfId="116"/>
    <cellStyle name="60% - 强调文字颜色 2 2" xfId="486"/>
    <cellStyle name="60% - 强调文字颜色 2 3" xfId="653"/>
    <cellStyle name="60% - 强调文字颜色 3" xfId="117"/>
    <cellStyle name="60% - 强调文字颜色 3 2" xfId="487"/>
    <cellStyle name="60% - 强调文字颜色 3 3" xfId="654"/>
    <cellStyle name="60% - 强调文字颜色 4" xfId="118"/>
    <cellStyle name="60% - 强调文字颜色 4 2" xfId="488"/>
    <cellStyle name="60% - 强调文字颜色 4 3" xfId="655"/>
    <cellStyle name="60% - 强调文字颜色 5" xfId="119"/>
    <cellStyle name="60% - 强调文字颜色 5 2" xfId="489"/>
    <cellStyle name="60% - 强调文字颜色 5 3" xfId="656"/>
    <cellStyle name="60% - 强调文字颜色 6" xfId="120"/>
    <cellStyle name="60% - 强调文字颜色 6 2" xfId="490"/>
    <cellStyle name="60% - 强调文字颜色 6 3" xfId="657"/>
    <cellStyle name="Accent1" xfId="121"/>
    <cellStyle name="Accent2" xfId="122"/>
    <cellStyle name="Accent3" xfId="123"/>
    <cellStyle name="Accent4" xfId="124"/>
    <cellStyle name="Accent5" xfId="125"/>
    <cellStyle name="Accent6" xfId="126"/>
    <cellStyle name="Bad" xfId="127"/>
    <cellStyle name="Calculation" xfId="128"/>
    <cellStyle name="Check Cell" xfId="129"/>
    <cellStyle name="Comma 2" xfId="130"/>
    <cellStyle name="Comma 2 2" xfId="736"/>
    <cellStyle name="Comma 2 2 2" xfId="807"/>
    <cellStyle name="Comma 2 2 2 2" xfId="950"/>
    <cellStyle name="Comma 2 2 3" xfId="880"/>
    <cellStyle name="Comma 2 3" xfId="751"/>
    <cellStyle name="Comma 2 3 2" xfId="894"/>
    <cellStyle name="Comma 2 4" xfId="823"/>
    <cellStyle name="Comma_1234" xfId="491"/>
    <cellStyle name="Explanatory Text" xfId="131"/>
    <cellStyle name="Good" xfId="132"/>
    <cellStyle name="Heading 1" xfId="133"/>
    <cellStyle name="Heading 2" xfId="134"/>
    <cellStyle name="Heading 3" xfId="135"/>
    <cellStyle name="Heading 4" xfId="136"/>
    <cellStyle name="Input" xfId="137"/>
    <cellStyle name="Linked Cell" xfId="138"/>
    <cellStyle name="Neutral" xfId="139"/>
    <cellStyle name="Normal 2" xfId="140"/>
    <cellStyle name="Normal_1234" xfId="492"/>
    <cellStyle name="Note" xfId="141"/>
    <cellStyle name="Output" xfId="142"/>
    <cellStyle name="Standard" xfId="493"/>
    <cellStyle name="Title" xfId="143"/>
    <cellStyle name="Total" xfId="144"/>
    <cellStyle name="Warning Text" xfId="145"/>
    <cellStyle name="Гиперссылка 2" xfId="146"/>
    <cellStyle name="Гиперссылка 2 2" xfId="147"/>
    <cellStyle name="Гиперссылка 2 2 2" xfId="148"/>
    <cellStyle name="Гиперссылка 2 2 3" xfId="494"/>
    <cellStyle name="Гиперссылка 2 2_Прайс лист Альянс от  01 ноября  2012 года" xfId="149"/>
    <cellStyle name="Гиперссылка 2 3" xfId="495"/>
    <cellStyle name="Гиперссылка 2 4" xfId="659"/>
    <cellStyle name="Гиперссылка 2 5" xfId="658"/>
    <cellStyle name="Гиперссылка 2 6" xfId="723"/>
    <cellStyle name="Гиперссылка 2 7" xfId="750"/>
    <cellStyle name="Гиперссылка 2_Прайс лист Альянс от  01 ноября  2012 года" xfId="150"/>
    <cellStyle name="Гиперссылка 3" xfId="151"/>
    <cellStyle name="Гиперссылка 3 2" xfId="496"/>
    <cellStyle name="Гиперссылка 3 3" xfId="660"/>
    <cellStyle name="Гиперссылка 4" xfId="152"/>
    <cellStyle name="Гиперссылка 4 2" xfId="497"/>
    <cellStyle name="Гиперссылка 4 3" xfId="661"/>
    <cellStyle name="Денежный 2" xfId="153"/>
    <cellStyle name="Денежный 2 2" xfId="498"/>
    <cellStyle name="Денежный 2 2 2" xfId="737"/>
    <cellStyle name="Денежный 2 2 2 2" xfId="808"/>
    <cellStyle name="Денежный 2 2 2 2 2" xfId="951"/>
    <cellStyle name="Денежный 2 2 2 3" xfId="881"/>
    <cellStyle name="Денежный 2 2 3" xfId="763"/>
    <cellStyle name="Денежный 2 2 3 2" xfId="906"/>
    <cellStyle name="Денежный 2 2 4" xfId="836"/>
    <cellStyle name="Денежный 2 3" xfId="662"/>
    <cellStyle name="Денежный 2 3 2" xfId="785"/>
    <cellStyle name="Денежный 2 3 2 2" xfId="928"/>
    <cellStyle name="Денежный 2 3 3" xfId="858"/>
    <cellStyle name="Денежный 2 4" xfId="752"/>
    <cellStyle name="Денежный 2 4 2" xfId="895"/>
    <cellStyle name="Денежный 2 5" xfId="824"/>
    <cellStyle name="Контрольная ячейка 2" xfId="499"/>
    <cellStyle name="Контрольная ячейка 4" xfId="500"/>
    <cellStyle name="Обычный" xfId="0" builtinId="0"/>
    <cellStyle name="Обычный 10" xfId="154"/>
    <cellStyle name="Обычный 10 2" xfId="155"/>
    <cellStyle name="Обычный 10 2 2" xfId="501"/>
    <cellStyle name="Обычный 10 2 3" xfId="664"/>
    <cellStyle name="Обычный 10 3" xfId="502"/>
    <cellStyle name="Обычный 10 4" xfId="663"/>
    <cellStyle name="Обычный 11" xfId="503"/>
    <cellStyle name="Обычный 12" xfId="504"/>
    <cellStyle name="Обычный 13" xfId="505"/>
    <cellStyle name="Обычный 14" xfId="506"/>
    <cellStyle name="Обычный 14 2" xfId="507"/>
    <cellStyle name="Обычный 14 2 2" xfId="735"/>
    <cellStyle name="Обычный 14 2 2 2" xfId="806"/>
    <cellStyle name="Обычный 14 2 2 2 2" xfId="949"/>
    <cellStyle name="Обычный 14 2 2 3" xfId="879"/>
    <cellStyle name="Обычный 14 2 3" xfId="765"/>
    <cellStyle name="Обычный 14 2 3 2" xfId="908"/>
    <cellStyle name="Обычный 14 2 4" xfId="838"/>
    <cellStyle name="Обычный 14 3" xfId="726"/>
    <cellStyle name="Обычный 14 3 2" xfId="797"/>
    <cellStyle name="Обычный 14 3 2 2" xfId="940"/>
    <cellStyle name="Обычный 14 3 3" xfId="870"/>
    <cellStyle name="Обычный 14 4" xfId="764"/>
    <cellStyle name="Обычный 14 4 2" xfId="907"/>
    <cellStyle name="Обычный 14 5" xfId="837"/>
    <cellStyle name="Обычный 15" xfId="508"/>
    <cellStyle name="Обычный 16" xfId="509"/>
    <cellStyle name="Обычный 16 2" xfId="727"/>
    <cellStyle name="Обычный 16 2 2" xfId="798"/>
    <cellStyle name="Обычный 16 2 2 2" xfId="941"/>
    <cellStyle name="Обычный 16 2 3" xfId="871"/>
    <cellStyle name="Обычный 16 3" xfId="766"/>
    <cellStyle name="Обычный 16 3 2" xfId="909"/>
    <cellStyle name="Обычный 16 4" xfId="839"/>
    <cellStyle name="Обычный 17" xfId="510"/>
    <cellStyle name="Обычный 17 2" xfId="728"/>
    <cellStyle name="Обычный 17 2 2" xfId="799"/>
    <cellStyle name="Обычный 17 2 2 2" xfId="942"/>
    <cellStyle name="Обычный 17 2 3" xfId="872"/>
    <cellStyle name="Обычный 17 3" xfId="767"/>
    <cellStyle name="Обычный 17 3 2" xfId="910"/>
    <cellStyle name="Обычный 17 4" xfId="840"/>
    <cellStyle name="Обычный 18" xfId="511"/>
    <cellStyle name="Обычный 18 2" xfId="729"/>
    <cellStyle name="Обычный 18 2 2" xfId="800"/>
    <cellStyle name="Обычный 18 2 2 2" xfId="943"/>
    <cellStyle name="Обычный 18 2 3" xfId="873"/>
    <cellStyle name="Обычный 18 3" xfId="768"/>
    <cellStyle name="Обычный 18 3 2" xfId="911"/>
    <cellStyle name="Обычный 18 4" xfId="841"/>
    <cellStyle name="Обычный 19" xfId="512"/>
    <cellStyle name="Обычный 19 2" xfId="731"/>
    <cellStyle name="Обычный 19 2 2" xfId="802"/>
    <cellStyle name="Обычный 19 2 2 2" xfId="945"/>
    <cellStyle name="Обычный 19 2 3" xfId="875"/>
    <cellStyle name="Обычный 19 3" xfId="769"/>
    <cellStyle name="Обычный 19 3 2" xfId="912"/>
    <cellStyle name="Обычный 19 4" xfId="842"/>
    <cellStyle name="Обычный 2" xfId="156"/>
    <cellStyle name="Обычный 2 2" xfId="157"/>
    <cellStyle name="Обычный 2 2 2" xfId="158"/>
    <cellStyle name="Обычный 2 2 2 2" xfId="513"/>
    <cellStyle name="Обычный 2 2 2 3" xfId="667"/>
    <cellStyle name="Обычный 2 2 3" xfId="514"/>
    <cellStyle name="Обычный 2 2 4" xfId="666"/>
    <cellStyle name="Обычный 2 2_Прайс лист Альянс от  01 ноября  2012 года" xfId="159"/>
    <cellStyle name="Обычный 2 3" xfId="160"/>
    <cellStyle name="Обычный 2 3 2" xfId="515"/>
    <cellStyle name="Обычный 2 3 3" xfId="668"/>
    <cellStyle name="Обычный 2 4" xfId="161"/>
    <cellStyle name="Обычный 2 5" xfId="516"/>
    <cellStyle name="Обычный 2 6" xfId="517"/>
    <cellStyle name="Обычный 2 7" xfId="665"/>
    <cellStyle name="Обычный 2_Прайс лист Альянс от  01 ноября  2012 года" xfId="162"/>
    <cellStyle name="Обычный 20" xfId="518"/>
    <cellStyle name="Обычный 21" xfId="519"/>
    <cellStyle name="Обычный 22" xfId="520"/>
    <cellStyle name="Обычный 23" xfId="521"/>
    <cellStyle name="Обычный 23 2" xfId="746"/>
    <cellStyle name="Обычный 23 2 2" xfId="817"/>
    <cellStyle name="Обычный 23 2 2 2" xfId="960"/>
    <cellStyle name="Обычный 23 2 3" xfId="890"/>
    <cellStyle name="Обычный 23 3" xfId="770"/>
    <cellStyle name="Обычный 23 3 2" xfId="913"/>
    <cellStyle name="Обычный 23 4" xfId="843"/>
    <cellStyle name="Обычный 24" xfId="235"/>
    <cellStyle name="Обычный 24 2" xfId="748"/>
    <cellStyle name="Обычный 24 2 2" xfId="819"/>
    <cellStyle name="Обычный 24 2 2 2" xfId="962"/>
    <cellStyle name="Обычный 24 2 3" xfId="892"/>
    <cellStyle name="Обычный 24 3" xfId="761"/>
    <cellStyle name="Обычный 24 3 2" xfId="904"/>
    <cellStyle name="Обычный 24 4" xfId="833"/>
    <cellStyle name="Обычный 25" xfId="597"/>
    <cellStyle name="Обычный 26" xfId="821"/>
    <cellStyle name="Обычный 26 2" xfId="964"/>
    <cellStyle name="Обычный 27" xfId="966"/>
    <cellStyle name="Обычный 28" xfId="967"/>
    <cellStyle name="Обычный 29" xfId="968"/>
    <cellStyle name="Обычный 3" xfId="163"/>
    <cellStyle name="Обычный 3 2" xfId="164"/>
    <cellStyle name="Обычный 3 2 2" xfId="522"/>
    <cellStyle name="Обычный 3 2 3" xfId="670"/>
    <cellStyle name="Обычный 3 3" xfId="165"/>
    <cellStyle name="Обычный 3 3 2" xfId="523"/>
    <cellStyle name="Обычный 3 3 3" xfId="671"/>
    <cellStyle name="Обычный 3 4" xfId="524"/>
    <cellStyle name="Обычный 3 5" xfId="669"/>
    <cellStyle name="Обычный 3_Прайс лист Альянс от  01 ноября  2012 года" xfId="166"/>
    <cellStyle name="Обычный 30" xfId="969"/>
    <cellStyle name="Обычный 31" xfId="970"/>
    <cellStyle name="Обычный 32" xfId="971"/>
    <cellStyle name="Обычный 33" xfId="972"/>
    <cellStyle name="Обычный 4" xfId="167"/>
    <cellStyle name="Обычный 4 2" xfId="168"/>
    <cellStyle name="Обычный 4 2 2" xfId="525"/>
    <cellStyle name="Обычный 4 2 3" xfId="673"/>
    <cellStyle name="Обычный 4 3" xfId="169"/>
    <cellStyle name="Обычный 4 3 2" xfId="526"/>
    <cellStyle name="Обычный 4 3 3" xfId="674"/>
    <cellStyle name="Обычный 4 4" xfId="527"/>
    <cellStyle name="Обычный 4 4 2" xfId="733"/>
    <cellStyle name="Обычный 4 4 2 2" xfId="804"/>
    <cellStyle name="Обычный 4 4 2 2 2" xfId="947"/>
    <cellStyle name="Обычный 4 4 2 3" xfId="877"/>
    <cellStyle name="Обычный 4 4 3" xfId="771"/>
    <cellStyle name="Обычный 4 4 3 2" xfId="914"/>
    <cellStyle name="Обычный 4 4 4" xfId="844"/>
    <cellStyle name="Обычный 4 5" xfId="528"/>
    <cellStyle name="Обычный 4 6" xfId="672"/>
    <cellStyle name="Обычный 4 6 2" xfId="786"/>
    <cellStyle name="Обычный 4 6 2 2" xfId="929"/>
    <cellStyle name="Обычный 4 6 3" xfId="859"/>
    <cellStyle name="Обычный 4_Прайс лист Альянс от  01 ноября  2012 года" xfId="170"/>
    <cellStyle name="Обычный 5" xfId="171"/>
    <cellStyle name="Обычный 5 2" xfId="172"/>
    <cellStyle name="Обычный 5 2 2" xfId="529"/>
    <cellStyle name="Обычный 5 2 3" xfId="675"/>
    <cellStyle name="Обычный 5 3" xfId="173"/>
    <cellStyle name="Обычный 5 3 2" xfId="530"/>
    <cellStyle name="Обычный 5 3 3" xfId="676"/>
    <cellStyle name="Обычный 5 4" xfId="531"/>
    <cellStyle name="Обычный 5 5" xfId="721"/>
    <cellStyle name="Обычный 5 5 2" xfId="794"/>
    <cellStyle name="Обычный 5 5 2 2" xfId="937"/>
    <cellStyle name="Обычный 5 5 3" xfId="867"/>
    <cellStyle name="Обычный 5_Прайс лист Альянс от  01 ноября  2012 года" xfId="174"/>
    <cellStyle name="Обычный 6" xfId="175"/>
    <cellStyle name="Обычный 6 2" xfId="176"/>
    <cellStyle name="Обычный 6 2 2" xfId="532"/>
    <cellStyle name="Обычный 6 2 3" xfId="678"/>
    <cellStyle name="Обычный 6 3" xfId="533"/>
    <cellStyle name="Обычный 6 4" xfId="677"/>
    <cellStyle name="Обычный 6_Прайс лист Альянс от  01 ноября  2012 года" xfId="177"/>
    <cellStyle name="Обычный 7" xfId="178"/>
    <cellStyle name="Обычный 7 2" xfId="179"/>
    <cellStyle name="Обычный 7 2 2" xfId="534"/>
    <cellStyle name="Обычный 7 2 3" xfId="679"/>
    <cellStyle name="Обычный 7 3" xfId="535"/>
    <cellStyle name="Обычный 7 4" xfId="724"/>
    <cellStyle name="Обычный 8" xfId="180"/>
    <cellStyle name="Обычный 8 2" xfId="181"/>
    <cellStyle name="Обычный 8 2 2" xfId="536"/>
    <cellStyle name="Обычный 8 2 3" xfId="681"/>
    <cellStyle name="Обычный 8 3" xfId="537"/>
    <cellStyle name="Обычный 8 4" xfId="680"/>
    <cellStyle name="Обычный 8_Прайс лист Альянс от  01 ноября  2012 года" xfId="182"/>
    <cellStyle name="Обычный 9" xfId="183"/>
    <cellStyle name="Обычный 9 2" xfId="184"/>
    <cellStyle name="Обычный 9 2 2" xfId="185"/>
    <cellStyle name="Обычный 9 2 3" xfId="538"/>
    <cellStyle name="Обычный 9 2 4" xfId="682"/>
    <cellStyle name="Обычный 9 2_Прайс лист Альянс от  01 ноября  2012 года" xfId="186"/>
    <cellStyle name="Обычный 9 3" xfId="539"/>
    <cellStyle name="Обычный 9 4" xfId="540"/>
    <cellStyle name="Обычный 9_Прайс лист Альянс от  01 ноября  2012 года" xfId="187"/>
    <cellStyle name="Обычный_Остатки (новая книга)" xfId="188"/>
    <cellStyle name="Обычный_Прайс лист Альянс от  01 ноября  2012 года" xfId="189"/>
    <cellStyle name="Обычный_расчеи по кабелю" xfId="190"/>
    <cellStyle name="Процентный 2" xfId="191"/>
    <cellStyle name="Процентный 2 2" xfId="541"/>
    <cellStyle name="Процентный 2 3" xfId="683"/>
    <cellStyle name="Процентный 3" xfId="542"/>
    <cellStyle name="Процентный 4" xfId="543"/>
    <cellStyle name="Процентный 5" xfId="544"/>
    <cellStyle name="Процентный 6" xfId="545"/>
    <cellStyle name="Стиль 1" xfId="192"/>
    <cellStyle name="Стиль 1 2" xfId="546"/>
    <cellStyle name="Стиль 1 3" xfId="547"/>
    <cellStyle name="Стиль 1 4" xfId="684"/>
    <cellStyle name="Стиль_названий" xfId="548"/>
    <cellStyle name="Строка нечётная" xfId="549"/>
    <cellStyle name="Строка чётная" xfId="550"/>
    <cellStyle name="Тысячи [0]_laroux" xfId="551"/>
    <cellStyle name="Тысячи_laroux" xfId="552"/>
    <cellStyle name="Финансовый" xfId="193" builtinId="3"/>
    <cellStyle name="Финансовый 10" xfId="553"/>
    <cellStyle name="Финансовый 10 2" xfId="722"/>
    <cellStyle name="Финансовый 10 2 2" xfId="795"/>
    <cellStyle name="Финансовый 10 2 2 2" xfId="938"/>
    <cellStyle name="Финансовый 10 2 3" xfId="868"/>
    <cellStyle name="Финансовый 10 3" xfId="772"/>
    <cellStyle name="Финансовый 10 3 2" xfId="915"/>
    <cellStyle name="Финансовый 10 4" xfId="845"/>
    <cellStyle name="Финансовый 11" xfId="554"/>
    <cellStyle name="Финансовый 11 2" xfId="725"/>
    <cellStyle name="Финансовый 11 2 2" xfId="796"/>
    <cellStyle name="Финансовый 11 2 2 2" xfId="939"/>
    <cellStyle name="Финансовый 11 2 3" xfId="869"/>
    <cellStyle name="Финансовый 11 3" xfId="773"/>
    <cellStyle name="Финансовый 11 3 2" xfId="916"/>
    <cellStyle name="Финансовый 11 4" xfId="846"/>
    <cellStyle name="Финансовый 12" xfId="555"/>
    <cellStyle name="Финансовый 12 2" xfId="730"/>
    <cellStyle name="Финансовый 12 2 2" xfId="801"/>
    <cellStyle name="Финансовый 12 2 2 2" xfId="944"/>
    <cellStyle name="Финансовый 12 2 3" xfId="874"/>
    <cellStyle name="Финансовый 12 3" xfId="774"/>
    <cellStyle name="Финансовый 12 3 2" xfId="917"/>
    <cellStyle name="Финансовый 12 4" xfId="847"/>
    <cellStyle name="Финансовый 13" xfId="556"/>
    <cellStyle name="Финансовый 13 2" xfId="732"/>
    <cellStyle name="Финансовый 13 2 2" xfId="803"/>
    <cellStyle name="Финансовый 13 2 2 2" xfId="946"/>
    <cellStyle name="Финансовый 13 2 3" xfId="876"/>
    <cellStyle name="Финансовый 13 3" xfId="775"/>
    <cellStyle name="Финансовый 13 3 2" xfId="918"/>
    <cellStyle name="Финансовый 13 4" xfId="848"/>
    <cellStyle name="Финансовый 14" xfId="557"/>
    <cellStyle name="Финансовый 14 2" xfId="738"/>
    <cellStyle name="Финансовый 14 2 2" xfId="809"/>
    <cellStyle name="Финансовый 14 2 2 2" xfId="952"/>
    <cellStyle name="Финансовый 14 2 3" xfId="882"/>
    <cellStyle name="Финансовый 14 3" xfId="776"/>
    <cellStyle name="Финансовый 14 3 2" xfId="919"/>
    <cellStyle name="Финансовый 14 4" xfId="849"/>
    <cellStyle name="Финансовый 15" xfId="558"/>
    <cellStyle name="Финансовый 15 2" xfId="747"/>
    <cellStyle name="Финансовый 15 2 2" xfId="818"/>
    <cellStyle name="Финансовый 15 2 2 2" xfId="961"/>
    <cellStyle name="Финансовый 15 2 3" xfId="891"/>
    <cellStyle name="Финансовый 15 3" xfId="777"/>
    <cellStyle name="Финансовый 15 3 2" xfId="920"/>
    <cellStyle name="Финансовый 15 4" xfId="850"/>
    <cellStyle name="Финансовый 16" xfId="236"/>
    <cellStyle name="Финансовый 16 2" xfId="749"/>
    <cellStyle name="Финансовый 16 2 2" xfId="820"/>
    <cellStyle name="Финансовый 16 2 2 2" xfId="963"/>
    <cellStyle name="Финансовый 16 2 3" xfId="893"/>
    <cellStyle name="Финансовый 16 3" xfId="762"/>
    <cellStyle name="Финансовый 16 3 2" xfId="905"/>
    <cellStyle name="Финансовый 16 4" xfId="834"/>
    <cellStyle name="Финансовый 16 5" xfId="835"/>
    <cellStyle name="Финансовый 17" xfId="685"/>
    <cellStyle name="Финансовый 17 2" xfId="787"/>
    <cellStyle name="Финансовый 17 2 2" xfId="930"/>
    <cellStyle name="Финансовый 17 3" xfId="860"/>
    <cellStyle name="Финансовый 18" xfId="753"/>
    <cellStyle name="Финансовый 18 2" xfId="896"/>
    <cellStyle name="Финансовый 19" xfId="822"/>
    <cellStyle name="Финансовый 19 2" xfId="965"/>
    <cellStyle name="Финансовый 2" xfId="194"/>
    <cellStyle name="Финансовый 2 2" xfId="195"/>
    <cellStyle name="Финансовый 2 2 2" xfId="559"/>
    <cellStyle name="Финансовый 2 2 2 2" xfId="740"/>
    <cellStyle name="Финансовый 2 2 2 2 2" xfId="811"/>
    <cellStyle name="Финансовый 2 2 2 2 2 2" xfId="954"/>
    <cellStyle name="Финансовый 2 2 2 2 3" xfId="884"/>
    <cellStyle name="Финансовый 2 2 2 3" xfId="778"/>
    <cellStyle name="Финансовый 2 2 2 3 2" xfId="921"/>
    <cellStyle name="Финансовый 2 2 2 4" xfId="851"/>
    <cellStyle name="Финансовый 2 2 3" xfId="687"/>
    <cellStyle name="Финансовый 2 2 3 2" xfId="789"/>
    <cellStyle name="Финансовый 2 2 3 2 2" xfId="932"/>
    <cellStyle name="Финансовый 2 2 3 3" xfId="862"/>
    <cellStyle name="Финансовый 2 2 4" xfId="755"/>
    <cellStyle name="Финансовый 2 2 4 2" xfId="898"/>
    <cellStyle name="Финансовый 2 2 5" xfId="827"/>
    <cellStyle name="Финансовый 2 3" xfId="196"/>
    <cellStyle name="Финансовый 2 3 2" xfId="560"/>
    <cellStyle name="Финансовый 2 3 2 2" xfId="741"/>
    <cellStyle name="Финансовый 2 3 2 2 2" xfId="812"/>
    <cellStyle name="Финансовый 2 3 2 2 2 2" xfId="955"/>
    <cellStyle name="Финансовый 2 3 2 2 3" xfId="885"/>
    <cellStyle name="Финансовый 2 3 2 3" xfId="779"/>
    <cellStyle name="Финансовый 2 3 2 3 2" xfId="922"/>
    <cellStyle name="Финансовый 2 3 2 4" xfId="852"/>
    <cellStyle name="Финансовый 2 3 3" xfId="688"/>
    <cellStyle name="Финансовый 2 3 3 2" xfId="790"/>
    <cellStyle name="Финансовый 2 3 3 2 2" xfId="933"/>
    <cellStyle name="Финансовый 2 3 3 3" xfId="863"/>
    <cellStyle name="Финансовый 2 3 4" xfId="756"/>
    <cellStyle name="Финансовый 2 3 4 2" xfId="899"/>
    <cellStyle name="Финансовый 2 3 5" xfId="828"/>
    <cellStyle name="Финансовый 2 4" xfId="197"/>
    <cellStyle name="Финансовый 2 4 2" xfId="561"/>
    <cellStyle name="Финансовый 2 4 3" xfId="689"/>
    <cellStyle name="Финансовый 2 5" xfId="198"/>
    <cellStyle name="Финансовый 2 5 2" xfId="742"/>
    <cellStyle name="Финансовый 2 5 2 2" xfId="813"/>
    <cellStyle name="Финансовый 2 5 2 2 2" xfId="956"/>
    <cellStyle name="Финансовый 2 5 2 3" xfId="886"/>
    <cellStyle name="Финансовый 2 5 3" xfId="757"/>
    <cellStyle name="Финансовый 2 5 3 2" xfId="900"/>
    <cellStyle name="Финансовый 2 5 4" xfId="829"/>
    <cellStyle name="Финансовый 2 6" xfId="562"/>
    <cellStyle name="Финансовый 2 6 2" xfId="739"/>
    <cellStyle name="Финансовый 2 6 2 2" xfId="810"/>
    <cellStyle name="Финансовый 2 6 2 2 2" xfId="953"/>
    <cellStyle name="Финансовый 2 6 2 3" xfId="883"/>
    <cellStyle name="Финансовый 2 6 3" xfId="780"/>
    <cellStyle name="Финансовый 2 6 3 2" xfId="923"/>
    <cellStyle name="Финансовый 2 6 4" xfId="853"/>
    <cellStyle name="Финансовый 2 7" xfId="686"/>
    <cellStyle name="Финансовый 2 7 2" xfId="788"/>
    <cellStyle name="Финансовый 2 7 2 2" xfId="931"/>
    <cellStyle name="Финансовый 2 7 3" xfId="861"/>
    <cellStyle name="Финансовый 2 8" xfId="754"/>
    <cellStyle name="Финансовый 2 8 2" xfId="897"/>
    <cellStyle name="Финансовый 2 9" xfId="826"/>
    <cellStyle name="Финансовый 20" xfId="825"/>
    <cellStyle name="Финансовый 3" xfId="199"/>
    <cellStyle name="Финансовый 3 2" xfId="200"/>
    <cellStyle name="Финансовый 3 2 2" xfId="563"/>
    <cellStyle name="Финансовый 3 2 2 2" xfId="743"/>
    <cellStyle name="Финансовый 3 2 2 2 2" xfId="814"/>
    <cellStyle name="Финансовый 3 2 2 2 2 2" xfId="957"/>
    <cellStyle name="Финансовый 3 2 2 2 3" xfId="887"/>
    <cellStyle name="Финансовый 3 2 2 3" xfId="781"/>
    <cellStyle name="Финансовый 3 2 2 3 2" xfId="924"/>
    <cellStyle name="Финансовый 3 2 2 4" xfId="854"/>
    <cellStyle name="Финансовый 3 2 3" xfId="691"/>
    <cellStyle name="Финансовый 3 2 3 2" xfId="792"/>
    <cellStyle name="Финансовый 3 2 3 2 2" xfId="935"/>
    <cellStyle name="Финансовый 3 2 3 3" xfId="865"/>
    <cellStyle name="Финансовый 3 2 4" xfId="758"/>
    <cellStyle name="Финансовый 3 2 4 2" xfId="901"/>
    <cellStyle name="Финансовый 3 2 5" xfId="830"/>
    <cellStyle name="Финансовый 3 3" xfId="564"/>
    <cellStyle name="Финансовый 3 3 2" xfId="734"/>
    <cellStyle name="Финансовый 3 3 2 2" xfId="805"/>
    <cellStyle name="Финансовый 3 3 2 2 2" xfId="948"/>
    <cellStyle name="Финансовый 3 3 2 3" xfId="878"/>
    <cellStyle name="Финансовый 3 3 3" xfId="782"/>
    <cellStyle name="Финансовый 3 3 3 2" xfId="925"/>
    <cellStyle name="Финансовый 3 3 4" xfId="855"/>
    <cellStyle name="Финансовый 3 4" xfId="565"/>
    <cellStyle name="Финансовый 3 5" xfId="690"/>
    <cellStyle name="Финансовый 3 5 2" xfId="791"/>
    <cellStyle name="Финансовый 3 5 2 2" xfId="934"/>
    <cellStyle name="Финансовый 3 5 3" xfId="864"/>
    <cellStyle name="Финансовый 4" xfId="201"/>
    <cellStyle name="Финансовый 4 2" xfId="566"/>
    <cellStyle name="Финансовый 4 2 2" xfId="744"/>
    <cellStyle name="Финансовый 4 2 2 2" xfId="815"/>
    <cellStyle name="Финансовый 4 2 2 2 2" xfId="958"/>
    <cellStyle name="Финансовый 4 2 2 3" xfId="888"/>
    <cellStyle name="Финансовый 4 2 3" xfId="783"/>
    <cellStyle name="Финансовый 4 2 3 2" xfId="926"/>
    <cellStyle name="Финансовый 4 2 4" xfId="856"/>
    <cellStyle name="Финансовый 4 3" xfId="692"/>
    <cellStyle name="Финансовый 4 3 2" xfId="793"/>
    <cellStyle name="Финансовый 4 3 2 2" xfId="936"/>
    <cellStyle name="Финансовый 4 3 3" xfId="866"/>
    <cellStyle name="Финансовый 4 4" xfId="759"/>
    <cellStyle name="Финансовый 4 4 2" xfId="902"/>
    <cellStyle name="Финансовый 4 5" xfId="831"/>
    <cellStyle name="Финансовый 5" xfId="202"/>
    <cellStyle name="Финансовый 5 2" xfId="567"/>
    <cellStyle name="Финансовый 5 2 2" xfId="745"/>
    <cellStyle name="Финансовый 5 2 2 2" xfId="816"/>
    <cellStyle name="Финансовый 5 2 2 2 2" xfId="959"/>
    <cellStyle name="Финансовый 5 2 2 3" xfId="889"/>
    <cellStyle name="Финансовый 5 2 3" xfId="784"/>
    <cellStyle name="Финансовый 5 2 3 2" xfId="927"/>
    <cellStyle name="Финансовый 5 2 4" xfId="857"/>
    <cellStyle name="Финансовый 5 3" xfId="693"/>
    <cellStyle name="Финансовый 5 4" xfId="760"/>
    <cellStyle name="Финансовый 5 4 2" xfId="903"/>
    <cellStyle name="Финансовый 5 5" xfId="832"/>
    <cellStyle name="Финансовый 6" xfId="203"/>
    <cellStyle name="Финансовый 6 2" xfId="568"/>
    <cellStyle name="Финансовый 6 3" xfId="694"/>
    <cellStyle name="Финансовый 7" xfId="204"/>
    <cellStyle name="Финансовый 7 2" xfId="569"/>
    <cellStyle name="Финансовый 7 3" xfId="695"/>
    <cellStyle name="Финансовый 8" xfId="205"/>
    <cellStyle name="Финансовый 8 2" xfId="570"/>
    <cellStyle name="Финансовый 8 3" xfId="696"/>
    <cellStyle name="Финансовый 9" xfId="206"/>
    <cellStyle name="Финансовый 9 2" xfId="571"/>
    <cellStyle name="Финансовый 9 3" xfId="697"/>
    <cellStyle name="Хороший" xfId="207"/>
    <cellStyle name="Хороший 2" xfId="572"/>
    <cellStyle name="好" xfId="208"/>
    <cellStyle name="好 2" xfId="573"/>
    <cellStyle name="好 3" xfId="698"/>
    <cellStyle name="好_Прайс лист Альянс от  01 ноября  2012 года" xfId="209"/>
    <cellStyle name="差" xfId="210"/>
    <cellStyle name="差 2" xfId="574"/>
    <cellStyle name="差 3" xfId="699"/>
    <cellStyle name="差_Прайс лист Альянс от  01 ноября  2012 года" xfId="211"/>
    <cellStyle name="常规_Sheet2" xfId="212"/>
    <cellStyle name="强调文字颜色 1" xfId="213"/>
    <cellStyle name="强调文字颜色 1 2" xfId="575"/>
    <cellStyle name="强调文字颜色 1 3" xfId="700"/>
    <cellStyle name="强调文字颜色 2" xfId="214"/>
    <cellStyle name="强调文字颜色 2 2" xfId="576"/>
    <cellStyle name="强调文字颜色 2 3" xfId="701"/>
    <cellStyle name="强调文字颜色 3" xfId="215"/>
    <cellStyle name="强调文字颜色 3 2" xfId="577"/>
    <cellStyle name="强调文字颜色 3 3" xfId="702"/>
    <cellStyle name="强调文字颜色 4" xfId="216"/>
    <cellStyle name="强调文字颜色 4 2" xfId="578"/>
    <cellStyle name="强调文字颜色 4 3" xfId="703"/>
    <cellStyle name="强调文字颜色 5" xfId="217"/>
    <cellStyle name="强调文字颜色 5 2" xfId="579"/>
    <cellStyle name="强调文字颜色 5 3" xfId="704"/>
    <cellStyle name="强调文字颜色 6" xfId="218"/>
    <cellStyle name="强调文字颜色 6 2" xfId="580"/>
    <cellStyle name="强调文字颜色 6 3" xfId="705"/>
    <cellStyle name="标题" xfId="219"/>
    <cellStyle name="标题 1" xfId="220"/>
    <cellStyle name="标题 1 2" xfId="581"/>
    <cellStyle name="标题 1 3" xfId="707"/>
    <cellStyle name="标题 2" xfId="221"/>
    <cellStyle name="标题 2 2" xfId="582"/>
    <cellStyle name="标题 2 3" xfId="708"/>
    <cellStyle name="标题 3" xfId="222"/>
    <cellStyle name="标题 3 2" xfId="583"/>
    <cellStyle name="标题 3 3" xfId="709"/>
    <cellStyle name="标题 4" xfId="223"/>
    <cellStyle name="标题 4 2" xfId="584"/>
    <cellStyle name="标题 4 3" xfId="710"/>
    <cellStyle name="标题 5" xfId="585"/>
    <cellStyle name="标题 6" xfId="706"/>
    <cellStyle name="标题_Прайс лист Альянс от  01 ноября  2012 года" xfId="224"/>
    <cellStyle name="检查单元格" xfId="225"/>
    <cellStyle name="检查单元格 2" xfId="586"/>
    <cellStyle name="检查单元格 3" xfId="711"/>
    <cellStyle name="標準_EUDF" xfId="587"/>
    <cellStyle name="汇总" xfId="226"/>
    <cellStyle name="汇总 2" xfId="588"/>
    <cellStyle name="汇总 3" xfId="712"/>
    <cellStyle name="注释" xfId="227"/>
    <cellStyle name="注释 2" xfId="589"/>
    <cellStyle name="注释 3" xfId="713"/>
    <cellStyle name="解释性文本" xfId="228"/>
    <cellStyle name="解释性文本 2" xfId="590"/>
    <cellStyle name="解释性文本 3" xfId="714"/>
    <cellStyle name="警告文本" xfId="229"/>
    <cellStyle name="警告文本 2" xfId="591"/>
    <cellStyle name="警告文本 3" xfId="715"/>
    <cellStyle name="计算" xfId="230"/>
    <cellStyle name="计算 2" xfId="592"/>
    <cellStyle name="计算 3" xfId="716"/>
    <cellStyle name="输入" xfId="231"/>
    <cellStyle name="输入 2" xfId="593"/>
    <cellStyle name="输入 3" xfId="717"/>
    <cellStyle name="输出" xfId="232"/>
    <cellStyle name="输出 2" xfId="594"/>
    <cellStyle name="输出 3" xfId="718"/>
    <cellStyle name="适中" xfId="233"/>
    <cellStyle name="适中 2" xfId="595"/>
    <cellStyle name="适中 3" xfId="719"/>
    <cellStyle name="链接单元格" xfId="234"/>
    <cellStyle name="链接单元格 2" xfId="596"/>
    <cellStyle name="链接单元格 3" xfId="720"/>
  </cellStyles>
  <dxfs count="0"/>
  <tableStyles count="0" defaultTableStyle="TableStyleMedium9" defaultPivotStyle="PivotStyleMedium4"/>
  <colors>
    <mruColors>
      <color rgb="FFFFCCCC"/>
      <color rgb="FFFFFF99"/>
      <color rgb="FFFF6600"/>
      <color rgb="FFFF330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30.emf"/><Relationship Id="rId3" Type="http://schemas.openxmlformats.org/officeDocument/2006/relationships/image" Target="../media/image125.emf"/><Relationship Id="rId7" Type="http://schemas.openxmlformats.org/officeDocument/2006/relationships/image" Target="../media/image129.emf"/><Relationship Id="rId2" Type="http://schemas.openxmlformats.org/officeDocument/2006/relationships/image" Target="../media/image124.emf"/><Relationship Id="rId1" Type="http://schemas.openxmlformats.org/officeDocument/2006/relationships/image" Target="../media/image123.emf"/><Relationship Id="rId6" Type="http://schemas.openxmlformats.org/officeDocument/2006/relationships/image" Target="../media/image128.emf"/><Relationship Id="rId5" Type="http://schemas.openxmlformats.org/officeDocument/2006/relationships/image" Target="../media/image127.emf"/><Relationship Id="rId10" Type="http://schemas.openxmlformats.org/officeDocument/2006/relationships/image" Target="../media/image132.jpeg"/><Relationship Id="rId4" Type="http://schemas.openxmlformats.org/officeDocument/2006/relationships/image" Target="../media/image126.emf"/><Relationship Id="rId9" Type="http://schemas.openxmlformats.org/officeDocument/2006/relationships/image" Target="../media/image131.emf"/></Relationships>
</file>

<file path=xl/drawings/_rels/drawing11.xml.rels><?xml version="1.0" encoding="UTF-8" standalone="yes"?>
<Relationships xmlns="http://schemas.openxmlformats.org/package/2006/relationships"><Relationship Id="rId8" Type="http://schemas.openxmlformats.org/officeDocument/2006/relationships/image" Target="../media/image140.jpeg"/><Relationship Id="rId13" Type="http://schemas.openxmlformats.org/officeDocument/2006/relationships/image" Target="../media/image145.jpeg"/><Relationship Id="rId18" Type="http://schemas.openxmlformats.org/officeDocument/2006/relationships/image" Target="../media/image150.jpeg"/><Relationship Id="rId3" Type="http://schemas.openxmlformats.org/officeDocument/2006/relationships/image" Target="../media/image135.jpeg"/><Relationship Id="rId21" Type="http://schemas.openxmlformats.org/officeDocument/2006/relationships/image" Target="../media/image153.png"/><Relationship Id="rId7" Type="http://schemas.openxmlformats.org/officeDocument/2006/relationships/image" Target="../media/image139.jpeg"/><Relationship Id="rId12" Type="http://schemas.openxmlformats.org/officeDocument/2006/relationships/image" Target="../media/image144.jpeg"/><Relationship Id="rId17" Type="http://schemas.openxmlformats.org/officeDocument/2006/relationships/image" Target="../media/image149.jpeg"/><Relationship Id="rId2" Type="http://schemas.openxmlformats.org/officeDocument/2006/relationships/image" Target="../media/image134.gif"/><Relationship Id="rId16" Type="http://schemas.openxmlformats.org/officeDocument/2006/relationships/image" Target="../media/image148.jpeg"/><Relationship Id="rId20" Type="http://schemas.openxmlformats.org/officeDocument/2006/relationships/image" Target="../media/image152.png"/><Relationship Id="rId1" Type="http://schemas.openxmlformats.org/officeDocument/2006/relationships/image" Target="../media/image133.jpeg"/><Relationship Id="rId6" Type="http://schemas.openxmlformats.org/officeDocument/2006/relationships/image" Target="../media/image138.jpeg"/><Relationship Id="rId11" Type="http://schemas.openxmlformats.org/officeDocument/2006/relationships/image" Target="../media/image143.jpeg"/><Relationship Id="rId5" Type="http://schemas.openxmlformats.org/officeDocument/2006/relationships/image" Target="../media/image137.jpeg"/><Relationship Id="rId15" Type="http://schemas.openxmlformats.org/officeDocument/2006/relationships/image" Target="../media/image147.jpeg"/><Relationship Id="rId23" Type="http://schemas.openxmlformats.org/officeDocument/2006/relationships/image" Target="../media/image155.jpeg"/><Relationship Id="rId10" Type="http://schemas.openxmlformats.org/officeDocument/2006/relationships/image" Target="../media/image142.jpeg"/><Relationship Id="rId19" Type="http://schemas.openxmlformats.org/officeDocument/2006/relationships/image" Target="../media/image151.jpeg"/><Relationship Id="rId4" Type="http://schemas.openxmlformats.org/officeDocument/2006/relationships/image" Target="../media/image136.jpeg"/><Relationship Id="rId9" Type="http://schemas.openxmlformats.org/officeDocument/2006/relationships/image" Target="../media/image141.jpeg"/><Relationship Id="rId14" Type="http://schemas.openxmlformats.org/officeDocument/2006/relationships/image" Target="../media/image146.jpeg"/><Relationship Id="rId22" Type="http://schemas.openxmlformats.org/officeDocument/2006/relationships/image" Target="../media/image154.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168.png"/><Relationship Id="rId18" Type="http://schemas.openxmlformats.org/officeDocument/2006/relationships/image" Target="../media/image173.png"/><Relationship Id="rId26" Type="http://schemas.openxmlformats.org/officeDocument/2006/relationships/image" Target="../media/image181.png"/><Relationship Id="rId39" Type="http://schemas.openxmlformats.org/officeDocument/2006/relationships/image" Target="../media/image155.jpeg"/><Relationship Id="rId3" Type="http://schemas.openxmlformats.org/officeDocument/2006/relationships/image" Target="../media/image158.png"/><Relationship Id="rId21" Type="http://schemas.openxmlformats.org/officeDocument/2006/relationships/image" Target="../media/image176.png"/><Relationship Id="rId34" Type="http://schemas.openxmlformats.org/officeDocument/2006/relationships/image" Target="../media/image188.png"/><Relationship Id="rId42" Type="http://schemas.openxmlformats.org/officeDocument/2006/relationships/image" Target="../media/image195.jpeg"/><Relationship Id="rId47" Type="http://schemas.openxmlformats.org/officeDocument/2006/relationships/image" Target="../media/image200.jpeg"/><Relationship Id="rId50" Type="http://schemas.openxmlformats.org/officeDocument/2006/relationships/image" Target="../media/image203.jpeg"/><Relationship Id="rId7" Type="http://schemas.openxmlformats.org/officeDocument/2006/relationships/image" Target="../media/image162.png"/><Relationship Id="rId12" Type="http://schemas.openxmlformats.org/officeDocument/2006/relationships/image" Target="../media/image167.png"/><Relationship Id="rId17" Type="http://schemas.openxmlformats.org/officeDocument/2006/relationships/image" Target="../media/image172.png"/><Relationship Id="rId25" Type="http://schemas.openxmlformats.org/officeDocument/2006/relationships/image" Target="../media/image180.png"/><Relationship Id="rId33" Type="http://schemas.openxmlformats.org/officeDocument/2006/relationships/image" Target="../media/image187.png"/><Relationship Id="rId38" Type="http://schemas.openxmlformats.org/officeDocument/2006/relationships/image" Target="../media/image192.png"/><Relationship Id="rId46" Type="http://schemas.openxmlformats.org/officeDocument/2006/relationships/image" Target="../media/image199.jpeg"/><Relationship Id="rId2" Type="http://schemas.openxmlformats.org/officeDocument/2006/relationships/image" Target="../media/image157.png"/><Relationship Id="rId16" Type="http://schemas.openxmlformats.org/officeDocument/2006/relationships/image" Target="../media/image171.png"/><Relationship Id="rId20" Type="http://schemas.openxmlformats.org/officeDocument/2006/relationships/image" Target="../media/image175.png"/><Relationship Id="rId29" Type="http://schemas.openxmlformats.org/officeDocument/2006/relationships/image" Target="../media/image184.png"/><Relationship Id="rId41" Type="http://schemas.openxmlformats.org/officeDocument/2006/relationships/image" Target="../media/image194.png"/><Relationship Id="rId1" Type="http://schemas.openxmlformats.org/officeDocument/2006/relationships/image" Target="../media/image156.png"/><Relationship Id="rId6" Type="http://schemas.openxmlformats.org/officeDocument/2006/relationships/image" Target="../media/image161.png"/><Relationship Id="rId11" Type="http://schemas.openxmlformats.org/officeDocument/2006/relationships/image" Target="../media/image166.png"/><Relationship Id="rId24" Type="http://schemas.openxmlformats.org/officeDocument/2006/relationships/image" Target="../media/image179.png"/><Relationship Id="rId32" Type="http://schemas.openxmlformats.org/officeDocument/2006/relationships/image" Target="../media/image153.png"/><Relationship Id="rId37" Type="http://schemas.openxmlformats.org/officeDocument/2006/relationships/image" Target="../media/image191.png"/><Relationship Id="rId40" Type="http://schemas.openxmlformats.org/officeDocument/2006/relationships/image" Target="../media/image193.png"/><Relationship Id="rId45" Type="http://schemas.openxmlformats.org/officeDocument/2006/relationships/image" Target="../media/image198.jpeg"/><Relationship Id="rId53" Type="http://schemas.openxmlformats.org/officeDocument/2006/relationships/image" Target="../media/image206.jpeg"/><Relationship Id="rId5" Type="http://schemas.openxmlformats.org/officeDocument/2006/relationships/image" Target="../media/image160.png"/><Relationship Id="rId15" Type="http://schemas.openxmlformats.org/officeDocument/2006/relationships/image" Target="../media/image170.png"/><Relationship Id="rId23" Type="http://schemas.openxmlformats.org/officeDocument/2006/relationships/image" Target="../media/image178.png"/><Relationship Id="rId28" Type="http://schemas.openxmlformats.org/officeDocument/2006/relationships/image" Target="../media/image183.png"/><Relationship Id="rId36" Type="http://schemas.openxmlformats.org/officeDocument/2006/relationships/image" Target="../media/image190.png"/><Relationship Id="rId49" Type="http://schemas.openxmlformats.org/officeDocument/2006/relationships/image" Target="../media/image202.jpeg"/><Relationship Id="rId10" Type="http://schemas.openxmlformats.org/officeDocument/2006/relationships/image" Target="../media/image165.png"/><Relationship Id="rId19" Type="http://schemas.openxmlformats.org/officeDocument/2006/relationships/image" Target="../media/image174.png"/><Relationship Id="rId31" Type="http://schemas.openxmlformats.org/officeDocument/2006/relationships/image" Target="../media/image186.png"/><Relationship Id="rId44" Type="http://schemas.openxmlformats.org/officeDocument/2006/relationships/image" Target="../media/image197.jpeg"/><Relationship Id="rId52" Type="http://schemas.openxmlformats.org/officeDocument/2006/relationships/image" Target="../media/image205.jpeg"/><Relationship Id="rId4" Type="http://schemas.openxmlformats.org/officeDocument/2006/relationships/image" Target="../media/image159.png"/><Relationship Id="rId9" Type="http://schemas.openxmlformats.org/officeDocument/2006/relationships/image" Target="../media/image164.png"/><Relationship Id="rId14" Type="http://schemas.openxmlformats.org/officeDocument/2006/relationships/image" Target="../media/image169.png"/><Relationship Id="rId22" Type="http://schemas.openxmlformats.org/officeDocument/2006/relationships/image" Target="../media/image177.png"/><Relationship Id="rId27" Type="http://schemas.openxmlformats.org/officeDocument/2006/relationships/image" Target="../media/image182.png"/><Relationship Id="rId30" Type="http://schemas.openxmlformats.org/officeDocument/2006/relationships/image" Target="../media/image185.png"/><Relationship Id="rId35" Type="http://schemas.openxmlformats.org/officeDocument/2006/relationships/image" Target="../media/image189.png"/><Relationship Id="rId43" Type="http://schemas.openxmlformats.org/officeDocument/2006/relationships/image" Target="../media/image196.jpeg"/><Relationship Id="rId48" Type="http://schemas.openxmlformats.org/officeDocument/2006/relationships/image" Target="../media/image201.jpeg"/><Relationship Id="rId8" Type="http://schemas.openxmlformats.org/officeDocument/2006/relationships/image" Target="../media/image163.png"/><Relationship Id="rId51" Type="http://schemas.openxmlformats.org/officeDocument/2006/relationships/image" Target="../media/image20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09.jpeg"/><Relationship Id="rId2" Type="http://schemas.openxmlformats.org/officeDocument/2006/relationships/image" Target="../media/image208.jpeg"/><Relationship Id="rId1" Type="http://schemas.openxmlformats.org/officeDocument/2006/relationships/image" Target="../media/image20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4.jpeg"/><Relationship Id="rId13" Type="http://schemas.openxmlformats.org/officeDocument/2006/relationships/image" Target="../media/image39.jpeg"/><Relationship Id="rId18" Type="http://schemas.openxmlformats.org/officeDocument/2006/relationships/image" Target="../media/image44.jpeg"/><Relationship Id="rId26" Type="http://schemas.openxmlformats.org/officeDocument/2006/relationships/image" Target="../media/image52.jpeg"/><Relationship Id="rId3" Type="http://schemas.openxmlformats.org/officeDocument/2006/relationships/image" Target="../media/image29.jpeg"/><Relationship Id="rId21" Type="http://schemas.openxmlformats.org/officeDocument/2006/relationships/image" Target="../media/image47.jpeg"/><Relationship Id="rId34" Type="http://schemas.openxmlformats.org/officeDocument/2006/relationships/image" Target="../media/image60.jpeg"/><Relationship Id="rId7" Type="http://schemas.openxmlformats.org/officeDocument/2006/relationships/image" Target="../media/image33.png"/><Relationship Id="rId12" Type="http://schemas.openxmlformats.org/officeDocument/2006/relationships/image" Target="../media/image38.jpeg"/><Relationship Id="rId17" Type="http://schemas.openxmlformats.org/officeDocument/2006/relationships/image" Target="../media/image43.jpeg"/><Relationship Id="rId25" Type="http://schemas.openxmlformats.org/officeDocument/2006/relationships/image" Target="../media/image51.jpeg"/><Relationship Id="rId33" Type="http://schemas.openxmlformats.org/officeDocument/2006/relationships/image" Target="../media/image59.jpeg"/><Relationship Id="rId2" Type="http://schemas.openxmlformats.org/officeDocument/2006/relationships/image" Target="../media/image28.jpeg"/><Relationship Id="rId16" Type="http://schemas.openxmlformats.org/officeDocument/2006/relationships/image" Target="../media/image42.jpeg"/><Relationship Id="rId20" Type="http://schemas.openxmlformats.org/officeDocument/2006/relationships/image" Target="../media/image46.jpeg"/><Relationship Id="rId29" Type="http://schemas.openxmlformats.org/officeDocument/2006/relationships/image" Target="../media/image55.jpeg"/><Relationship Id="rId1" Type="http://schemas.openxmlformats.org/officeDocument/2006/relationships/image" Target="../media/image27.jpeg"/><Relationship Id="rId6" Type="http://schemas.openxmlformats.org/officeDocument/2006/relationships/image" Target="../media/image32.png"/><Relationship Id="rId11" Type="http://schemas.openxmlformats.org/officeDocument/2006/relationships/image" Target="../media/image37.jpeg"/><Relationship Id="rId24" Type="http://schemas.openxmlformats.org/officeDocument/2006/relationships/image" Target="../media/image50.jpeg"/><Relationship Id="rId32" Type="http://schemas.openxmlformats.org/officeDocument/2006/relationships/image" Target="../media/image58.jpeg"/><Relationship Id="rId5" Type="http://schemas.openxmlformats.org/officeDocument/2006/relationships/image" Target="../media/image31.png"/><Relationship Id="rId15" Type="http://schemas.openxmlformats.org/officeDocument/2006/relationships/image" Target="../media/image41.jpeg"/><Relationship Id="rId23" Type="http://schemas.openxmlformats.org/officeDocument/2006/relationships/image" Target="../media/image49.jpeg"/><Relationship Id="rId28" Type="http://schemas.openxmlformats.org/officeDocument/2006/relationships/image" Target="../media/image54.jpeg"/><Relationship Id="rId10" Type="http://schemas.openxmlformats.org/officeDocument/2006/relationships/image" Target="../media/image36.jpeg"/><Relationship Id="rId19" Type="http://schemas.openxmlformats.org/officeDocument/2006/relationships/image" Target="../media/image45.jpeg"/><Relationship Id="rId31" Type="http://schemas.openxmlformats.org/officeDocument/2006/relationships/image" Target="../media/image57.jpeg"/><Relationship Id="rId4" Type="http://schemas.openxmlformats.org/officeDocument/2006/relationships/image" Target="../media/image30.jpeg"/><Relationship Id="rId9" Type="http://schemas.openxmlformats.org/officeDocument/2006/relationships/image" Target="../media/image35.jpeg"/><Relationship Id="rId14" Type="http://schemas.openxmlformats.org/officeDocument/2006/relationships/image" Target="../media/image40.jpeg"/><Relationship Id="rId22" Type="http://schemas.openxmlformats.org/officeDocument/2006/relationships/image" Target="../media/image48.jpeg"/><Relationship Id="rId27" Type="http://schemas.openxmlformats.org/officeDocument/2006/relationships/image" Target="../media/image53.jpeg"/><Relationship Id="rId30"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5.jpeg"/><Relationship Id="rId13" Type="http://schemas.openxmlformats.org/officeDocument/2006/relationships/image" Target="../media/image71.png"/><Relationship Id="rId18" Type="http://schemas.openxmlformats.org/officeDocument/2006/relationships/image" Target="../media/image74.jpeg"/><Relationship Id="rId3" Type="http://schemas.openxmlformats.org/officeDocument/2006/relationships/image" Target="../media/image63.jpeg"/><Relationship Id="rId7" Type="http://schemas.openxmlformats.org/officeDocument/2006/relationships/image" Target="../media/image67.jpeg"/><Relationship Id="rId12" Type="http://schemas.openxmlformats.org/officeDocument/2006/relationships/image" Target="../media/image70.jpeg"/><Relationship Id="rId17" Type="http://schemas.microsoft.com/office/2007/relationships/hdphoto" Target="../media/hdphoto2.wdp"/><Relationship Id="rId2" Type="http://schemas.openxmlformats.org/officeDocument/2006/relationships/image" Target="../media/image62.jpeg"/><Relationship Id="rId16" Type="http://schemas.openxmlformats.org/officeDocument/2006/relationships/image" Target="../media/image73.png"/><Relationship Id="rId20" Type="http://schemas.openxmlformats.org/officeDocument/2006/relationships/image" Target="../media/image76.png"/><Relationship Id="rId1" Type="http://schemas.openxmlformats.org/officeDocument/2006/relationships/image" Target="../media/image61.jpeg"/><Relationship Id="rId6" Type="http://schemas.openxmlformats.org/officeDocument/2006/relationships/image" Target="../media/image66.jpeg"/><Relationship Id="rId11" Type="http://schemas.openxmlformats.org/officeDocument/2006/relationships/image" Target="../media/image69.jpeg"/><Relationship Id="rId5" Type="http://schemas.openxmlformats.org/officeDocument/2006/relationships/image" Target="../media/image65.png"/><Relationship Id="rId15" Type="http://schemas.microsoft.com/office/2007/relationships/hdphoto" Target="../media/hdphoto1.wdp"/><Relationship Id="rId10" Type="http://schemas.openxmlformats.org/officeDocument/2006/relationships/image" Target="../media/image30.jpeg"/><Relationship Id="rId19" Type="http://schemas.openxmlformats.org/officeDocument/2006/relationships/image" Target="../media/image75.jpeg"/><Relationship Id="rId4" Type="http://schemas.openxmlformats.org/officeDocument/2006/relationships/image" Target="../media/image64.jpeg"/><Relationship Id="rId9" Type="http://schemas.openxmlformats.org/officeDocument/2006/relationships/image" Target="../media/image68.jpeg"/><Relationship Id="rId14" Type="http://schemas.openxmlformats.org/officeDocument/2006/relationships/image" Target="../media/image72.png"/></Relationships>
</file>

<file path=xl/drawings/_rels/drawing8.xml.rels><?xml version="1.0" encoding="UTF-8" standalone="yes"?>
<Relationships xmlns="http://schemas.openxmlformats.org/package/2006/relationships"><Relationship Id="rId8" Type="http://schemas.openxmlformats.org/officeDocument/2006/relationships/image" Target="../media/image84.png"/><Relationship Id="rId13" Type="http://schemas.openxmlformats.org/officeDocument/2006/relationships/image" Target="../media/image89.png"/><Relationship Id="rId18" Type="http://schemas.openxmlformats.org/officeDocument/2006/relationships/image" Target="../media/image94.jpeg"/><Relationship Id="rId26" Type="http://schemas.openxmlformats.org/officeDocument/2006/relationships/image" Target="../media/image101.jpeg"/><Relationship Id="rId3" Type="http://schemas.openxmlformats.org/officeDocument/2006/relationships/image" Target="../media/image79.jpeg"/><Relationship Id="rId21" Type="http://schemas.openxmlformats.org/officeDocument/2006/relationships/image" Target="../media/image32.png"/><Relationship Id="rId34" Type="http://schemas.openxmlformats.org/officeDocument/2006/relationships/image" Target="../media/image109.jpeg"/><Relationship Id="rId7" Type="http://schemas.openxmlformats.org/officeDocument/2006/relationships/image" Target="../media/image83.png"/><Relationship Id="rId12" Type="http://schemas.openxmlformats.org/officeDocument/2006/relationships/image" Target="../media/image88.png"/><Relationship Id="rId17" Type="http://schemas.openxmlformats.org/officeDocument/2006/relationships/image" Target="../media/image93.png"/><Relationship Id="rId25" Type="http://schemas.openxmlformats.org/officeDocument/2006/relationships/image" Target="../media/image100.jpeg"/><Relationship Id="rId33" Type="http://schemas.openxmlformats.org/officeDocument/2006/relationships/image" Target="../media/image108.png"/><Relationship Id="rId2" Type="http://schemas.openxmlformats.org/officeDocument/2006/relationships/image" Target="../media/image78.jpeg"/><Relationship Id="rId16" Type="http://schemas.openxmlformats.org/officeDocument/2006/relationships/image" Target="../media/image92.jpeg"/><Relationship Id="rId20" Type="http://schemas.openxmlformats.org/officeDocument/2006/relationships/image" Target="../media/image96.jpeg"/><Relationship Id="rId29" Type="http://schemas.openxmlformats.org/officeDocument/2006/relationships/image" Target="../media/image104.jpeg"/><Relationship Id="rId1" Type="http://schemas.openxmlformats.org/officeDocument/2006/relationships/image" Target="../media/image77.jpeg"/><Relationship Id="rId6" Type="http://schemas.openxmlformats.org/officeDocument/2006/relationships/image" Target="../media/image82.jpeg"/><Relationship Id="rId11" Type="http://schemas.openxmlformats.org/officeDocument/2006/relationships/image" Target="../media/image87.png"/><Relationship Id="rId24" Type="http://schemas.openxmlformats.org/officeDocument/2006/relationships/image" Target="../media/image99.jpeg"/><Relationship Id="rId32" Type="http://schemas.openxmlformats.org/officeDocument/2006/relationships/image" Target="../media/image107.png"/><Relationship Id="rId37" Type="http://schemas.openxmlformats.org/officeDocument/2006/relationships/image" Target="../media/image64.jpeg"/><Relationship Id="rId5" Type="http://schemas.openxmlformats.org/officeDocument/2006/relationships/image" Target="../media/image81.jpeg"/><Relationship Id="rId15" Type="http://schemas.openxmlformats.org/officeDocument/2006/relationships/image" Target="../media/image91.jpeg"/><Relationship Id="rId23" Type="http://schemas.openxmlformats.org/officeDocument/2006/relationships/image" Target="../media/image98.jpeg"/><Relationship Id="rId28" Type="http://schemas.openxmlformats.org/officeDocument/2006/relationships/image" Target="../media/image103.jpeg"/><Relationship Id="rId36" Type="http://schemas.openxmlformats.org/officeDocument/2006/relationships/image" Target="../media/image71.png"/><Relationship Id="rId10" Type="http://schemas.openxmlformats.org/officeDocument/2006/relationships/image" Target="../media/image86.gif"/><Relationship Id="rId19" Type="http://schemas.openxmlformats.org/officeDocument/2006/relationships/image" Target="../media/image95.jpeg"/><Relationship Id="rId31" Type="http://schemas.openxmlformats.org/officeDocument/2006/relationships/image" Target="../media/image106.png"/><Relationship Id="rId4" Type="http://schemas.openxmlformats.org/officeDocument/2006/relationships/image" Target="../media/image80.png"/><Relationship Id="rId9" Type="http://schemas.openxmlformats.org/officeDocument/2006/relationships/image" Target="../media/image85.jpeg"/><Relationship Id="rId14" Type="http://schemas.openxmlformats.org/officeDocument/2006/relationships/image" Target="../media/image90.png"/><Relationship Id="rId22" Type="http://schemas.openxmlformats.org/officeDocument/2006/relationships/image" Target="../media/image97.jpeg"/><Relationship Id="rId27" Type="http://schemas.openxmlformats.org/officeDocument/2006/relationships/image" Target="../media/image102.jpeg"/><Relationship Id="rId30" Type="http://schemas.openxmlformats.org/officeDocument/2006/relationships/image" Target="../media/image105.jpeg"/><Relationship Id="rId35" Type="http://schemas.openxmlformats.org/officeDocument/2006/relationships/image" Target="../media/image110.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18.jpeg"/><Relationship Id="rId3" Type="http://schemas.openxmlformats.org/officeDocument/2006/relationships/image" Target="../media/image113.jpeg"/><Relationship Id="rId7" Type="http://schemas.openxmlformats.org/officeDocument/2006/relationships/image" Target="../media/image117.jpeg"/><Relationship Id="rId12" Type="http://schemas.openxmlformats.org/officeDocument/2006/relationships/image" Target="../media/image122.jpeg"/><Relationship Id="rId2" Type="http://schemas.openxmlformats.org/officeDocument/2006/relationships/image" Target="../media/image112.png"/><Relationship Id="rId1" Type="http://schemas.openxmlformats.org/officeDocument/2006/relationships/image" Target="../media/image111.png"/><Relationship Id="rId6" Type="http://schemas.openxmlformats.org/officeDocument/2006/relationships/image" Target="../media/image116.jpeg"/><Relationship Id="rId11" Type="http://schemas.openxmlformats.org/officeDocument/2006/relationships/image" Target="../media/image121.jpeg"/><Relationship Id="rId5" Type="http://schemas.openxmlformats.org/officeDocument/2006/relationships/image" Target="../media/image115.jpeg"/><Relationship Id="rId10" Type="http://schemas.openxmlformats.org/officeDocument/2006/relationships/image" Target="../media/image120.jpeg"/><Relationship Id="rId4" Type="http://schemas.openxmlformats.org/officeDocument/2006/relationships/image" Target="../media/image114.jpeg"/><Relationship Id="rId9" Type="http://schemas.openxmlformats.org/officeDocument/2006/relationships/image" Target="../media/image119.jpeg"/></Relationships>
</file>

<file path=xl/drawings/drawing1.xml><?xml version="1.0" encoding="utf-8"?>
<xdr:wsDr xmlns:xdr="http://schemas.openxmlformats.org/drawingml/2006/spreadsheetDrawing" xmlns:a="http://schemas.openxmlformats.org/drawingml/2006/main">
  <xdr:twoCellAnchor editAs="oneCell">
    <xdr:from>
      <xdr:col>3</xdr:col>
      <xdr:colOff>16755</xdr:colOff>
      <xdr:row>59</xdr:row>
      <xdr:rowOff>10582</xdr:rowOff>
    </xdr:from>
    <xdr:to>
      <xdr:col>4</xdr:col>
      <xdr:colOff>1269999</xdr:colOff>
      <xdr:row>68</xdr:row>
      <xdr:rowOff>31750</xdr:rowOff>
    </xdr:to>
    <xdr:pic>
      <xdr:nvPicPr>
        <xdr:cNvPr id="4" name="Рисунок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488838" y="16128999"/>
          <a:ext cx="2173994" cy="1841501"/>
        </a:xfrm>
        <a:prstGeom prst="rect">
          <a:avLst/>
        </a:prstGeom>
      </xdr:spPr>
    </xdr:pic>
    <xdr:clientData/>
  </xdr:twoCellAnchor>
  <xdr:twoCellAnchor editAs="oneCell">
    <xdr:from>
      <xdr:col>3</xdr:col>
      <xdr:colOff>201089</xdr:colOff>
      <xdr:row>9</xdr:row>
      <xdr:rowOff>10585</xdr:rowOff>
    </xdr:from>
    <xdr:to>
      <xdr:col>4</xdr:col>
      <xdr:colOff>1527741</xdr:colOff>
      <xdr:row>18</xdr:row>
      <xdr:rowOff>79377</xdr:rowOff>
    </xdr:to>
    <xdr:pic>
      <xdr:nvPicPr>
        <xdr:cNvPr id="5" name="Рисунок 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673172" y="2667002"/>
          <a:ext cx="2247402" cy="1910292"/>
        </a:xfrm>
        <a:prstGeom prst="rect">
          <a:avLst/>
        </a:prstGeom>
      </xdr:spPr>
    </xdr:pic>
    <xdr:clientData/>
  </xdr:twoCellAnchor>
  <xdr:twoCellAnchor editAs="oneCell">
    <xdr:from>
      <xdr:col>3</xdr:col>
      <xdr:colOff>33584</xdr:colOff>
      <xdr:row>41</xdr:row>
      <xdr:rowOff>105835</xdr:rowOff>
    </xdr:from>
    <xdr:to>
      <xdr:col>4</xdr:col>
      <xdr:colOff>2327071</xdr:colOff>
      <xdr:row>52</xdr:row>
      <xdr:rowOff>54751</xdr:rowOff>
    </xdr:to>
    <xdr:pic>
      <xdr:nvPicPr>
        <xdr:cNvPr id="6" name="Рисунок 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505667" y="11165418"/>
          <a:ext cx="3214237" cy="2160832"/>
        </a:xfrm>
        <a:prstGeom prst="rect">
          <a:avLst/>
        </a:prstGeom>
      </xdr:spPr>
    </xdr:pic>
    <xdr:clientData/>
  </xdr:twoCellAnchor>
  <xdr:twoCellAnchor editAs="oneCell">
    <xdr:from>
      <xdr:col>3</xdr:col>
      <xdr:colOff>10584</xdr:colOff>
      <xdr:row>24</xdr:row>
      <xdr:rowOff>116419</xdr:rowOff>
    </xdr:from>
    <xdr:to>
      <xdr:col>4</xdr:col>
      <xdr:colOff>1564216</xdr:colOff>
      <xdr:row>36</xdr:row>
      <xdr:rowOff>177801</xdr:rowOff>
    </xdr:to>
    <xdr:pic>
      <xdr:nvPicPr>
        <xdr:cNvPr id="7" name="Рисунок 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482667" y="9175752"/>
          <a:ext cx="2474382" cy="2474382"/>
        </a:xfrm>
        <a:prstGeom prst="rect">
          <a:avLst/>
        </a:prstGeom>
      </xdr:spPr>
    </xdr:pic>
    <xdr:clientData/>
  </xdr:twoCellAnchor>
  <xdr:twoCellAnchor editAs="oneCell">
    <xdr:from>
      <xdr:col>3</xdr:col>
      <xdr:colOff>21165</xdr:colOff>
      <xdr:row>95</xdr:row>
      <xdr:rowOff>116416</xdr:rowOff>
    </xdr:from>
    <xdr:to>
      <xdr:col>4</xdr:col>
      <xdr:colOff>1024465</xdr:colOff>
      <xdr:row>99</xdr:row>
      <xdr:rowOff>40216</xdr:rowOff>
    </xdr:to>
    <xdr:pic>
      <xdr:nvPicPr>
        <xdr:cNvPr id="8" name="Рисунок 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493248" y="23590249"/>
          <a:ext cx="1924050" cy="1924050"/>
        </a:xfrm>
        <a:prstGeom prst="rect">
          <a:avLst/>
        </a:prstGeom>
      </xdr:spPr>
    </xdr:pic>
    <xdr:clientData/>
  </xdr:twoCellAnchor>
  <xdr:twoCellAnchor editAs="oneCell">
    <xdr:from>
      <xdr:col>3</xdr:col>
      <xdr:colOff>54751</xdr:colOff>
      <xdr:row>99</xdr:row>
      <xdr:rowOff>42332</xdr:rowOff>
    </xdr:from>
    <xdr:to>
      <xdr:col>4</xdr:col>
      <xdr:colOff>975218</xdr:colOff>
      <xdr:row>101</xdr:row>
      <xdr:rowOff>465383</xdr:rowOff>
    </xdr:to>
    <xdr:pic>
      <xdr:nvPicPr>
        <xdr:cNvPr id="9" name="Рисунок 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526834" y="19970749"/>
          <a:ext cx="1841217" cy="1841217"/>
        </a:xfrm>
        <a:prstGeom prst="rect">
          <a:avLst/>
        </a:prstGeom>
      </xdr:spPr>
    </xdr:pic>
    <xdr:clientData/>
  </xdr:twoCellAnchor>
  <xdr:twoCellAnchor editAs="oneCell">
    <xdr:from>
      <xdr:col>3</xdr:col>
      <xdr:colOff>126999</xdr:colOff>
      <xdr:row>102</xdr:row>
      <xdr:rowOff>358558</xdr:rowOff>
    </xdr:from>
    <xdr:to>
      <xdr:col>4</xdr:col>
      <xdr:colOff>1111250</xdr:colOff>
      <xdr:row>105</xdr:row>
      <xdr:rowOff>317500</xdr:rowOff>
    </xdr:to>
    <xdr:pic>
      <xdr:nvPicPr>
        <xdr:cNvPr id="10" name="Рисунок 9"/>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599082" y="22710558"/>
          <a:ext cx="1905001" cy="2012108"/>
        </a:xfrm>
        <a:prstGeom prst="rect">
          <a:avLst/>
        </a:prstGeom>
      </xdr:spPr>
    </xdr:pic>
    <xdr:clientData/>
  </xdr:twoCellAnchor>
  <xdr:twoCellAnchor editAs="oneCell">
    <xdr:from>
      <xdr:col>3</xdr:col>
      <xdr:colOff>75919</xdr:colOff>
      <xdr:row>105</xdr:row>
      <xdr:rowOff>537137</xdr:rowOff>
    </xdr:from>
    <xdr:to>
      <xdr:col>4</xdr:col>
      <xdr:colOff>1005419</xdr:colOff>
      <xdr:row>107</xdr:row>
      <xdr:rowOff>575450</xdr:rowOff>
    </xdr:to>
    <xdr:pic>
      <xdr:nvPicPr>
        <xdr:cNvPr id="11" name="Рисунок 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548002" y="24942304"/>
          <a:ext cx="1850250" cy="1308313"/>
        </a:xfrm>
        <a:prstGeom prst="rect">
          <a:avLst/>
        </a:prstGeom>
      </xdr:spPr>
    </xdr:pic>
    <xdr:clientData/>
  </xdr:twoCellAnchor>
  <xdr:twoCellAnchor editAs="oneCell">
    <xdr:from>
      <xdr:col>3</xdr:col>
      <xdr:colOff>84666</xdr:colOff>
      <xdr:row>107</xdr:row>
      <xdr:rowOff>499247</xdr:rowOff>
    </xdr:from>
    <xdr:to>
      <xdr:col>4</xdr:col>
      <xdr:colOff>1629834</xdr:colOff>
      <xdr:row>110</xdr:row>
      <xdr:rowOff>429598</xdr:rowOff>
    </xdr:to>
    <xdr:pic>
      <xdr:nvPicPr>
        <xdr:cNvPr id="12" name="Рисунок 11"/>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9556749" y="26174414"/>
          <a:ext cx="2465918" cy="2353935"/>
        </a:xfrm>
        <a:prstGeom prst="rect">
          <a:avLst/>
        </a:prstGeom>
      </xdr:spPr>
    </xdr:pic>
    <xdr:clientData/>
  </xdr:twoCellAnchor>
  <xdr:twoCellAnchor editAs="oneCell">
    <xdr:from>
      <xdr:col>3</xdr:col>
      <xdr:colOff>74083</xdr:colOff>
      <xdr:row>111</xdr:row>
      <xdr:rowOff>179916</xdr:rowOff>
    </xdr:from>
    <xdr:to>
      <xdr:col>4</xdr:col>
      <xdr:colOff>2026424</xdr:colOff>
      <xdr:row>113</xdr:row>
      <xdr:rowOff>729191</xdr:rowOff>
    </xdr:to>
    <xdr:pic>
      <xdr:nvPicPr>
        <xdr:cNvPr id="13" name="Рисунок 1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9546166" y="28945416"/>
          <a:ext cx="2873091" cy="2157941"/>
        </a:xfrm>
        <a:prstGeom prst="rect">
          <a:avLst/>
        </a:prstGeom>
      </xdr:spPr>
    </xdr:pic>
    <xdr:clientData/>
  </xdr:twoCellAnchor>
  <xdr:twoCellAnchor editAs="oneCell">
    <xdr:from>
      <xdr:col>3</xdr:col>
      <xdr:colOff>63500</xdr:colOff>
      <xdr:row>129</xdr:row>
      <xdr:rowOff>127001</xdr:rowOff>
    </xdr:from>
    <xdr:to>
      <xdr:col>6</xdr:col>
      <xdr:colOff>238125</xdr:colOff>
      <xdr:row>135</xdr:row>
      <xdr:rowOff>338666</xdr:rowOff>
    </xdr:to>
    <xdr:pic>
      <xdr:nvPicPr>
        <xdr:cNvPr id="15" name="Рисунок 14"/>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7387167" y="43254084"/>
          <a:ext cx="4048125" cy="2349499"/>
        </a:xfrm>
        <a:prstGeom prst="rect">
          <a:avLst/>
        </a:prstGeom>
      </xdr:spPr>
    </xdr:pic>
    <xdr:clientData/>
  </xdr:twoCellAnchor>
  <xdr:twoCellAnchor editAs="oneCell">
    <xdr:from>
      <xdr:col>3</xdr:col>
      <xdr:colOff>179917</xdr:colOff>
      <xdr:row>123</xdr:row>
      <xdr:rowOff>508002</xdr:rowOff>
    </xdr:from>
    <xdr:to>
      <xdr:col>4</xdr:col>
      <xdr:colOff>2326536</xdr:colOff>
      <xdr:row>129</xdr:row>
      <xdr:rowOff>13761</xdr:rowOff>
    </xdr:to>
    <xdr:pic>
      <xdr:nvPicPr>
        <xdr:cNvPr id="16" name="Рисунок 1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7503584" y="40375419"/>
          <a:ext cx="3067369" cy="2765425"/>
        </a:xfrm>
        <a:prstGeom prst="rect">
          <a:avLst/>
        </a:prstGeom>
      </xdr:spPr>
    </xdr:pic>
    <xdr:clientData/>
  </xdr:twoCellAnchor>
  <xdr:twoCellAnchor editAs="oneCell">
    <xdr:from>
      <xdr:col>3</xdr:col>
      <xdr:colOff>95250</xdr:colOff>
      <xdr:row>135</xdr:row>
      <xdr:rowOff>349249</xdr:rowOff>
    </xdr:from>
    <xdr:to>
      <xdr:col>4</xdr:col>
      <xdr:colOff>730250</xdr:colOff>
      <xdr:row>139</xdr:row>
      <xdr:rowOff>402166</xdr:rowOff>
    </xdr:to>
    <xdr:pic>
      <xdr:nvPicPr>
        <xdr:cNvPr id="17" name="Рисунок 1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418917" y="45614166"/>
          <a:ext cx="1555750" cy="1555750"/>
        </a:xfrm>
        <a:prstGeom prst="rect">
          <a:avLst/>
        </a:prstGeom>
      </xdr:spPr>
    </xdr:pic>
    <xdr:clientData/>
  </xdr:twoCellAnchor>
  <xdr:twoCellAnchor editAs="oneCell">
    <xdr:from>
      <xdr:col>3</xdr:col>
      <xdr:colOff>52917</xdr:colOff>
      <xdr:row>139</xdr:row>
      <xdr:rowOff>169332</xdr:rowOff>
    </xdr:from>
    <xdr:to>
      <xdr:col>4</xdr:col>
      <xdr:colOff>1571735</xdr:colOff>
      <xdr:row>144</xdr:row>
      <xdr:rowOff>126999</xdr:rowOff>
    </xdr:to>
    <xdr:pic>
      <xdr:nvPicPr>
        <xdr:cNvPr id="18" name="Рисунок 17" descr="http://russian.opticalfiberpatchcord.com/photo/pl15209245-odlc_pdlc_ftta_outdoor_fiber_optic_cable_assemblies_with_rohs_ul.jpg"/>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7376584" y="47138165"/>
          <a:ext cx="2439568" cy="1820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1608667</xdr:colOff>
      <xdr:row>136</xdr:row>
      <xdr:rowOff>56142</xdr:rowOff>
    </xdr:from>
    <xdr:to>
      <xdr:col>6</xdr:col>
      <xdr:colOff>486834</xdr:colOff>
      <xdr:row>141</xdr:row>
      <xdr:rowOff>42333</xdr:rowOff>
    </xdr:to>
    <xdr:pic>
      <xdr:nvPicPr>
        <xdr:cNvPr id="19" name="Рисунок 18" descr="http://www.f2hstore.com/media/catalog/product/cache/1/image/280x/9df78eab33525d08d6e5fb8d27136e95/p/d/pdlc_outdoor_optical_fiber_assembly_huawei_zte_compatible__1.jpg"/>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9853084" y="45934892"/>
          <a:ext cx="1830917" cy="1817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21165</xdr:colOff>
      <xdr:row>115</xdr:row>
      <xdr:rowOff>92789</xdr:rowOff>
    </xdr:from>
    <xdr:to>
      <xdr:col>4</xdr:col>
      <xdr:colOff>1852083</xdr:colOff>
      <xdr:row>117</xdr:row>
      <xdr:rowOff>499534</xdr:rowOff>
    </xdr:to>
    <xdr:pic>
      <xdr:nvPicPr>
        <xdr:cNvPr id="20" name="Рисунок 19" descr="http://g02.s.alicdn.com/kf/HTB1x.FmbMsSMeJjSspdq6xZ4pXaO/228298533/HTB1x.FmbMsSMeJjSspdq6xZ4pXaO.jpg"/>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9493248" y="37451956"/>
          <a:ext cx="2751668" cy="2015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31751</xdr:colOff>
      <xdr:row>119</xdr:row>
      <xdr:rowOff>162488</xdr:rowOff>
    </xdr:from>
    <xdr:to>
      <xdr:col>4</xdr:col>
      <xdr:colOff>2010834</xdr:colOff>
      <xdr:row>123</xdr:row>
      <xdr:rowOff>11640</xdr:rowOff>
    </xdr:to>
    <xdr:pic>
      <xdr:nvPicPr>
        <xdr:cNvPr id="21" name="Рисунок 20" descr="https://cdn.pricearchive.org/images/aliexpress.com/32814990210/100M-Outdoor-SC-UPC-4Cores-FTTH-Drop-Patch-Cable-SC-Singlemode-Duplex-G657A-Fiber-optic-patch.jpg"/>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9503834" y="40569655"/>
          <a:ext cx="2899833" cy="2906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76200</xdr:colOff>
      <xdr:row>3</xdr:row>
      <xdr:rowOff>66674</xdr:rowOff>
    </xdr:from>
    <xdr:to>
      <xdr:col>1</xdr:col>
      <xdr:colOff>1485900</xdr:colOff>
      <xdr:row>5</xdr:row>
      <xdr:rowOff>281421</xdr:rowOff>
    </xdr:to>
    <xdr:pic>
      <xdr:nvPicPr>
        <xdr:cNvPr id="8193" name="Picture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00263" y="2101560"/>
          <a:ext cx="1409700" cy="864179"/>
        </a:xfrm>
        <a:prstGeom prst="rect">
          <a:avLst/>
        </a:prstGeom>
        <a:noFill/>
        <a:ln w="9525">
          <a:noFill/>
          <a:miter lim="800000"/>
          <a:headEnd/>
          <a:tailEnd/>
        </a:ln>
      </xdr:spPr>
    </xdr:pic>
    <xdr:clientData/>
  </xdr:twoCellAnchor>
  <xdr:twoCellAnchor editAs="oneCell">
    <xdr:from>
      <xdr:col>1</xdr:col>
      <xdr:colOff>29874</xdr:colOff>
      <xdr:row>6</xdr:row>
      <xdr:rowOff>32472</xdr:rowOff>
    </xdr:from>
    <xdr:to>
      <xdr:col>2</xdr:col>
      <xdr:colOff>20349</xdr:colOff>
      <xdr:row>8</xdr:row>
      <xdr:rowOff>242454</xdr:rowOff>
    </xdr:to>
    <xdr:pic>
      <xdr:nvPicPr>
        <xdr:cNvPr id="8194" name="Picture 2"/>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53937" y="3041506"/>
          <a:ext cx="1603230" cy="859414"/>
        </a:xfrm>
        <a:prstGeom prst="rect">
          <a:avLst/>
        </a:prstGeom>
        <a:noFill/>
        <a:ln w="9525">
          <a:noFill/>
          <a:miter lim="800000"/>
          <a:headEnd/>
          <a:tailEnd/>
        </a:ln>
      </xdr:spPr>
    </xdr:pic>
    <xdr:clientData/>
  </xdr:twoCellAnchor>
  <xdr:twoCellAnchor editAs="oneCell">
    <xdr:from>
      <xdr:col>1</xdr:col>
      <xdr:colOff>159326</xdr:colOff>
      <xdr:row>9</xdr:row>
      <xdr:rowOff>58881</xdr:rowOff>
    </xdr:from>
    <xdr:to>
      <xdr:col>1</xdr:col>
      <xdr:colOff>1477357</xdr:colOff>
      <xdr:row>10</xdr:row>
      <xdr:rowOff>400484</xdr:rowOff>
    </xdr:to>
    <xdr:pic>
      <xdr:nvPicPr>
        <xdr:cNvPr id="8196" name="Picture 4"/>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183389" y="4042063"/>
          <a:ext cx="1318031" cy="774557"/>
        </a:xfrm>
        <a:prstGeom prst="rect">
          <a:avLst/>
        </a:prstGeom>
        <a:noFill/>
        <a:ln w="9525">
          <a:noFill/>
          <a:miter lim="800000"/>
          <a:headEnd/>
          <a:tailEnd/>
        </a:ln>
      </xdr:spPr>
    </xdr:pic>
    <xdr:clientData/>
  </xdr:twoCellAnchor>
  <xdr:twoCellAnchor editAs="oneCell">
    <xdr:from>
      <xdr:col>1</xdr:col>
      <xdr:colOff>209983</xdr:colOff>
      <xdr:row>14</xdr:row>
      <xdr:rowOff>20349</xdr:rowOff>
    </xdr:from>
    <xdr:to>
      <xdr:col>1</xdr:col>
      <xdr:colOff>1420541</xdr:colOff>
      <xdr:row>16</xdr:row>
      <xdr:rowOff>541194</xdr:rowOff>
    </xdr:to>
    <xdr:pic>
      <xdr:nvPicPr>
        <xdr:cNvPr id="8197" name="Picture 5"/>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34046" y="5951826"/>
          <a:ext cx="1210558" cy="1722294"/>
        </a:xfrm>
        <a:prstGeom prst="rect">
          <a:avLst/>
        </a:prstGeom>
        <a:noFill/>
        <a:ln w="9525">
          <a:noFill/>
          <a:miter lim="800000"/>
          <a:headEnd/>
          <a:tailEnd/>
        </a:ln>
      </xdr:spPr>
    </xdr:pic>
    <xdr:clientData/>
  </xdr:twoCellAnchor>
  <xdr:twoCellAnchor editAs="oneCell">
    <xdr:from>
      <xdr:col>1</xdr:col>
      <xdr:colOff>136814</xdr:colOff>
      <xdr:row>19</xdr:row>
      <xdr:rowOff>19051</xdr:rowOff>
    </xdr:from>
    <xdr:to>
      <xdr:col>1</xdr:col>
      <xdr:colOff>1482960</xdr:colOff>
      <xdr:row>21</xdr:row>
      <xdr:rowOff>595313</xdr:rowOff>
    </xdr:to>
    <xdr:pic>
      <xdr:nvPicPr>
        <xdr:cNvPr id="8198" name="Picture 6"/>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160877" y="7584932"/>
          <a:ext cx="1346146" cy="1831830"/>
        </a:xfrm>
        <a:prstGeom prst="rect">
          <a:avLst/>
        </a:prstGeom>
        <a:noFill/>
        <a:ln w="9525">
          <a:noFill/>
          <a:miter lim="800000"/>
          <a:headEnd/>
          <a:tailEnd/>
        </a:ln>
      </xdr:spPr>
    </xdr:pic>
    <xdr:clientData/>
  </xdr:twoCellAnchor>
  <xdr:twoCellAnchor editAs="oneCell">
    <xdr:from>
      <xdr:col>1</xdr:col>
      <xdr:colOff>9525</xdr:colOff>
      <xdr:row>22</xdr:row>
      <xdr:rowOff>170151</xdr:rowOff>
    </xdr:from>
    <xdr:to>
      <xdr:col>2</xdr:col>
      <xdr:colOff>0</xdr:colOff>
      <xdr:row>25</xdr:row>
      <xdr:rowOff>27276</xdr:rowOff>
    </xdr:to>
    <xdr:pic>
      <xdr:nvPicPr>
        <xdr:cNvPr id="8199" name="Picture 7"/>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033588" y="11232140"/>
          <a:ext cx="1603230" cy="798801"/>
        </a:xfrm>
        <a:prstGeom prst="rect">
          <a:avLst/>
        </a:prstGeom>
        <a:noFill/>
        <a:ln w="9525">
          <a:noFill/>
          <a:miter lim="800000"/>
          <a:headEnd/>
          <a:tailEnd/>
        </a:ln>
      </xdr:spPr>
    </xdr:pic>
    <xdr:clientData/>
  </xdr:twoCellAnchor>
  <xdr:twoCellAnchor editAs="oneCell">
    <xdr:from>
      <xdr:col>1</xdr:col>
      <xdr:colOff>28575</xdr:colOff>
      <xdr:row>25</xdr:row>
      <xdr:rowOff>123825</xdr:rowOff>
    </xdr:from>
    <xdr:to>
      <xdr:col>1</xdr:col>
      <xdr:colOff>1590675</xdr:colOff>
      <xdr:row>27</xdr:row>
      <xdr:rowOff>219075</xdr:rowOff>
    </xdr:to>
    <xdr:pic>
      <xdr:nvPicPr>
        <xdr:cNvPr id="8200" name="Picture 8"/>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047875" y="10848975"/>
          <a:ext cx="1562100" cy="723900"/>
        </a:xfrm>
        <a:prstGeom prst="rect">
          <a:avLst/>
        </a:prstGeom>
        <a:noFill/>
        <a:ln w="9525">
          <a:noFill/>
          <a:miter lim="800000"/>
          <a:headEnd/>
          <a:tailEnd/>
        </a:ln>
      </xdr:spPr>
    </xdr:pic>
    <xdr:clientData/>
  </xdr:twoCellAnchor>
  <xdr:twoCellAnchor editAs="oneCell">
    <xdr:from>
      <xdr:col>1</xdr:col>
      <xdr:colOff>28575</xdr:colOff>
      <xdr:row>28</xdr:row>
      <xdr:rowOff>133350</xdr:rowOff>
    </xdr:from>
    <xdr:to>
      <xdr:col>1</xdr:col>
      <xdr:colOff>1590675</xdr:colOff>
      <xdr:row>31</xdr:row>
      <xdr:rowOff>220807</xdr:rowOff>
    </xdr:to>
    <xdr:pic>
      <xdr:nvPicPr>
        <xdr:cNvPr id="8201" name="Picture 9"/>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047875" y="11801475"/>
          <a:ext cx="1562100" cy="2057400"/>
        </a:xfrm>
        <a:prstGeom prst="rect">
          <a:avLst/>
        </a:prstGeom>
        <a:noFill/>
        <a:ln w="9525">
          <a:noFill/>
          <a:miter lim="800000"/>
          <a:headEnd/>
          <a:tailEnd/>
        </a:ln>
      </xdr:spPr>
    </xdr:pic>
    <xdr:clientData/>
  </xdr:twoCellAnchor>
  <xdr:twoCellAnchor editAs="oneCell">
    <xdr:from>
      <xdr:col>1</xdr:col>
      <xdr:colOff>57150</xdr:colOff>
      <xdr:row>32</xdr:row>
      <xdr:rowOff>171449</xdr:rowOff>
    </xdr:from>
    <xdr:to>
      <xdr:col>1</xdr:col>
      <xdr:colOff>1600200</xdr:colOff>
      <xdr:row>33</xdr:row>
      <xdr:rowOff>703551</xdr:rowOff>
    </xdr:to>
    <xdr:pic>
      <xdr:nvPicPr>
        <xdr:cNvPr id="8202" name="Picture 10"/>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081213" y="15281563"/>
          <a:ext cx="1543050" cy="1203181"/>
        </a:xfrm>
        <a:prstGeom prst="rect">
          <a:avLst/>
        </a:prstGeom>
        <a:noFill/>
        <a:ln w="9525">
          <a:noFill/>
          <a:miter lim="800000"/>
          <a:headEnd/>
          <a:tailEnd/>
        </a:ln>
      </xdr:spPr>
    </xdr:pic>
    <xdr:clientData/>
  </xdr:twoCellAnchor>
  <xdr:twoCellAnchor editAs="oneCell">
    <xdr:from>
      <xdr:col>1</xdr:col>
      <xdr:colOff>389659</xdr:colOff>
      <xdr:row>1</xdr:row>
      <xdr:rowOff>525799</xdr:rowOff>
    </xdr:from>
    <xdr:to>
      <xdr:col>1</xdr:col>
      <xdr:colOff>1179801</xdr:colOff>
      <xdr:row>2</xdr:row>
      <xdr:rowOff>916566</xdr:rowOff>
    </xdr:to>
    <xdr:pic>
      <xdr:nvPicPr>
        <xdr:cNvPr id="12" name="Рисунок 11" descr="http://provod.kz/images/opt/038.jpg"/>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413722" y="1088640"/>
          <a:ext cx="790142" cy="921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67236</xdr:colOff>
      <xdr:row>4</xdr:row>
      <xdr:rowOff>54817</xdr:rowOff>
    </xdr:from>
    <xdr:to>
      <xdr:col>3</xdr:col>
      <xdr:colOff>1411942</xdr:colOff>
      <xdr:row>5</xdr:row>
      <xdr:rowOff>0</xdr:rowOff>
    </xdr:to>
    <xdr:pic>
      <xdr:nvPicPr>
        <xdr:cNvPr id="47" name="Рисунок 46" descr="http://khabtelecom.ru/published/publicdata/SHOP/attachments/SC/products_pictures/500g06u.jpg"/>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8348383" y="2105493"/>
          <a:ext cx="1344706" cy="763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156882</xdr:colOff>
      <xdr:row>31</xdr:row>
      <xdr:rowOff>22270</xdr:rowOff>
    </xdr:from>
    <xdr:to>
      <xdr:col>3</xdr:col>
      <xdr:colOff>1311088</xdr:colOff>
      <xdr:row>32</xdr:row>
      <xdr:rowOff>15127</xdr:rowOff>
    </xdr:to>
    <xdr:pic>
      <xdr:nvPicPr>
        <xdr:cNvPr id="57" name="Рисунок 56" descr="Сенсорный инструмент для плинтов Quante, Pouyet, Krone, STG, фото 3"/>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748617" y="11508299"/>
          <a:ext cx="1154206" cy="878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347383</xdr:colOff>
      <xdr:row>32</xdr:row>
      <xdr:rowOff>37502</xdr:rowOff>
    </xdr:from>
    <xdr:to>
      <xdr:col>3</xdr:col>
      <xdr:colOff>1191085</xdr:colOff>
      <xdr:row>32</xdr:row>
      <xdr:rowOff>862854</xdr:rowOff>
    </xdr:to>
    <xdr:pic>
      <xdr:nvPicPr>
        <xdr:cNvPr id="58" name="Рисунок 57" descr="Многоразовая крепежная лента липучка Hook &amp;amp; Loop (50 метров в рулоне), фото 2"/>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5939118" y="12408796"/>
          <a:ext cx="843702" cy="82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100852</xdr:colOff>
      <xdr:row>33</xdr:row>
      <xdr:rowOff>11204</xdr:rowOff>
    </xdr:from>
    <xdr:to>
      <xdr:col>3</xdr:col>
      <xdr:colOff>1288676</xdr:colOff>
      <xdr:row>33</xdr:row>
      <xdr:rowOff>842680</xdr:rowOff>
    </xdr:to>
    <xdr:pic>
      <xdr:nvPicPr>
        <xdr:cNvPr id="59" name="Рисунок 58" descr="Кабельные стяжки (тайсы) липучки Hook &amp;amp; Loop, фото 1"/>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5692587" y="13267763"/>
          <a:ext cx="1187824" cy="83147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100853</xdr:colOff>
      <xdr:row>34</xdr:row>
      <xdr:rowOff>22412</xdr:rowOff>
    </xdr:from>
    <xdr:to>
      <xdr:col>3</xdr:col>
      <xdr:colOff>1288677</xdr:colOff>
      <xdr:row>34</xdr:row>
      <xdr:rowOff>853888</xdr:rowOff>
    </xdr:to>
    <xdr:pic>
      <xdr:nvPicPr>
        <xdr:cNvPr id="60" name="Рисунок 59" descr="Кабельные стяжки (тайсы) липучки Hook &amp;amp; Loop, фото 1"/>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5692588" y="14164236"/>
          <a:ext cx="1187824" cy="83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75081</xdr:colOff>
      <xdr:row>3</xdr:row>
      <xdr:rowOff>34536</xdr:rowOff>
    </xdr:from>
    <xdr:to>
      <xdr:col>3</xdr:col>
      <xdr:colOff>1322294</xdr:colOff>
      <xdr:row>3</xdr:row>
      <xdr:rowOff>860102</xdr:rowOff>
    </xdr:to>
    <xdr:pic>
      <xdr:nvPicPr>
        <xdr:cNvPr id="19" name="Рисунок 18" descr="clauss-cfs-2-fiber-optic-stripper-4e31165b844bbba69d5e6e7c5127192b"/>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5666816" y="886183"/>
          <a:ext cx="1247213" cy="825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172571</xdr:colOff>
      <xdr:row>5</xdr:row>
      <xdr:rowOff>48144</xdr:rowOff>
    </xdr:from>
    <xdr:to>
      <xdr:col>3</xdr:col>
      <xdr:colOff>1277471</xdr:colOff>
      <xdr:row>5</xdr:row>
      <xdr:rowOff>854450</xdr:rowOff>
    </xdr:to>
    <xdr:pic>
      <xdr:nvPicPr>
        <xdr:cNvPr id="20" name="Рисунок 19" descr="1pcs-Unisex-font-b-kevlar-b-font-scissors-fiber-optic-aramid-wire-pigtail-jumper-scissors-ftth"/>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602071" y="2916850"/>
          <a:ext cx="1104900" cy="80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161924</xdr:colOff>
      <xdr:row>6</xdr:row>
      <xdr:rowOff>33145</xdr:rowOff>
    </xdr:from>
    <xdr:to>
      <xdr:col>3</xdr:col>
      <xdr:colOff>1210236</xdr:colOff>
      <xdr:row>6</xdr:row>
      <xdr:rowOff>862296</xdr:rowOff>
    </xdr:to>
    <xdr:pic>
      <xdr:nvPicPr>
        <xdr:cNvPr id="21" name="Рисунок 20" descr="370510782_w640_h640_cid2331481_pid256096024-64b6eceb"/>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753659" y="3540586"/>
          <a:ext cx="1048312" cy="82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145117</xdr:colOff>
      <xdr:row>7</xdr:row>
      <xdr:rowOff>28424</xdr:rowOff>
    </xdr:from>
    <xdr:to>
      <xdr:col>3</xdr:col>
      <xdr:colOff>1333501</xdr:colOff>
      <xdr:row>7</xdr:row>
      <xdr:rowOff>844924</xdr:rowOff>
    </xdr:to>
    <xdr:pic>
      <xdr:nvPicPr>
        <xdr:cNvPr id="22" name="Рисунок 21" descr="One-Click-%D0%92%D0%BE%D0%BB%D0%BE%D0%BA%D0%BE%D0%BD%D0%BD%D0%BE-%D0%BE%D0%BF%D1%82%D0%B8%D1%87%D0%B5%D1%81%D0%BA%D0%B8%D0%B9-%D0%A0%D0%B0%D0%B7%D1%8A%D0%B5%D0%BC-%D0%A7%D0%B8%D1%81%D1%82%D0%BE%D0%B3%D0%BE-Pen-%D0%B4%D0%BB%D1%8F-SC-ST-%D0%B8-FC-%D1%80%D0%B0%D0%B7%D1%8A%D0%B5%D0%BC%D1%8B-%D0%92%D0%BE%D0%BB%D0%BE%D0%BA%D0%BD%D0%B0-%D0%9E%D1%87%D0%B8%D1%81%D1%82%D0%B8%D1%82%D0%B5%D0%BB%D1%8C-%D0%B1%D0%B5%D1%81%D0%BF%D0%BB%D0%B0%D1%82%D0%BD%D0%B0%D1%8F"/>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736852" y="4421130"/>
          <a:ext cx="1188384" cy="81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225239</xdr:colOff>
      <xdr:row>10</xdr:row>
      <xdr:rowOff>33617</xdr:rowOff>
    </xdr:from>
    <xdr:to>
      <xdr:col>3</xdr:col>
      <xdr:colOff>1153623</xdr:colOff>
      <xdr:row>10</xdr:row>
      <xdr:rowOff>851647</xdr:rowOff>
    </xdr:to>
    <xdr:pic>
      <xdr:nvPicPr>
        <xdr:cNvPr id="23" name="Рисунок 22" descr="Free-Shipping-2-5mm-Foam-Tipped-font-b-Fiber-b-font-Optic-font-b-Cleaning-b"/>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7654739" y="5625352"/>
          <a:ext cx="928384" cy="818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180416</xdr:colOff>
      <xdr:row>11</xdr:row>
      <xdr:rowOff>10565</xdr:rowOff>
    </xdr:from>
    <xdr:to>
      <xdr:col>3</xdr:col>
      <xdr:colOff>1344708</xdr:colOff>
      <xdr:row>11</xdr:row>
      <xdr:rowOff>884144</xdr:rowOff>
    </xdr:to>
    <xdr:pic>
      <xdr:nvPicPr>
        <xdr:cNvPr id="24" name="Рисунок 23" descr="tw31kwp_lg"/>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772151" y="6173800"/>
          <a:ext cx="1164292" cy="873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editAs="oneCell">
    <xdr:from>
      <xdr:col>3</xdr:col>
      <xdr:colOff>179295</xdr:colOff>
      <xdr:row>12</xdr:row>
      <xdr:rowOff>14904</xdr:rowOff>
    </xdr:from>
    <xdr:to>
      <xdr:col>3</xdr:col>
      <xdr:colOff>1232648</xdr:colOff>
      <xdr:row>12</xdr:row>
      <xdr:rowOff>862854</xdr:rowOff>
    </xdr:to>
    <xdr:pic>
      <xdr:nvPicPr>
        <xdr:cNvPr id="25" name="Рисунок 24" descr="http://www.baltspb.ru/image/mg/lp93863.jpg"/>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7295030" y="7063404"/>
          <a:ext cx="1053353" cy="8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73987</xdr:colOff>
      <xdr:row>13</xdr:row>
      <xdr:rowOff>33617</xdr:rowOff>
    </xdr:from>
    <xdr:to>
      <xdr:col>3</xdr:col>
      <xdr:colOff>1387714</xdr:colOff>
      <xdr:row>13</xdr:row>
      <xdr:rowOff>862853</xdr:rowOff>
    </xdr:to>
    <xdr:pic>
      <xdr:nvPicPr>
        <xdr:cNvPr id="26" name="Рисунок 25" descr="http://kibertek.com/uploads/good/pic1125_1_thumb.jpg"/>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7189722" y="7967382"/>
          <a:ext cx="1313727" cy="829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197937</xdr:colOff>
      <xdr:row>14</xdr:row>
      <xdr:rowOff>22412</xdr:rowOff>
    </xdr:from>
    <xdr:to>
      <xdr:col>3</xdr:col>
      <xdr:colOff>1382938</xdr:colOff>
      <xdr:row>15</xdr:row>
      <xdr:rowOff>1</xdr:rowOff>
    </xdr:to>
    <xdr:pic>
      <xdr:nvPicPr>
        <xdr:cNvPr id="27" name="Рисунок 26" descr="http://youroptibay.ru/image/cache/1100-1080/data/jakemy/JM-CT4-12/jm-ct4-12-wire-cutter-stripper-black-orange-2.JPG"/>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7313672" y="8841441"/>
          <a:ext cx="1185001" cy="862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22419</xdr:colOff>
      <xdr:row>16</xdr:row>
      <xdr:rowOff>134748</xdr:rowOff>
    </xdr:from>
    <xdr:to>
      <xdr:col>3</xdr:col>
      <xdr:colOff>1451260</xdr:colOff>
      <xdr:row>17</xdr:row>
      <xdr:rowOff>560294</xdr:rowOff>
    </xdr:to>
    <xdr:pic>
      <xdr:nvPicPr>
        <xdr:cNvPr id="29" name="Рисунок 28" descr="https://sc01.alicdn.com/kf/HTB1o_24IpXXXXbdXpXXq6xXFXXXn/223818086/HTB1o_24IpXXXXbdXpXXq6xXFXXXn.jpg"/>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rot="16200000">
          <a:off x="7634199" y="10855792"/>
          <a:ext cx="1064281" cy="1428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44469</xdr:colOff>
      <xdr:row>18</xdr:row>
      <xdr:rowOff>11204</xdr:rowOff>
    </xdr:from>
    <xdr:to>
      <xdr:col>3</xdr:col>
      <xdr:colOff>1456091</xdr:colOff>
      <xdr:row>19</xdr:row>
      <xdr:rowOff>627530</xdr:rowOff>
    </xdr:to>
    <xdr:pic>
      <xdr:nvPicPr>
        <xdr:cNvPr id="30" name="Рисунок 29" descr="http://www.dhresource.com/260x260/f2/albu/g1/M00/5E/9B/rBVaGFZ-Ab-AXl-IAAG2QAknJ5Q330.jpg"/>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473969" y="12685057"/>
          <a:ext cx="1411622" cy="1344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292414</xdr:colOff>
      <xdr:row>20</xdr:row>
      <xdr:rowOff>10229</xdr:rowOff>
    </xdr:from>
    <xdr:to>
      <xdr:col>3</xdr:col>
      <xdr:colOff>1221442</xdr:colOff>
      <xdr:row>20</xdr:row>
      <xdr:rowOff>858161</xdr:rowOff>
    </xdr:to>
    <xdr:pic>
      <xdr:nvPicPr>
        <xdr:cNvPr id="31" name="Рисунок 30" descr="http://g02.a.alicdn.com/kf/HTB12EQFLpXXXXaFXFXXq6xXFXXX7/U-511-5-Japanese-%D0%A1%D1%82%D0%B8%D0%BB%D1%8C-%D0%94%D0%B8%D0%B0%D0%B3%D0%BE%D0%BD%D0%B0%D0%BB%D1%8C%D0%BD%D0%BE%D0%B9-%D0%A0%D0%B5%D0%B7%D0%BA%D0%B8-%D0%9F%D0%BB%D0%BE%D1%81%D0%BA%D0%BE%D0%B3%D1%83%D0%B1%D1%86%D1%8B-%D0%9C%D0%B8%D0%BD%D0%B8-%D0%94%D0%B8%D0%B0%D0%B3%D0%BE%D0%BD%D0%B0%D0%BB%D1%8C-%D0%91%D0%BE%D0%BA%D0%BE%D0%B2%D1%8B%D0%B5-%D0%9A%D1%83%D1%81%D0%B0%D1%87%D0%BA%D0%B8-%D0%9A%D0%B0%D0%B1%D0%B5%D0%BB%D1%8C-%D0%9F%D1%80%D0%BE%D0%B2%D0%BE%D0%B4-%D0%A0%D0%B5%D0%B7%D0%B0%D0%BA-%D0%A0%D0%B5%D0%BC%D0%BE%D0%BD%D1%82.jpg"/>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7408149" y="14286523"/>
          <a:ext cx="929028" cy="847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44824</xdr:colOff>
      <xdr:row>23</xdr:row>
      <xdr:rowOff>206618</xdr:rowOff>
    </xdr:from>
    <xdr:to>
      <xdr:col>3</xdr:col>
      <xdr:colOff>1457997</xdr:colOff>
      <xdr:row>23</xdr:row>
      <xdr:rowOff>661147</xdr:rowOff>
    </xdr:to>
    <xdr:pic>
      <xdr:nvPicPr>
        <xdr:cNvPr id="32" name="Рисунок 31" descr="http://neo.svmspb.ru/media/neo_catalog/images/01-050.jpg"/>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7160559" y="17138706"/>
          <a:ext cx="1413173" cy="454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22412</xdr:colOff>
      <xdr:row>24</xdr:row>
      <xdr:rowOff>179294</xdr:rowOff>
    </xdr:from>
    <xdr:to>
      <xdr:col>3</xdr:col>
      <xdr:colOff>1435585</xdr:colOff>
      <xdr:row>24</xdr:row>
      <xdr:rowOff>633823</xdr:rowOff>
    </xdr:to>
    <xdr:pic>
      <xdr:nvPicPr>
        <xdr:cNvPr id="33" name="Рисунок 32" descr="http://neo.svmspb.ru/media/neo_catalog/images/01-050.jpg"/>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7138147" y="17996647"/>
          <a:ext cx="1413173" cy="454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33618</xdr:colOff>
      <xdr:row>21</xdr:row>
      <xdr:rowOff>72742</xdr:rowOff>
    </xdr:from>
    <xdr:to>
      <xdr:col>3</xdr:col>
      <xdr:colOff>1445559</xdr:colOff>
      <xdr:row>22</xdr:row>
      <xdr:rowOff>488910</xdr:rowOff>
    </xdr:to>
    <xdr:pic>
      <xdr:nvPicPr>
        <xdr:cNvPr id="34" name="Рисунок 33" descr="http://truper-shop.ru/published/publicdata/TRUPERSHOPRU/attachments/SC/products_pictures/T203-6X_enl.jpg"/>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7463118" y="15402389"/>
          <a:ext cx="1411941" cy="111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233906</xdr:colOff>
      <xdr:row>25</xdr:row>
      <xdr:rowOff>41275</xdr:rowOff>
    </xdr:from>
    <xdr:to>
      <xdr:col>3</xdr:col>
      <xdr:colOff>1232647</xdr:colOff>
      <xdr:row>25</xdr:row>
      <xdr:rowOff>851648</xdr:rowOff>
    </xdr:to>
    <xdr:pic>
      <xdr:nvPicPr>
        <xdr:cNvPr id="35" name="Рисунок 34" descr="http://www.toolstop.co.uk/components/com_virtuemart/shop_image/product/AK97302.V2.jpg"/>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7663406" y="18911981"/>
          <a:ext cx="998741" cy="810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xdr:colOff>
      <xdr:row>15</xdr:row>
      <xdr:rowOff>123263</xdr:rowOff>
    </xdr:from>
    <xdr:to>
      <xdr:col>3</xdr:col>
      <xdr:colOff>1446611</xdr:colOff>
      <xdr:row>15</xdr:row>
      <xdr:rowOff>560293</xdr:rowOff>
    </xdr:to>
    <xdr:pic>
      <xdr:nvPicPr>
        <xdr:cNvPr id="36" name="图片 412"/>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7496735" y="10141322"/>
          <a:ext cx="1379376" cy="437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201706</xdr:colOff>
      <xdr:row>26</xdr:row>
      <xdr:rowOff>56030</xdr:rowOff>
    </xdr:from>
    <xdr:to>
      <xdr:col>3</xdr:col>
      <xdr:colOff>1125631</xdr:colOff>
      <xdr:row>26</xdr:row>
      <xdr:rowOff>577453</xdr:rowOff>
    </xdr:to>
    <xdr:pic>
      <xdr:nvPicPr>
        <xdr:cNvPr id="28" name="图片 474"/>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7631206" y="19812001"/>
          <a:ext cx="923925" cy="521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179294</xdr:colOff>
      <xdr:row>27</xdr:row>
      <xdr:rowOff>112059</xdr:rowOff>
    </xdr:from>
    <xdr:to>
      <xdr:col>3</xdr:col>
      <xdr:colOff>1143000</xdr:colOff>
      <xdr:row>27</xdr:row>
      <xdr:rowOff>743453</xdr:rowOff>
    </xdr:to>
    <xdr:pic>
      <xdr:nvPicPr>
        <xdr:cNvPr id="37" name="图片 489"/>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7608794" y="20753294"/>
          <a:ext cx="963706" cy="631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168089</xdr:colOff>
      <xdr:row>28</xdr:row>
      <xdr:rowOff>67234</xdr:rowOff>
    </xdr:from>
    <xdr:to>
      <xdr:col>3</xdr:col>
      <xdr:colOff>1131795</xdr:colOff>
      <xdr:row>28</xdr:row>
      <xdr:rowOff>698628</xdr:rowOff>
    </xdr:to>
    <xdr:pic>
      <xdr:nvPicPr>
        <xdr:cNvPr id="40" name="图片 489"/>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7597589" y="21470469"/>
          <a:ext cx="963706" cy="631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448235</xdr:colOff>
      <xdr:row>29</xdr:row>
      <xdr:rowOff>22412</xdr:rowOff>
    </xdr:from>
    <xdr:to>
      <xdr:col>3</xdr:col>
      <xdr:colOff>953060</xdr:colOff>
      <xdr:row>29</xdr:row>
      <xdr:rowOff>620231</xdr:rowOff>
    </xdr:to>
    <xdr:pic>
      <xdr:nvPicPr>
        <xdr:cNvPr id="41" name="图片 495"/>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7877735" y="21952324"/>
          <a:ext cx="504825" cy="597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403412</xdr:colOff>
      <xdr:row>30</xdr:row>
      <xdr:rowOff>33617</xdr:rowOff>
    </xdr:from>
    <xdr:to>
      <xdr:col>3</xdr:col>
      <xdr:colOff>908237</xdr:colOff>
      <xdr:row>30</xdr:row>
      <xdr:rowOff>631436</xdr:rowOff>
    </xdr:to>
    <xdr:pic>
      <xdr:nvPicPr>
        <xdr:cNvPr id="42" name="图片 495"/>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7832912" y="22613470"/>
          <a:ext cx="504825" cy="597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134471</xdr:colOff>
      <xdr:row>8</xdr:row>
      <xdr:rowOff>33617</xdr:rowOff>
    </xdr:from>
    <xdr:to>
      <xdr:col>3</xdr:col>
      <xdr:colOff>1322855</xdr:colOff>
      <xdr:row>8</xdr:row>
      <xdr:rowOff>850117</xdr:rowOff>
    </xdr:to>
    <xdr:pic>
      <xdr:nvPicPr>
        <xdr:cNvPr id="38" name="Рисунок 37" descr="One-Click-%D0%92%D0%BE%D0%BB%D0%BE%D0%BA%D0%BE%D0%BD%D0%BD%D0%BE-%D0%BE%D0%BF%D1%82%D0%B8%D1%87%D0%B5%D1%81%D0%BA%D0%B8%D0%B9-%D0%A0%D0%B0%D0%B7%D1%8A%D0%B5%D0%BC-%D0%A7%D0%B8%D1%81%D1%82%D0%BE%D0%B3%D0%BE-Pen-%D0%B4%D0%BB%D1%8F-SC-ST-%D0%B8-FC-%D1%80%D0%B0%D0%B7%D1%8A%D0%B5%D0%BC%D1%8B-%D0%92%D0%BE%D0%BB%D0%BE%D0%BA%D0%BD%D0%B0-%D0%9E%D1%87%D0%B8%D1%81%D1%82%D0%B8%D1%82%D0%B5%D0%BB%D1%8C-%D0%B1%D0%B5%D1%81%D0%BF%D0%BB%D0%B0%D1%82%D0%BD%D0%B0%D1%8F"/>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8415618" y="5558117"/>
          <a:ext cx="1188384" cy="81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xdr:from>
      <xdr:col>3</xdr:col>
      <xdr:colOff>246529</xdr:colOff>
      <xdr:row>9</xdr:row>
      <xdr:rowOff>67235</xdr:rowOff>
    </xdr:from>
    <xdr:to>
      <xdr:col>3</xdr:col>
      <xdr:colOff>1174913</xdr:colOff>
      <xdr:row>10</xdr:row>
      <xdr:rowOff>1</xdr:rowOff>
    </xdr:to>
    <xdr:pic>
      <xdr:nvPicPr>
        <xdr:cNvPr id="39" name="Рисунок 38" descr="Free-Shipping-2-5mm-Foam-Tipped-font-b-Fiber-b-font-Optic-font-b-Cleaning-b"/>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8527676" y="6477000"/>
          <a:ext cx="928384" cy="818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66675</xdr:colOff>
      <xdr:row>2</xdr:row>
      <xdr:rowOff>28575</xdr:rowOff>
    </xdr:from>
    <xdr:to>
      <xdr:col>11</xdr:col>
      <xdr:colOff>914400</xdr:colOff>
      <xdr:row>3</xdr:row>
      <xdr:rowOff>0</xdr:rowOff>
    </xdr:to>
    <xdr:pic>
      <xdr:nvPicPr>
        <xdr:cNvPr id="569" name="图片 20"/>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724900" y="1019175"/>
          <a:ext cx="8477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47625</xdr:colOff>
      <xdr:row>7</xdr:row>
      <xdr:rowOff>57150</xdr:rowOff>
    </xdr:from>
    <xdr:to>
      <xdr:col>11</xdr:col>
      <xdr:colOff>933450</xdr:colOff>
      <xdr:row>8</xdr:row>
      <xdr:rowOff>0</xdr:rowOff>
    </xdr:to>
    <xdr:pic>
      <xdr:nvPicPr>
        <xdr:cNvPr id="570" name="图片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582150" y="3086100"/>
          <a:ext cx="8858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66675</xdr:colOff>
      <xdr:row>8</xdr:row>
      <xdr:rowOff>28575</xdr:rowOff>
    </xdr:from>
    <xdr:to>
      <xdr:col>11</xdr:col>
      <xdr:colOff>971550</xdr:colOff>
      <xdr:row>8</xdr:row>
      <xdr:rowOff>600075</xdr:rowOff>
    </xdr:to>
    <xdr:pic>
      <xdr:nvPicPr>
        <xdr:cNvPr id="571"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3686175"/>
          <a:ext cx="9048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266700</xdr:colOff>
      <xdr:row>9</xdr:row>
      <xdr:rowOff>14432</xdr:rowOff>
    </xdr:from>
    <xdr:to>
      <xdr:col>11</xdr:col>
      <xdr:colOff>800100</xdr:colOff>
      <xdr:row>10</xdr:row>
      <xdr:rowOff>0</xdr:rowOff>
    </xdr:to>
    <xdr:pic>
      <xdr:nvPicPr>
        <xdr:cNvPr id="572" name="图片 32"/>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801225" y="4300682"/>
          <a:ext cx="533400" cy="61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11</xdr:row>
      <xdr:rowOff>47625</xdr:rowOff>
    </xdr:from>
    <xdr:to>
      <xdr:col>11</xdr:col>
      <xdr:colOff>990600</xdr:colOff>
      <xdr:row>11</xdr:row>
      <xdr:rowOff>552450</xdr:rowOff>
    </xdr:to>
    <xdr:pic>
      <xdr:nvPicPr>
        <xdr:cNvPr id="575" name="图片 83"/>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534525" y="6848475"/>
          <a:ext cx="990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25977</xdr:colOff>
      <xdr:row>12</xdr:row>
      <xdr:rowOff>114301</xdr:rowOff>
    </xdr:from>
    <xdr:to>
      <xdr:col>11</xdr:col>
      <xdr:colOff>974045</xdr:colOff>
      <xdr:row>12</xdr:row>
      <xdr:rowOff>362769</xdr:rowOff>
    </xdr:to>
    <xdr:pic>
      <xdr:nvPicPr>
        <xdr:cNvPr id="578" name="图片 144"/>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rot="292963">
          <a:off x="8808027" y="5657851"/>
          <a:ext cx="948068" cy="248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76200</xdr:colOff>
      <xdr:row>47</xdr:row>
      <xdr:rowOff>57150</xdr:rowOff>
    </xdr:from>
    <xdr:to>
      <xdr:col>11</xdr:col>
      <xdr:colOff>984250</xdr:colOff>
      <xdr:row>47</xdr:row>
      <xdr:rowOff>476250</xdr:rowOff>
    </xdr:to>
    <xdr:pic>
      <xdr:nvPicPr>
        <xdr:cNvPr id="611" name="图片 120"/>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8858250" y="18173700"/>
          <a:ext cx="9080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57150</xdr:colOff>
      <xdr:row>54</xdr:row>
      <xdr:rowOff>228600</xdr:rowOff>
    </xdr:from>
    <xdr:to>
      <xdr:col>11</xdr:col>
      <xdr:colOff>980123</xdr:colOff>
      <xdr:row>54</xdr:row>
      <xdr:rowOff>457200</xdr:rowOff>
    </xdr:to>
    <xdr:pic>
      <xdr:nvPicPr>
        <xdr:cNvPr id="620" name="图片 176"/>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9591675" y="34690050"/>
          <a:ext cx="92297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76201</xdr:colOff>
      <xdr:row>10</xdr:row>
      <xdr:rowOff>10715</xdr:rowOff>
    </xdr:from>
    <xdr:to>
      <xdr:col>11</xdr:col>
      <xdr:colOff>933451</xdr:colOff>
      <xdr:row>10</xdr:row>
      <xdr:rowOff>600074</xdr:rowOff>
    </xdr:to>
    <xdr:pic>
      <xdr:nvPicPr>
        <xdr:cNvPr id="679" name="图片 37"/>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8858251" y="7421165"/>
          <a:ext cx="857250" cy="589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219075</xdr:colOff>
      <xdr:row>13</xdr:row>
      <xdr:rowOff>66675</xdr:rowOff>
    </xdr:from>
    <xdr:to>
      <xdr:col>11</xdr:col>
      <xdr:colOff>857250</xdr:colOff>
      <xdr:row>14</xdr:row>
      <xdr:rowOff>0</xdr:rowOff>
    </xdr:to>
    <xdr:pic>
      <xdr:nvPicPr>
        <xdr:cNvPr id="690"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753600" y="169259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171450</xdr:colOff>
      <xdr:row>14</xdr:row>
      <xdr:rowOff>0</xdr:rowOff>
    </xdr:from>
    <xdr:to>
      <xdr:col>11</xdr:col>
      <xdr:colOff>809625</xdr:colOff>
      <xdr:row>14</xdr:row>
      <xdr:rowOff>561975</xdr:rowOff>
    </xdr:to>
    <xdr:pic>
      <xdr:nvPicPr>
        <xdr:cNvPr id="691"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705975" y="174879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152400</xdr:colOff>
      <xdr:row>15</xdr:row>
      <xdr:rowOff>28575</xdr:rowOff>
    </xdr:from>
    <xdr:to>
      <xdr:col>11</xdr:col>
      <xdr:colOff>790575</xdr:colOff>
      <xdr:row>15</xdr:row>
      <xdr:rowOff>590550</xdr:rowOff>
    </xdr:to>
    <xdr:pic>
      <xdr:nvPicPr>
        <xdr:cNvPr id="692"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86925" y="181451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xdr:colOff>
      <xdr:row>16</xdr:row>
      <xdr:rowOff>19050</xdr:rowOff>
    </xdr:from>
    <xdr:to>
      <xdr:col>11</xdr:col>
      <xdr:colOff>752475</xdr:colOff>
      <xdr:row>16</xdr:row>
      <xdr:rowOff>581025</xdr:rowOff>
    </xdr:to>
    <xdr:pic>
      <xdr:nvPicPr>
        <xdr:cNvPr id="693"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48825" y="1876425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133350</xdr:colOff>
      <xdr:row>17</xdr:row>
      <xdr:rowOff>47625</xdr:rowOff>
    </xdr:from>
    <xdr:to>
      <xdr:col>11</xdr:col>
      <xdr:colOff>771525</xdr:colOff>
      <xdr:row>17</xdr:row>
      <xdr:rowOff>609600</xdr:rowOff>
    </xdr:to>
    <xdr:pic>
      <xdr:nvPicPr>
        <xdr:cNvPr id="694"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67875" y="1942147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152400</xdr:colOff>
      <xdr:row>18</xdr:row>
      <xdr:rowOff>38100</xdr:rowOff>
    </xdr:from>
    <xdr:to>
      <xdr:col>11</xdr:col>
      <xdr:colOff>790575</xdr:colOff>
      <xdr:row>18</xdr:row>
      <xdr:rowOff>600075</xdr:rowOff>
    </xdr:to>
    <xdr:pic>
      <xdr:nvPicPr>
        <xdr:cNvPr id="695"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86925" y="200406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142875</xdr:colOff>
      <xdr:row>19</xdr:row>
      <xdr:rowOff>28575</xdr:rowOff>
    </xdr:from>
    <xdr:to>
      <xdr:col>11</xdr:col>
      <xdr:colOff>781050</xdr:colOff>
      <xdr:row>19</xdr:row>
      <xdr:rowOff>590550</xdr:rowOff>
    </xdr:to>
    <xdr:pic>
      <xdr:nvPicPr>
        <xdr:cNvPr id="696"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77400" y="206597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133350</xdr:colOff>
      <xdr:row>20</xdr:row>
      <xdr:rowOff>38100</xdr:rowOff>
    </xdr:from>
    <xdr:to>
      <xdr:col>11</xdr:col>
      <xdr:colOff>771525</xdr:colOff>
      <xdr:row>20</xdr:row>
      <xdr:rowOff>600075</xdr:rowOff>
    </xdr:to>
    <xdr:pic>
      <xdr:nvPicPr>
        <xdr:cNvPr id="697"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67875" y="212979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133350</xdr:colOff>
      <xdr:row>21</xdr:row>
      <xdr:rowOff>28575</xdr:rowOff>
    </xdr:from>
    <xdr:to>
      <xdr:col>11</xdr:col>
      <xdr:colOff>771525</xdr:colOff>
      <xdr:row>21</xdr:row>
      <xdr:rowOff>590550</xdr:rowOff>
    </xdr:to>
    <xdr:pic>
      <xdr:nvPicPr>
        <xdr:cNvPr id="698"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67875" y="219170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142875</xdr:colOff>
      <xdr:row>22</xdr:row>
      <xdr:rowOff>38100</xdr:rowOff>
    </xdr:from>
    <xdr:to>
      <xdr:col>11</xdr:col>
      <xdr:colOff>781050</xdr:colOff>
      <xdr:row>22</xdr:row>
      <xdr:rowOff>600075</xdr:rowOff>
    </xdr:to>
    <xdr:pic>
      <xdr:nvPicPr>
        <xdr:cNvPr id="700"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77400" y="225552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142875</xdr:colOff>
      <xdr:row>23</xdr:row>
      <xdr:rowOff>19050</xdr:rowOff>
    </xdr:from>
    <xdr:to>
      <xdr:col>11</xdr:col>
      <xdr:colOff>781050</xdr:colOff>
      <xdr:row>23</xdr:row>
      <xdr:rowOff>581025</xdr:rowOff>
    </xdr:to>
    <xdr:pic>
      <xdr:nvPicPr>
        <xdr:cNvPr id="701"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77400" y="231648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142875</xdr:colOff>
      <xdr:row>24</xdr:row>
      <xdr:rowOff>9525</xdr:rowOff>
    </xdr:from>
    <xdr:to>
      <xdr:col>11</xdr:col>
      <xdr:colOff>781050</xdr:colOff>
      <xdr:row>24</xdr:row>
      <xdr:rowOff>571500</xdr:rowOff>
    </xdr:to>
    <xdr:pic>
      <xdr:nvPicPr>
        <xdr:cNvPr id="702"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77400" y="237839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133350</xdr:colOff>
      <xdr:row>25</xdr:row>
      <xdr:rowOff>19050</xdr:rowOff>
    </xdr:from>
    <xdr:to>
      <xdr:col>11</xdr:col>
      <xdr:colOff>771525</xdr:colOff>
      <xdr:row>25</xdr:row>
      <xdr:rowOff>581025</xdr:rowOff>
    </xdr:to>
    <xdr:pic>
      <xdr:nvPicPr>
        <xdr:cNvPr id="703"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67875" y="244221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171450</xdr:colOff>
      <xdr:row>26</xdr:row>
      <xdr:rowOff>38100</xdr:rowOff>
    </xdr:from>
    <xdr:to>
      <xdr:col>11</xdr:col>
      <xdr:colOff>809625</xdr:colOff>
      <xdr:row>26</xdr:row>
      <xdr:rowOff>600075</xdr:rowOff>
    </xdr:to>
    <xdr:pic>
      <xdr:nvPicPr>
        <xdr:cNvPr id="704"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705975" y="250698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133350</xdr:colOff>
      <xdr:row>27</xdr:row>
      <xdr:rowOff>28575</xdr:rowOff>
    </xdr:from>
    <xdr:to>
      <xdr:col>11</xdr:col>
      <xdr:colOff>771525</xdr:colOff>
      <xdr:row>27</xdr:row>
      <xdr:rowOff>590550</xdr:rowOff>
    </xdr:to>
    <xdr:pic>
      <xdr:nvPicPr>
        <xdr:cNvPr id="705"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67875" y="256889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180975</xdr:colOff>
      <xdr:row>28</xdr:row>
      <xdr:rowOff>57150</xdr:rowOff>
    </xdr:from>
    <xdr:to>
      <xdr:col>11</xdr:col>
      <xdr:colOff>819150</xdr:colOff>
      <xdr:row>28</xdr:row>
      <xdr:rowOff>619125</xdr:rowOff>
    </xdr:to>
    <xdr:pic>
      <xdr:nvPicPr>
        <xdr:cNvPr id="706"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715500" y="2634615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171450</xdr:colOff>
      <xdr:row>29</xdr:row>
      <xdr:rowOff>38100</xdr:rowOff>
    </xdr:from>
    <xdr:to>
      <xdr:col>11</xdr:col>
      <xdr:colOff>809625</xdr:colOff>
      <xdr:row>29</xdr:row>
      <xdr:rowOff>600075</xdr:rowOff>
    </xdr:to>
    <xdr:pic>
      <xdr:nvPicPr>
        <xdr:cNvPr id="707"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705975" y="2695575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133350</xdr:colOff>
      <xdr:row>30</xdr:row>
      <xdr:rowOff>66675</xdr:rowOff>
    </xdr:from>
    <xdr:to>
      <xdr:col>11</xdr:col>
      <xdr:colOff>771525</xdr:colOff>
      <xdr:row>31</xdr:row>
      <xdr:rowOff>0</xdr:rowOff>
    </xdr:to>
    <xdr:pic>
      <xdr:nvPicPr>
        <xdr:cNvPr id="708"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67875" y="2761297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46</xdr:row>
      <xdr:rowOff>66676</xdr:rowOff>
    </xdr:from>
    <xdr:to>
      <xdr:col>11</xdr:col>
      <xdr:colOff>981075</xdr:colOff>
      <xdr:row>46</xdr:row>
      <xdr:rowOff>357718</xdr:rowOff>
    </xdr:to>
    <xdr:pic>
      <xdr:nvPicPr>
        <xdr:cNvPr id="710" name="图片 109"/>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8810625" y="17554576"/>
          <a:ext cx="952500" cy="291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48</xdr:row>
      <xdr:rowOff>28575</xdr:rowOff>
    </xdr:from>
    <xdr:to>
      <xdr:col>11</xdr:col>
      <xdr:colOff>962025</xdr:colOff>
      <xdr:row>48</xdr:row>
      <xdr:rowOff>619125</xdr:rowOff>
    </xdr:to>
    <xdr:pic>
      <xdr:nvPicPr>
        <xdr:cNvPr id="712" name="图片 173"/>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9563100" y="3071812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49</xdr:row>
      <xdr:rowOff>184424</xdr:rowOff>
    </xdr:from>
    <xdr:to>
      <xdr:col>11</xdr:col>
      <xdr:colOff>990600</xdr:colOff>
      <xdr:row>49</xdr:row>
      <xdr:rowOff>438150</xdr:rowOff>
    </xdr:to>
    <xdr:pic>
      <xdr:nvPicPr>
        <xdr:cNvPr id="713" name="图片 174"/>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9544050" y="31502624"/>
          <a:ext cx="981075" cy="253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50</xdr:row>
      <xdr:rowOff>133350</xdr:rowOff>
    </xdr:from>
    <xdr:to>
      <xdr:col>11</xdr:col>
      <xdr:colOff>990600</xdr:colOff>
      <xdr:row>50</xdr:row>
      <xdr:rowOff>387076</xdr:rowOff>
    </xdr:to>
    <xdr:pic>
      <xdr:nvPicPr>
        <xdr:cNvPr id="719" name="图片 174"/>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9544050" y="32080200"/>
          <a:ext cx="981075" cy="253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51</xdr:row>
      <xdr:rowOff>123825</xdr:rowOff>
    </xdr:from>
    <xdr:to>
      <xdr:col>11</xdr:col>
      <xdr:colOff>981075</xdr:colOff>
      <xdr:row>51</xdr:row>
      <xdr:rowOff>377551</xdr:rowOff>
    </xdr:to>
    <xdr:pic>
      <xdr:nvPicPr>
        <xdr:cNvPr id="720" name="图片 174"/>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9534525" y="32699325"/>
          <a:ext cx="981075" cy="253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52</xdr:row>
      <xdr:rowOff>180975</xdr:rowOff>
    </xdr:from>
    <xdr:to>
      <xdr:col>11</xdr:col>
      <xdr:colOff>990600</xdr:colOff>
      <xdr:row>52</xdr:row>
      <xdr:rowOff>434701</xdr:rowOff>
    </xdr:to>
    <xdr:pic>
      <xdr:nvPicPr>
        <xdr:cNvPr id="721" name="图片 174"/>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8791575" y="33385125"/>
          <a:ext cx="981075" cy="253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53</xdr:row>
      <xdr:rowOff>152400</xdr:rowOff>
    </xdr:from>
    <xdr:to>
      <xdr:col>11</xdr:col>
      <xdr:colOff>981075</xdr:colOff>
      <xdr:row>53</xdr:row>
      <xdr:rowOff>406126</xdr:rowOff>
    </xdr:to>
    <xdr:pic>
      <xdr:nvPicPr>
        <xdr:cNvPr id="722" name="图片 174"/>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9534525" y="33985200"/>
          <a:ext cx="981075" cy="253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47625</xdr:colOff>
      <xdr:row>55</xdr:row>
      <xdr:rowOff>171450</xdr:rowOff>
    </xdr:from>
    <xdr:to>
      <xdr:col>11</xdr:col>
      <xdr:colOff>970598</xdr:colOff>
      <xdr:row>55</xdr:row>
      <xdr:rowOff>400050</xdr:rowOff>
    </xdr:to>
    <xdr:pic>
      <xdr:nvPicPr>
        <xdr:cNvPr id="723" name="图片 176"/>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9582150" y="35261550"/>
          <a:ext cx="92297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47625</xdr:colOff>
      <xdr:row>56</xdr:row>
      <xdr:rowOff>161925</xdr:rowOff>
    </xdr:from>
    <xdr:to>
      <xdr:col>11</xdr:col>
      <xdr:colOff>970598</xdr:colOff>
      <xdr:row>56</xdr:row>
      <xdr:rowOff>390525</xdr:rowOff>
    </xdr:to>
    <xdr:pic>
      <xdr:nvPicPr>
        <xdr:cNvPr id="725" name="图片 176"/>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9582150" y="35880675"/>
          <a:ext cx="92297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57</xdr:row>
      <xdr:rowOff>180975</xdr:rowOff>
    </xdr:from>
    <xdr:to>
      <xdr:col>11</xdr:col>
      <xdr:colOff>951548</xdr:colOff>
      <xdr:row>57</xdr:row>
      <xdr:rowOff>409575</xdr:rowOff>
    </xdr:to>
    <xdr:pic>
      <xdr:nvPicPr>
        <xdr:cNvPr id="726" name="图片 176"/>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9563100" y="36528375"/>
          <a:ext cx="92297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xdr:colOff>
      <xdr:row>58</xdr:row>
      <xdr:rowOff>209550</xdr:rowOff>
    </xdr:from>
    <xdr:to>
      <xdr:col>11</xdr:col>
      <xdr:colOff>961073</xdr:colOff>
      <xdr:row>58</xdr:row>
      <xdr:rowOff>438150</xdr:rowOff>
    </xdr:to>
    <xdr:pic>
      <xdr:nvPicPr>
        <xdr:cNvPr id="727" name="图片 176"/>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9572625" y="37185600"/>
          <a:ext cx="92297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27747</xdr:colOff>
      <xdr:row>59</xdr:row>
      <xdr:rowOff>38100</xdr:rowOff>
    </xdr:from>
    <xdr:to>
      <xdr:col>11</xdr:col>
      <xdr:colOff>993499</xdr:colOff>
      <xdr:row>59</xdr:row>
      <xdr:rowOff>542925</xdr:rowOff>
    </xdr:to>
    <xdr:pic>
      <xdr:nvPicPr>
        <xdr:cNvPr id="728" name="图片 163"/>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8809797" y="25698450"/>
          <a:ext cx="965752"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60</xdr:row>
      <xdr:rowOff>47625</xdr:rowOff>
    </xdr:from>
    <xdr:to>
      <xdr:col>11</xdr:col>
      <xdr:colOff>994327</xdr:colOff>
      <xdr:row>60</xdr:row>
      <xdr:rowOff>552450</xdr:rowOff>
    </xdr:to>
    <xdr:pic>
      <xdr:nvPicPr>
        <xdr:cNvPr id="729" name="图片 163"/>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9563100" y="38280975"/>
          <a:ext cx="965752"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61</xdr:row>
      <xdr:rowOff>76200</xdr:rowOff>
    </xdr:from>
    <xdr:to>
      <xdr:col>12</xdr:col>
      <xdr:colOff>19050</xdr:colOff>
      <xdr:row>61</xdr:row>
      <xdr:rowOff>438150</xdr:rowOff>
    </xdr:to>
    <xdr:pic>
      <xdr:nvPicPr>
        <xdr:cNvPr id="731" name="图片 193"/>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8810625" y="26908125"/>
          <a:ext cx="9906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62</xdr:row>
      <xdr:rowOff>28575</xdr:rowOff>
    </xdr:from>
    <xdr:to>
      <xdr:col>11</xdr:col>
      <xdr:colOff>990600</xdr:colOff>
      <xdr:row>62</xdr:row>
      <xdr:rowOff>390525</xdr:rowOff>
    </xdr:to>
    <xdr:pic>
      <xdr:nvPicPr>
        <xdr:cNvPr id="732" name="图片 193"/>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8772525" y="27365325"/>
          <a:ext cx="9906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63</xdr:row>
      <xdr:rowOff>28575</xdr:rowOff>
    </xdr:from>
    <xdr:to>
      <xdr:col>11</xdr:col>
      <xdr:colOff>981075</xdr:colOff>
      <xdr:row>63</xdr:row>
      <xdr:rowOff>571500</xdr:rowOff>
    </xdr:to>
    <xdr:pic>
      <xdr:nvPicPr>
        <xdr:cNvPr id="733" name="图片 194"/>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9534525" y="40147875"/>
          <a:ext cx="9810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xdr:colOff>
      <xdr:row>64</xdr:row>
      <xdr:rowOff>47625</xdr:rowOff>
    </xdr:from>
    <xdr:to>
      <xdr:col>12</xdr:col>
      <xdr:colOff>0</xdr:colOff>
      <xdr:row>64</xdr:row>
      <xdr:rowOff>590550</xdr:rowOff>
    </xdr:to>
    <xdr:pic>
      <xdr:nvPicPr>
        <xdr:cNvPr id="734" name="图片 194"/>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801100" y="29965650"/>
          <a:ext cx="9810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95250</xdr:colOff>
      <xdr:row>66</xdr:row>
      <xdr:rowOff>19050</xdr:rowOff>
    </xdr:from>
    <xdr:to>
      <xdr:col>11</xdr:col>
      <xdr:colOff>971550</xdr:colOff>
      <xdr:row>66</xdr:row>
      <xdr:rowOff>613152</xdr:rowOff>
    </xdr:to>
    <xdr:pic>
      <xdr:nvPicPr>
        <xdr:cNvPr id="735" name="图片 211"/>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8877300" y="31137225"/>
          <a:ext cx="876300" cy="59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67</xdr:row>
      <xdr:rowOff>114300</xdr:rowOff>
    </xdr:from>
    <xdr:to>
      <xdr:col>12</xdr:col>
      <xdr:colOff>9525</xdr:colOff>
      <xdr:row>67</xdr:row>
      <xdr:rowOff>514350</xdr:rowOff>
    </xdr:to>
    <xdr:pic>
      <xdr:nvPicPr>
        <xdr:cNvPr id="736" name="图片 254"/>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9563100" y="42119550"/>
          <a:ext cx="9810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68</xdr:row>
      <xdr:rowOff>95250</xdr:rowOff>
    </xdr:from>
    <xdr:to>
      <xdr:col>11</xdr:col>
      <xdr:colOff>981075</xdr:colOff>
      <xdr:row>68</xdr:row>
      <xdr:rowOff>495300</xdr:rowOff>
    </xdr:to>
    <xdr:pic>
      <xdr:nvPicPr>
        <xdr:cNvPr id="737" name="图片 254"/>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9534525" y="42729150"/>
          <a:ext cx="9810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74</xdr:row>
      <xdr:rowOff>142875</xdr:rowOff>
    </xdr:from>
    <xdr:to>
      <xdr:col>11</xdr:col>
      <xdr:colOff>981075</xdr:colOff>
      <xdr:row>74</xdr:row>
      <xdr:rowOff>466725</xdr:rowOff>
    </xdr:to>
    <xdr:pic>
      <xdr:nvPicPr>
        <xdr:cNvPr id="738" name="图片 26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9544050" y="43405425"/>
          <a:ext cx="971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104775</xdr:colOff>
      <xdr:row>75</xdr:row>
      <xdr:rowOff>19050</xdr:rowOff>
    </xdr:from>
    <xdr:to>
      <xdr:col>11</xdr:col>
      <xdr:colOff>647700</xdr:colOff>
      <xdr:row>75</xdr:row>
      <xdr:rowOff>590550</xdr:rowOff>
    </xdr:to>
    <xdr:pic>
      <xdr:nvPicPr>
        <xdr:cNvPr id="739" name="图片 274"/>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9639300" y="43910250"/>
          <a:ext cx="542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xdr:colOff>
      <xdr:row>76</xdr:row>
      <xdr:rowOff>76199</xdr:rowOff>
    </xdr:from>
    <xdr:to>
      <xdr:col>11</xdr:col>
      <xdr:colOff>997368</xdr:colOff>
      <xdr:row>76</xdr:row>
      <xdr:rowOff>485774</xdr:rowOff>
    </xdr:to>
    <xdr:pic>
      <xdr:nvPicPr>
        <xdr:cNvPr id="740" name="图片 28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9572625" y="44596049"/>
          <a:ext cx="959268"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77</xdr:row>
      <xdr:rowOff>123825</xdr:rowOff>
    </xdr:from>
    <xdr:to>
      <xdr:col>11</xdr:col>
      <xdr:colOff>968793</xdr:colOff>
      <xdr:row>77</xdr:row>
      <xdr:rowOff>533400</xdr:rowOff>
    </xdr:to>
    <xdr:pic>
      <xdr:nvPicPr>
        <xdr:cNvPr id="741" name="图片 28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9544050" y="45272325"/>
          <a:ext cx="959268"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152400</xdr:colOff>
      <xdr:row>78</xdr:row>
      <xdr:rowOff>19050</xdr:rowOff>
    </xdr:from>
    <xdr:to>
      <xdr:col>11</xdr:col>
      <xdr:colOff>790575</xdr:colOff>
      <xdr:row>79</xdr:row>
      <xdr:rowOff>0</xdr:rowOff>
    </xdr:to>
    <xdr:pic>
      <xdr:nvPicPr>
        <xdr:cNvPr id="742" name="图片 289"/>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9686925" y="45796200"/>
          <a:ext cx="6381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142875</xdr:colOff>
      <xdr:row>79</xdr:row>
      <xdr:rowOff>19050</xdr:rowOff>
    </xdr:from>
    <xdr:to>
      <xdr:col>11</xdr:col>
      <xdr:colOff>781050</xdr:colOff>
      <xdr:row>80</xdr:row>
      <xdr:rowOff>0</xdr:rowOff>
    </xdr:to>
    <xdr:pic>
      <xdr:nvPicPr>
        <xdr:cNvPr id="743" name="图片 289"/>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9677400" y="46424850"/>
          <a:ext cx="6381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xdr:colOff>
      <xdr:row>80</xdr:row>
      <xdr:rowOff>57151</xdr:rowOff>
    </xdr:from>
    <xdr:to>
      <xdr:col>11</xdr:col>
      <xdr:colOff>962025</xdr:colOff>
      <xdr:row>80</xdr:row>
      <xdr:rowOff>354945</xdr:rowOff>
    </xdr:to>
    <xdr:pic>
      <xdr:nvPicPr>
        <xdr:cNvPr id="744" name="图片 303"/>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8820150" y="34709101"/>
          <a:ext cx="923925" cy="297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81</xdr:row>
      <xdr:rowOff>57150</xdr:rowOff>
    </xdr:from>
    <xdr:to>
      <xdr:col>12</xdr:col>
      <xdr:colOff>38100</xdr:colOff>
      <xdr:row>81</xdr:row>
      <xdr:rowOff>466725</xdr:rowOff>
    </xdr:to>
    <xdr:pic>
      <xdr:nvPicPr>
        <xdr:cNvPr id="759" name="图片 454"/>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8782050" y="35128200"/>
          <a:ext cx="10382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82</xdr:row>
      <xdr:rowOff>66675</xdr:rowOff>
    </xdr:from>
    <xdr:to>
      <xdr:col>11</xdr:col>
      <xdr:colOff>952500</xdr:colOff>
      <xdr:row>82</xdr:row>
      <xdr:rowOff>476250</xdr:rowOff>
    </xdr:to>
    <xdr:pic>
      <xdr:nvPicPr>
        <xdr:cNvPr id="760" name="图片 455"/>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8772525" y="35671125"/>
          <a:ext cx="9525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83</xdr:row>
      <xdr:rowOff>0</xdr:rowOff>
    </xdr:from>
    <xdr:to>
      <xdr:col>11</xdr:col>
      <xdr:colOff>971550</xdr:colOff>
      <xdr:row>83</xdr:row>
      <xdr:rowOff>523875</xdr:rowOff>
    </xdr:to>
    <xdr:pic>
      <xdr:nvPicPr>
        <xdr:cNvPr id="761" name="图片 458"/>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9534525" y="57721500"/>
          <a:ext cx="9715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84</xdr:row>
      <xdr:rowOff>28575</xdr:rowOff>
    </xdr:from>
    <xdr:to>
      <xdr:col>12</xdr:col>
      <xdr:colOff>38100</xdr:colOff>
      <xdr:row>84</xdr:row>
      <xdr:rowOff>438150</xdr:rowOff>
    </xdr:to>
    <xdr:pic>
      <xdr:nvPicPr>
        <xdr:cNvPr id="762" name="图片 134"/>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8791575" y="36728400"/>
          <a:ext cx="10287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85</xdr:row>
      <xdr:rowOff>57150</xdr:rowOff>
    </xdr:from>
    <xdr:to>
      <xdr:col>12</xdr:col>
      <xdr:colOff>28575</xdr:colOff>
      <xdr:row>85</xdr:row>
      <xdr:rowOff>466725</xdr:rowOff>
    </xdr:to>
    <xdr:pic>
      <xdr:nvPicPr>
        <xdr:cNvPr id="763" name="图片 134"/>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8782050" y="37290375"/>
          <a:ext cx="10287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86</xdr:row>
      <xdr:rowOff>66675</xdr:rowOff>
    </xdr:from>
    <xdr:to>
      <xdr:col>12</xdr:col>
      <xdr:colOff>47625</xdr:colOff>
      <xdr:row>86</xdr:row>
      <xdr:rowOff>457200</xdr:rowOff>
    </xdr:to>
    <xdr:pic>
      <xdr:nvPicPr>
        <xdr:cNvPr id="764" name="图片 136"/>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8810625" y="37823775"/>
          <a:ext cx="10191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87</xdr:row>
      <xdr:rowOff>57150</xdr:rowOff>
    </xdr:from>
    <xdr:to>
      <xdr:col>12</xdr:col>
      <xdr:colOff>38100</xdr:colOff>
      <xdr:row>87</xdr:row>
      <xdr:rowOff>361950</xdr:rowOff>
    </xdr:to>
    <xdr:pic>
      <xdr:nvPicPr>
        <xdr:cNvPr id="765" name="图片 137"/>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8791575" y="38357175"/>
          <a:ext cx="10287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88</xdr:row>
      <xdr:rowOff>76200</xdr:rowOff>
    </xdr:from>
    <xdr:to>
      <xdr:col>11</xdr:col>
      <xdr:colOff>981075</xdr:colOff>
      <xdr:row>88</xdr:row>
      <xdr:rowOff>400050</xdr:rowOff>
    </xdr:to>
    <xdr:pic>
      <xdr:nvPicPr>
        <xdr:cNvPr id="766" name="图片 138"/>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8791575" y="38814375"/>
          <a:ext cx="971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89</xdr:row>
      <xdr:rowOff>133350</xdr:rowOff>
    </xdr:from>
    <xdr:to>
      <xdr:col>12</xdr:col>
      <xdr:colOff>38100</xdr:colOff>
      <xdr:row>89</xdr:row>
      <xdr:rowOff>295275</xdr:rowOff>
    </xdr:to>
    <xdr:pic>
      <xdr:nvPicPr>
        <xdr:cNvPr id="767" name="图片 464"/>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8763000" y="39338250"/>
          <a:ext cx="1038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90</xdr:row>
      <xdr:rowOff>85726</xdr:rowOff>
    </xdr:from>
    <xdr:to>
      <xdr:col>11</xdr:col>
      <xdr:colOff>977153</xdr:colOff>
      <xdr:row>90</xdr:row>
      <xdr:rowOff>238126</xdr:rowOff>
    </xdr:to>
    <xdr:pic>
      <xdr:nvPicPr>
        <xdr:cNvPr id="768" name="图片 464"/>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8782050" y="39681151"/>
          <a:ext cx="977153"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91</xdr:row>
      <xdr:rowOff>69127</xdr:rowOff>
    </xdr:from>
    <xdr:to>
      <xdr:col>11</xdr:col>
      <xdr:colOff>952500</xdr:colOff>
      <xdr:row>91</xdr:row>
      <xdr:rowOff>590550</xdr:rowOff>
    </xdr:to>
    <xdr:pic>
      <xdr:nvPicPr>
        <xdr:cNvPr id="769" name="图片 474"/>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9563100" y="62819827"/>
          <a:ext cx="923925" cy="521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92</xdr:row>
      <xdr:rowOff>76200</xdr:rowOff>
    </xdr:from>
    <xdr:to>
      <xdr:col>12</xdr:col>
      <xdr:colOff>9525</xdr:colOff>
      <xdr:row>92</xdr:row>
      <xdr:rowOff>447675</xdr:rowOff>
    </xdr:to>
    <xdr:pic>
      <xdr:nvPicPr>
        <xdr:cNvPr id="770" name="图片 481"/>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8772525" y="40662225"/>
          <a:ext cx="1009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94</xdr:row>
      <xdr:rowOff>123825</xdr:rowOff>
    </xdr:from>
    <xdr:to>
      <xdr:col>11</xdr:col>
      <xdr:colOff>990600</xdr:colOff>
      <xdr:row>94</xdr:row>
      <xdr:rowOff>333375</xdr:rowOff>
    </xdr:to>
    <xdr:pic>
      <xdr:nvPicPr>
        <xdr:cNvPr id="771" name="图片 483"/>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8772525" y="41205150"/>
          <a:ext cx="9906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142875</xdr:colOff>
      <xdr:row>96</xdr:row>
      <xdr:rowOff>57150</xdr:rowOff>
    </xdr:from>
    <xdr:to>
      <xdr:col>11</xdr:col>
      <xdr:colOff>723900</xdr:colOff>
      <xdr:row>96</xdr:row>
      <xdr:rowOff>600075</xdr:rowOff>
    </xdr:to>
    <xdr:pic>
      <xdr:nvPicPr>
        <xdr:cNvPr id="772" name="图片 486"/>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9677400" y="64693800"/>
          <a:ext cx="581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171450</xdr:colOff>
      <xdr:row>97</xdr:row>
      <xdr:rowOff>28575</xdr:rowOff>
    </xdr:from>
    <xdr:to>
      <xdr:col>11</xdr:col>
      <xdr:colOff>752475</xdr:colOff>
      <xdr:row>97</xdr:row>
      <xdr:rowOff>619125</xdr:rowOff>
    </xdr:to>
    <xdr:pic>
      <xdr:nvPicPr>
        <xdr:cNvPr id="773" name="图片 487"/>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9705975" y="65293875"/>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76200</xdr:colOff>
      <xdr:row>97</xdr:row>
      <xdr:rowOff>542925</xdr:rowOff>
    </xdr:from>
    <xdr:to>
      <xdr:col>11</xdr:col>
      <xdr:colOff>904875</xdr:colOff>
      <xdr:row>98</xdr:row>
      <xdr:rowOff>466725</xdr:rowOff>
    </xdr:to>
    <xdr:pic>
      <xdr:nvPicPr>
        <xdr:cNvPr id="774" name="图片 488"/>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8858250" y="41081325"/>
          <a:ext cx="8286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66675</xdr:colOff>
      <xdr:row>102</xdr:row>
      <xdr:rowOff>66675</xdr:rowOff>
    </xdr:from>
    <xdr:to>
      <xdr:col>11</xdr:col>
      <xdr:colOff>895350</xdr:colOff>
      <xdr:row>102</xdr:row>
      <xdr:rowOff>609600</xdr:rowOff>
    </xdr:to>
    <xdr:pic>
      <xdr:nvPicPr>
        <xdr:cNvPr id="775" name="图片 489"/>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9601200" y="66589275"/>
          <a:ext cx="828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85725</xdr:colOff>
      <xdr:row>103</xdr:row>
      <xdr:rowOff>66675</xdr:rowOff>
    </xdr:from>
    <xdr:to>
      <xdr:col>11</xdr:col>
      <xdr:colOff>914400</xdr:colOff>
      <xdr:row>103</xdr:row>
      <xdr:rowOff>609600</xdr:rowOff>
    </xdr:to>
    <xdr:pic>
      <xdr:nvPicPr>
        <xdr:cNvPr id="776" name="图片 489"/>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9620250" y="67217925"/>
          <a:ext cx="828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142874</xdr:colOff>
      <xdr:row>104</xdr:row>
      <xdr:rowOff>19050</xdr:rowOff>
    </xdr:from>
    <xdr:to>
      <xdr:col>11</xdr:col>
      <xdr:colOff>647699</xdr:colOff>
      <xdr:row>104</xdr:row>
      <xdr:rowOff>616869</xdr:rowOff>
    </xdr:to>
    <xdr:pic>
      <xdr:nvPicPr>
        <xdr:cNvPr id="779" name="图片 495"/>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9677399" y="69056250"/>
          <a:ext cx="504825" cy="597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219075</xdr:colOff>
      <xdr:row>105</xdr:row>
      <xdr:rowOff>9525</xdr:rowOff>
    </xdr:from>
    <xdr:to>
      <xdr:col>11</xdr:col>
      <xdr:colOff>723900</xdr:colOff>
      <xdr:row>105</xdr:row>
      <xdr:rowOff>607344</xdr:rowOff>
    </xdr:to>
    <xdr:pic>
      <xdr:nvPicPr>
        <xdr:cNvPr id="780" name="图片 495"/>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9753600" y="69675375"/>
          <a:ext cx="504825" cy="597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xdr:colOff>
      <xdr:row>106</xdr:row>
      <xdr:rowOff>76200</xdr:rowOff>
    </xdr:from>
    <xdr:to>
      <xdr:col>11</xdr:col>
      <xdr:colOff>981075</xdr:colOff>
      <xdr:row>106</xdr:row>
      <xdr:rowOff>390525</xdr:rowOff>
    </xdr:to>
    <xdr:pic>
      <xdr:nvPicPr>
        <xdr:cNvPr id="781" name="图片 498"/>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8791575" y="45986700"/>
          <a:ext cx="9715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107</xdr:row>
      <xdr:rowOff>95250</xdr:rowOff>
    </xdr:from>
    <xdr:to>
      <xdr:col>11</xdr:col>
      <xdr:colOff>990600</xdr:colOff>
      <xdr:row>107</xdr:row>
      <xdr:rowOff>400050</xdr:rowOff>
    </xdr:to>
    <xdr:pic>
      <xdr:nvPicPr>
        <xdr:cNvPr id="782" name="图片 412"/>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8810625" y="46634400"/>
          <a:ext cx="962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85725</xdr:colOff>
      <xdr:row>108</xdr:row>
      <xdr:rowOff>65627</xdr:rowOff>
    </xdr:from>
    <xdr:to>
      <xdr:col>11</xdr:col>
      <xdr:colOff>885825</xdr:colOff>
      <xdr:row>108</xdr:row>
      <xdr:rowOff>542290</xdr:rowOff>
    </xdr:to>
    <xdr:pic>
      <xdr:nvPicPr>
        <xdr:cNvPr id="117" name="图片 418"/>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9696450" y="71617427"/>
          <a:ext cx="800100" cy="476663"/>
        </a:xfrm>
        <a:prstGeom prst="rect">
          <a:avLst/>
        </a:prstGeom>
      </xdr:spPr>
    </xdr:pic>
    <xdr:clientData/>
  </xdr:twoCellAnchor>
  <xdr:twoCellAnchor editAs="oneCell">
    <xdr:from>
      <xdr:col>11</xdr:col>
      <xdr:colOff>133350</xdr:colOff>
      <xdr:row>3</xdr:row>
      <xdr:rowOff>9525</xdr:rowOff>
    </xdr:from>
    <xdr:to>
      <xdr:col>11</xdr:col>
      <xdr:colOff>865059</xdr:colOff>
      <xdr:row>3</xdr:row>
      <xdr:rowOff>970280</xdr:rowOff>
    </xdr:to>
    <xdr:pic>
      <xdr:nvPicPr>
        <xdr:cNvPr id="80" name="图片 9" descr="510677"/>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8915400" y="2409825"/>
          <a:ext cx="731709" cy="960755"/>
        </a:xfrm>
        <a:prstGeom prst="rect">
          <a:avLst/>
        </a:prstGeom>
      </xdr:spPr>
    </xdr:pic>
    <xdr:clientData/>
  </xdr:twoCellAnchor>
  <xdr:twoCellAnchor editAs="oneCell">
    <xdr:from>
      <xdr:col>11</xdr:col>
      <xdr:colOff>66675</xdr:colOff>
      <xdr:row>4</xdr:row>
      <xdr:rowOff>30009</xdr:rowOff>
    </xdr:from>
    <xdr:to>
      <xdr:col>11</xdr:col>
      <xdr:colOff>938310</xdr:colOff>
      <xdr:row>4</xdr:row>
      <xdr:rowOff>1200150</xdr:rowOff>
    </xdr:to>
    <xdr:pic>
      <xdr:nvPicPr>
        <xdr:cNvPr id="81" name="图片 13" descr="51082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8848725" y="3401859"/>
          <a:ext cx="871635" cy="1170141"/>
        </a:xfrm>
        <a:prstGeom prst="rect">
          <a:avLst/>
        </a:prstGeom>
      </xdr:spPr>
    </xdr:pic>
    <xdr:clientData/>
  </xdr:twoCellAnchor>
  <xdr:twoCellAnchor editAs="oneCell">
    <xdr:from>
      <xdr:col>11</xdr:col>
      <xdr:colOff>142876</xdr:colOff>
      <xdr:row>5</xdr:row>
      <xdr:rowOff>9525</xdr:rowOff>
    </xdr:from>
    <xdr:to>
      <xdr:col>11</xdr:col>
      <xdr:colOff>857250</xdr:colOff>
      <xdr:row>5</xdr:row>
      <xdr:rowOff>841073</xdr:rowOff>
    </xdr:to>
    <xdr:pic>
      <xdr:nvPicPr>
        <xdr:cNvPr id="82" name="图片 7" descr="51034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8924926" y="4591050"/>
          <a:ext cx="714374" cy="831548"/>
        </a:xfrm>
        <a:prstGeom prst="rect">
          <a:avLst/>
        </a:prstGeom>
      </xdr:spPr>
    </xdr:pic>
    <xdr:clientData/>
  </xdr:twoCellAnchor>
  <xdr:twoCellAnchor editAs="oneCell">
    <xdr:from>
      <xdr:col>11</xdr:col>
      <xdr:colOff>28576</xdr:colOff>
      <xdr:row>6</xdr:row>
      <xdr:rowOff>190501</xdr:rowOff>
    </xdr:from>
    <xdr:to>
      <xdr:col>11</xdr:col>
      <xdr:colOff>981878</xdr:colOff>
      <xdr:row>6</xdr:row>
      <xdr:rowOff>672465</xdr:rowOff>
    </xdr:to>
    <xdr:pic>
      <xdr:nvPicPr>
        <xdr:cNvPr id="83" name="图片 77" descr="54010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8810626" y="5629276"/>
          <a:ext cx="953302" cy="481964"/>
        </a:xfrm>
        <a:prstGeom prst="rect">
          <a:avLst/>
        </a:prstGeom>
      </xdr:spPr>
    </xdr:pic>
    <xdr:clientData/>
  </xdr:twoCellAnchor>
  <xdr:twoCellAnchor editAs="oneCell">
    <xdr:from>
      <xdr:col>11</xdr:col>
      <xdr:colOff>57150</xdr:colOff>
      <xdr:row>65</xdr:row>
      <xdr:rowOff>49615</xdr:rowOff>
    </xdr:from>
    <xdr:to>
      <xdr:col>11</xdr:col>
      <xdr:colOff>962025</xdr:colOff>
      <xdr:row>65</xdr:row>
      <xdr:rowOff>572135</xdr:rowOff>
    </xdr:to>
    <xdr:pic>
      <xdr:nvPicPr>
        <xdr:cNvPr id="84" name="图片 156" descr="560302"/>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8839200" y="31263040"/>
          <a:ext cx="904875" cy="522520"/>
        </a:xfrm>
        <a:prstGeom prst="rect">
          <a:avLst/>
        </a:prstGeom>
      </xdr:spPr>
    </xdr:pic>
    <xdr:clientData/>
  </xdr:twoCellAnchor>
  <xdr:twoCellAnchor editAs="oneCell">
    <xdr:from>
      <xdr:col>11</xdr:col>
      <xdr:colOff>28973</xdr:colOff>
      <xdr:row>69</xdr:row>
      <xdr:rowOff>216689</xdr:rowOff>
    </xdr:from>
    <xdr:to>
      <xdr:col>12</xdr:col>
      <xdr:colOff>33868</xdr:colOff>
      <xdr:row>69</xdr:row>
      <xdr:rowOff>436523</xdr:rowOff>
    </xdr:to>
    <xdr:pic>
      <xdr:nvPicPr>
        <xdr:cNvPr id="85" name="图片 186" descr="570011-570017"/>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rot="20364935">
          <a:off x="8811023" y="33916139"/>
          <a:ext cx="1005020" cy="219834"/>
        </a:xfrm>
        <a:prstGeom prst="rect">
          <a:avLst/>
        </a:prstGeom>
      </xdr:spPr>
    </xdr:pic>
    <xdr:clientData/>
  </xdr:twoCellAnchor>
  <xdr:twoCellAnchor editAs="oneCell">
    <xdr:from>
      <xdr:col>11</xdr:col>
      <xdr:colOff>66675</xdr:colOff>
      <xdr:row>70</xdr:row>
      <xdr:rowOff>9525</xdr:rowOff>
    </xdr:from>
    <xdr:to>
      <xdr:col>11</xdr:col>
      <xdr:colOff>929140</xdr:colOff>
      <xdr:row>70</xdr:row>
      <xdr:rowOff>600075</xdr:rowOff>
    </xdr:to>
    <xdr:pic>
      <xdr:nvPicPr>
        <xdr:cNvPr id="86" name="图片 43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8848725" y="34337625"/>
          <a:ext cx="862465" cy="590550"/>
        </a:xfrm>
        <a:prstGeom prst="rect">
          <a:avLst/>
        </a:prstGeom>
      </xdr:spPr>
    </xdr:pic>
    <xdr:clientData/>
  </xdr:twoCellAnchor>
  <xdr:twoCellAnchor editAs="oneCell">
    <xdr:from>
      <xdr:col>11</xdr:col>
      <xdr:colOff>47626</xdr:colOff>
      <xdr:row>71</xdr:row>
      <xdr:rowOff>119575</xdr:rowOff>
    </xdr:from>
    <xdr:to>
      <xdr:col>11</xdr:col>
      <xdr:colOff>973370</xdr:colOff>
      <xdr:row>71</xdr:row>
      <xdr:rowOff>476250</xdr:rowOff>
    </xdr:to>
    <xdr:pic>
      <xdr:nvPicPr>
        <xdr:cNvPr id="87" name="图片 425"/>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8829676" y="35076325"/>
          <a:ext cx="925744" cy="356675"/>
        </a:xfrm>
        <a:prstGeom prst="rect">
          <a:avLst/>
        </a:prstGeom>
      </xdr:spPr>
    </xdr:pic>
    <xdr:clientData/>
  </xdr:twoCellAnchor>
  <xdr:twoCellAnchor editAs="oneCell">
    <xdr:from>
      <xdr:col>11</xdr:col>
      <xdr:colOff>19050</xdr:colOff>
      <xdr:row>72</xdr:row>
      <xdr:rowOff>105934</xdr:rowOff>
    </xdr:from>
    <xdr:to>
      <xdr:col>11</xdr:col>
      <xdr:colOff>990506</xdr:colOff>
      <xdr:row>72</xdr:row>
      <xdr:rowOff>514349</xdr:rowOff>
    </xdr:to>
    <xdr:pic>
      <xdr:nvPicPr>
        <xdr:cNvPr id="88" name="图片 308" descr="590210-59021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8801100" y="35691334"/>
          <a:ext cx="971456" cy="408415"/>
        </a:xfrm>
        <a:prstGeom prst="rect">
          <a:avLst/>
        </a:prstGeom>
      </xdr:spPr>
    </xdr:pic>
    <xdr:clientData/>
  </xdr:twoCellAnchor>
  <xdr:twoCellAnchor editAs="oneCell">
    <xdr:from>
      <xdr:col>11</xdr:col>
      <xdr:colOff>19050</xdr:colOff>
      <xdr:row>73</xdr:row>
      <xdr:rowOff>114300</xdr:rowOff>
    </xdr:from>
    <xdr:to>
      <xdr:col>11</xdr:col>
      <xdr:colOff>990506</xdr:colOff>
      <xdr:row>73</xdr:row>
      <xdr:rowOff>522715</xdr:rowOff>
    </xdr:to>
    <xdr:pic>
      <xdr:nvPicPr>
        <xdr:cNvPr id="89" name="图片 308" descr="590210-59021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8801100" y="36328350"/>
          <a:ext cx="971456" cy="408415"/>
        </a:xfrm>
        <a:prstGeom prst="rect">
          <a:avLst/>
        </a:prstGeom>
      </xdr:spPr>
    </xdr:pic>
    <xdr:clientData/>
  </xdr:twoCellAnchor>
  <xdr:twoCellAnchor editAs="oneCell">
    <xdr:from>
      <xdr:col>11</xdr:col>
      <xdr:colOff>114300</xdr:colOff>
      <xdr:row>101</xdr:row>
      <xdr:rowOff>47625</xdr:rowOff>
    </xdr:from>
    <xdr:to>
      <xdr:col>11</xdr:col>
      <xdr:colOff>942975</xdr:colOff>
      <xdr:row>101</xdr:row>
      <xdr:rowOff>590550</xdr:rowOff>
    </xdr:to>
    <xdr:pic>
      <xdr:nvPicPr>
        <xdr:cNvPr id="90" name="图片 489"/>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8772525" y="50663475"/>
          <a:ext cx="828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104775</xdr:colOff>
      <xdr:row>99</xdr:row>
      <xdr:rowOff>47625</xdr:rowOff>
    </xdr:from>
    <xdr:to>
      <xdr:col>11</xdr:col>
      <xdr:colOff>933450</xdr:colOff>
      <xdr:row>99</xdr:row>
      <xdr:rowOff>590550</xdr:rowOff>
    </xdr:to>
    <xdr:pic>
      <xdr:nvPicPr>
        <xdr:cNvPr id="91" name="图片 489"/>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8763000" y="49406175"/>
          <a:ext cx="8286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85726</xdr:colOff>
      <xdr:row>100</xdr:row>
      <xdr:rowOff>22169</xdr:rowOff>
    </xdr:from>
    <xdr:to>
      <xdr:col>11</xdr:col>
      <xdr:colOff>904875</xdr:colOff>
      <xdr:row>100</xdr:row>
      <xdr:rowOff>619124</xdr:rowOff>
    </xdr:to>
    <xdr:pic>
      <xdr:nvPicPr>
        <xdr:cNvPr id="92" name="Рисунок 91" descr="http://www.elektromehanika.ru/images/BASE_FS/Photo/IEK/ALL_Foto/XP1.jpg"/>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8743951" y="50009369"/>
          <a:ext cx="819149" cy="59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190500</xdr:colOff>
      <xdr:row>31</xdr:row>
      <xdr:rowOff>57150</xdr:rowOff>
    </xdr:from>
    <xdr:to>
      <xdr:col>11</xdr:col>
      <xdr:colOff>828675</xdr:colOff>
      <xdr:row>31</xdr:row>
      <xdr:rowOff>619125</xdr:rowOff>
    </xdr:to>
    <xdr:pic>
      <xdr:nvPicPr>
        <xdr:cNvPr id="93"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848725" y="212217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142875</xdr:colOff>
      <xdr:row>32</xdr:row>
      <xdr:rowOff>28575</xdr:rowOff>
    </xdr:from>
    <xdr:to>
      <xdr:col>11</xdr:col>
      <xdr:colOff>781050</xdr:colOff>
      <xdr:row>32</xdr:row>
      <xdr:rowOff>590550</xdr:rowOff>
    </xdr:to>
    <xdr:pic>
      <xdr:nvPicPr>
        <xdr:cNvPr id="94"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801100" y="2182177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114300</xdr:colOff>
      <xdr:row>33</xdr:row>
      <xdr:rowOff>28575</xdr:rowOff>
    </xdr:from>
    <xdr:to>
      <xdr:col>11</xdr:col>
      <xdr:colOff>752475</xdr:colOff>
      <xdr:row>33</xdr:row>
      <xdr:rowOff>590550</xdr:rowOff>
    </xdr:to>
    <xdr:pic>
      <xdr:nvPicPr>
        <xdr:cNvPr id="95"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772525" y="224504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34</xdr:row>
      <xdr:rowOff>38100</xdr:rowOff>
    </xdr:from>
    <xdr:to>
      <xdr:col>11</xdr:col>
      <xdr:colOff>762000</xdr:colOff>
      <xdr:row>34</xdr:row>
      <xdr:rowOff>600075</xdr:rowOff>
    </xdr:to>
    <xdr:pic>
      <xdr:nvPicPr>
        <xdr:cNvPr id="96"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782050" y="230886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35</xdr:row>
      <xdr:rowOff>0</xdr:rowOff>
    </xdr:from>
    <xdr:to>
      <xdr:col>11</xdr:col>
      <xdr:colOff>638175</xdr:colOff>
      <xdr:row>35</xdr:row>
      <xdr:rowOff>561975</xdr:rowOff>
    </xdr:to>
    <xdr:pic>
      <xdr:nvPicPr>
        <xdr:cNvPr id="97"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658225" y="2367915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36</xdr:row>
      <xdr:rowOff>0</xdr:rowOff>
    </xdr:from>
    <xdr:to>
      <xdr:col>11</xdr:col>
      <xdr:colOff>638175</xdr:colOff>
      <xdr:row>36</xdr:row>
      <xdr:rowOff>561975</xdr:rowOff>
    </xdr:to>
    <xdr:pic>
      <xdr:nvPicPr>
        <xdr:cNvPr id="98"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658225" y="243078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152400</xdr:colOff>
      <xdr:row>37</xdr:row>
      <xdr:rowOff>9525</xdr:rowOff>
    </xdr:from>
    <xdr:to>
      <xdr:col>11</xdr:col>
      <xdr:colOff>790575</xdr:colOff>
      <xdr:row>37</xdr:row>
      <xdr:rowOff>571500</xdr:rowOff>
    </xdr:to>
    <xdr:pic>
      <xdr:nvPicPr>
        <xdr:cNvPr id="99"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810625" y="2494597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38</xdr:row>
      <xdr:rowOff>0</xdr:rowOff>
    </xdr:from>
    <xdr:to>
      <xdr:col>11</xdr:col>
      <xdr:colOff>638175</xdr:colOff>
      <xdr:row>38</xdr:row>
      <xdr:rowOff>561975</xdr:rowOff>
    </xdr:to>
    <xdr:pic>
      <xdr:nvPicPr>
        <xdr:cNvPr id="100"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658225" y="255651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39</xdr:row>
      <xdr:rowOff>0</xdr:rowOff>
    </xdr:from>
    <xdr:to>
      <xdr:col>11</xdr:col>
      <xdr:colOff>638175</xdr:colOff>
      <xdr:row>39</xdr:row>
      <xdr:rowOff>561975</xdr:rowOff>
    </xdr:to>
    <xdr:pic>
      <xdr:nvPicPr>
        <xdr:cNvPr id="101"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658225" y="2619375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238125</xdr:colOff>
      <xdr:row>39</xdr:row>
      <xdr:rowOff>609600</xdr:rowOff>
    </xdr:from>
    <xdr:to>
      <xdr:col>11</xdr:col>
      <xdr:colOff>876300</xdr:colOff>
      <xdr:row>40</xdr:row>
      <xdr:rowOff>542925</xdr:rowOff>
    </xdr:to>
    <xdr:pic>
      <xdr:nvPicPr>
        <xdr:cNvPr id="102"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896350" y="2680335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41</xdr:row>
      <xdr:rowOff>0</xdr:rowOff>
    </xdr:from>
    <xdr:to>
      <xdr:col>11</xdr:col>
      <xdr:colOff>638175</xdr:colOff>
      <xdr:row>41</xdr:row>
      <xdr:rowOff>561975</xdr:rowOff>
    </xdr:to>
    <xdr:pic>
      <xdr:nvPicPr>
        <xdr:cNvPr id="103"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658225" y="2745105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42</xdr:row>
      <xdr:rowOff>0</xdr:rowOff>
    </xdr:from>
    <xdr:to>
      <xdr:col>11</xdr:col>
      <xdr:colOff>638175</xdr:colOff>
      <xdr:row>42</xdr:row>
      <xdr:rowOff>561975</xdr:rowOff>
    </xdr:to>
    <xdr:pic>
      <xdr:nvPicPr>
        <xdr:cNvPr id="104"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658225" y="280797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43</xdr:row>
      <xdr:rowOff>0</xdr:rowOff>
    </xdr:from>
    <xdr:to>
      <xdr:col>11</xdr:col>
      <xdr:colOff>638175</xdr:colOff>
      <xdr:row>43</xdr:row>
      <xdr:rowOff>561975</xdr:rowOff>
    </xdr:to>
    <xdr:pic>
      <xdr:nvPicPr>
        <xdr:cNvPr id="105"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658225" y="2870835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44</xdr:row>
      <xdr:rowOff>0</xdr:rowOff>
    </xdr:from>
    <xdr:to>
      <xdr:col>11</xdr:col>
      <xdr:colOff>638175</xdr:colOff>
      <xdr:row>44</xdr:row>
      <xdr:rowOff>561975</xdr:rowOff>
    </xdr:to>
    <xdr:pic>
      <xdr:nvPicPr>
        <xdr:cNvPr id="106"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658225" y="2933700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45</xdr:row>
      <xdr:rowOff>0</xdr:rowOff>
    </xdr:from>
    <xdr:to>
      <xdr:col>11</xdr:col>
      <xdr:colOff>638175</xdr:colOff>
      <xdr:row>45</xdr:row>
      <xdr:rowOff>561975</xdr:rowOff>
    </xdr:to>
    <xdr:pic>
      <xdr:nvPicPr>
        <xdr:cNvPr id="107" name="图片 149"/>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658225" y="29965650"/>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93</xdr:row>
      <xdr:rowOff>95250</xdr:rowOff>
    </xdr:from>
    <xdr:to>
      <xdr:col>12</xdr:col>
      <xdr:colOff>9525</xdr:colOff>
      <xdr:row>93</xdr:row>
      <xdr:rowOff>466725</xdr:rowOff>
    </xdr:to>
    <xdr:pic>
      <xdr:nvPicPr>
        <xdr:cNvPr id="108" name="图片 481"/>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8648700" y="56568975"/>
          <a:ext cx="1009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257175</xdr:colOff>
      <xdr:row>95</xdr:row>
      <xdr:rowOff>29914</xdr:rowOff>
    </xdr:from>
    <xdr:to>
      <xdr:col>11</xdr:col>
      <xdr:colOff>762001</xdr:colOff>
      <xdr:row>95</xdr:row>
      <xdr:rowOff>542926</xdr:rowOff>
    </xdr:to>
    <xdr:pic>
      <xdr:nvPicPr>
        <xdr:cNvPr id="109" name="Рисунок 108" descr="http://harden-tools.com/uploads/allimg/170508/2-1F50PZ532933.jpg"/>
        <xdr:cNvPicPr>
          <a:picLocks noChangeAspect="1" noChangeArrowheads="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bwMode="auto">
        <a:xfrm>
          <a:off x="8915400" y="56798914"/>
          <a:ext cx="504826" cy="513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57150</xdr:rowOff>
    </xdr:from>
    <xdr:to>
      <xdr:col>2</xdr:col>
      <xdr:colOff>238125</xdr:colOff>
      <xdr:row>0</xdr:row>
      <xdr:rowOff>1733550</xdr:rowOff>
    </xdr:to>
    <xdr:pic>
      <xdr:nvPicPr>
        <xdr:cNvPr id="9217" name="Рисунок 1" descr="http://s9224.cdn3.setup.ru/u/71/a5700ec233f8edff69db1182d2d58f/-/palatka-pamir-8-10-2.jpg"/>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0500" y="57150"/>
          <a:ext cx="2238375" cy="1676400"/>
        </a:xfrm>
        <a:prstGeom prst="rect">
          <a:avLst/>
        </a:prstGeom>
        <a:noFill/>
        <a:ln w="9525">
          <a:noFill/>
          <a:miter lim="800000"/>
          <a:headEnd/>
          <a:tailEnd/>
        </a:ln>
      </xdr:spPr>
    </xdr:pic>
    <xdr:clientData/>
  </xdr:twoCellAnchor>
  <xdr:twoCellAnchor editAs="oneCell">
    <xdr:from>
      <xdr:col>2</xdr:col>
      <xdr:colOff>304800</xdr:colOff>
      <xdr:row>0</xdr:row>
      <xdr:rowOff>85725</xdr:rowOff>
    </xdr:from>
    <xdr:to>
      <xdr:col>2</xdr:col>
      <xdr:colOff>1647825</xdr:colOff>
      <xdr:row>0</xdr:row>
      <xdr:rowOff>1838325</xdr:rowOff>
    </xdr:to>
    <xdr:pic>
      <xdr:nvPicPr>
        <xdr:cNvPr id="9218" name="Рисунок 2" descr="http://www.extremalov.net/content/cat/mid/usb_56-ae50b.jpg"/>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495550" y="85725"/>
          <a:ext cx="1343025" cy="1752600"/>
        </a:xfrm>
        <a:prstGeom prst="rect">
          <a:avLst/>
        </a:prstGeom>
        <a:noFill/>
        <a:ln w="9525">
          <a:noFill/>
          <a:miter lim="800000"/>
          <a:headEnd/>
          <a:tailEnd/>
        </a:ln>
      </xdr:spPr>
    </xdr:pic>
    <xdr:clientData/>
  </xdr:twoCellAnchor>
  <xdr:twoCellAnchor editAs="oneCell">
    <xdr:from>
      <xdr:col>2</xdr:col>
      <xdr:colOff>1800225</xdr:colOff>
      <xdr:row>0</xdr:row>
      <xdr:rowOff>133350</xdr:rowOff>
    </xdr:from>
    <xdr:to>
      <xdr:col>4</xdr:col>
      <xdr:colOff>885825</xdr:colOff>
      <xdr:row>0</xdr:row>
      <xdr:rowOff>1714500</xdr:rowOff>
    </xdr:to>
    <xdr:pic>
      <xdr:nvPicPr>
        <xdr:cNvPr id="9219" name="Рисунок 3" descr="http://images.satu.kz/1655277_w640_h640_dsc03564.jpg"/>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990975" y="133350"/>
          <a:ext cx="2105025" cy="15811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2238375</xdr:colOff>
      <xdr:row>0</xdr:row>
      <xdr:rowOff>66676</xdr:rowOff>
    </xdr:from>
    <xdr:to>
      <xdr:col>1</xdr:col>
      <xdr:colOff>5533049</xdr:colOff>
      <xdr:row>7</xdr:row>
      <xdr:rowOff>247650</xdr:rowOff>
    </xdr:to>
    <xdr:pic>
      <xdr:nvPicPr>
        <xdr:cNvPr id="3" name="Picture 1" descr="fdf.jpg"/>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447925" y="66676"/>
          <a:ext cx="3294674" cy="158114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245920</xdr:colOff>
      <xdr:row>1</xdr:row>
      <xdr:rowOff>43295</xdr:rowOff>
    </xdr:from>
    <xdr:to>
      <xdr:col>1</xdr:col>
      <xdr:colOff>2327132</xdr:colOff>
      <xdr:row>8</xdr:row>
      <xdr:rowOff>248948</xdr:rowOff>
    </xdr:to>
    <xdr:pic>
      <xdr:nvPicPr>
        <xdr:cNvPr id="2" name="Picture 21203">
          <a:extLst>
            <a:ext uri="{FF2B5EF4-FFF2-40B4-BE49-F238E27FC236}">
              <a16:creationId xmlns="" xmlns:a16="http://schemas.microsoft.com/office/drawing/2014/main" id="{00000000-0008-0000-0300-0000021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5920" y="238125"/>
          <a:ext cx="2405928" cy="1623579"/>
        </a:xfrm>
        <a:prstGeom prst="rect">
          <a:avLst/>
        </a:prstGeom>
        <a:noFill/>
        <a:ln w="9525">
          <a:noFill/>
          <a:miter lim="800000"/>
          <a:headEnd/>
          <a:tailEnd/>
        </a:ln>
      </xdr:spPr>
    </xdr:pic>
    <xdr:clientData/>
  </xdr:twoCellAnchor>
  <xdr:twoCellAnchor editAs="oneCell">
    <xdr:from>
      <xdr:col>1</xdr:col>
      <xdr:colOff>2321704</xdr:colOff>
      <xdr:row>0</xdr:row>
      <xdr:rowOff>0</xdr:rowOff>
    </xdr:from>
    <xdr:to>
      <xdr:col>1</xdr:col>
      <xdr:colOff>4475885</xdr:colOff>
      <xdr:row>7</xdr:row>
      <xdr:rowOff>234228</xdr:rowOff>
    </xdr:to>
    <xdr:pic>
      <xdr:nvPicPr>
        <xdr:cNvPr id="4" name="Рисунок 3" descr="https://avatars.mds.yandex.net/get-marketpic/932278/market_y55gGj_WAq43WUeCr2uX1g/orig"/>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46420" y="0"/>
          <a:ext cx="2154181" cy="1598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5159433</xdr:colOff>
      <xdr:row>0</xdr:row>
      <xdr:rowOff>86591</xdr:rowOff>
    </xdr:from>
    <xdr:to>
      <xdr:col>2</xdr:col>
      <xdr:colOff>714375</xdr:colOff>
      <xdr:row>8</xdr:row>
      <xdr:rowOff>116717</xdr:rowOff>
    </xdr:to>
    <xdr:pic>
      <xdr:nvPicPr>
        <xdr:cNvPr id="5" name="Рисунок 4" descr="http://stolb21.ru/img/900x700/375404ef33a35e435daedc5640b9e622.jpg"/>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5484149" y="86591"/>
          <a:ext cx="2103379" cy="1642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171449</xdr:colOff>
      <xdr:row>0</xdr:row>
      <xdr:rowOff>114300</xdr:rowOff>
    </xdr:from>
    <xdr:to>
      <xdr:col>1</xdr:col>
      <xdr:colOff>1895474</xdr:colOff>
      <xdr:row>0</xdr:row>
      <xdr:rowOff>1295400</xdr:rowOff>
    </xdr:to>
    <xdr:pic>
      <xdr:nvPicPr>
        <xdr:cNvPr id="2" name="Рисунок 3">
          <a:extLst>
            <a:ext uri="{FF2B5EF4-FFF2-40B4-BE49-F238E27FC236}">
              <a16:creationId xmlns="" xmlns:a16="http://schemas.microsoft.com/office/drawing/2014/main" id="{00000000-0008-0000-0500-000001040000}"/>
            </a:ext>
          </a:extLst>
        </xdr:cNvPr>
        <xdr:cNvPicPr preferRelativeResize="0">
          <a:picLocks noChangeArrowheads="1"/>
        </xdr:cNvPicPr>
      </xdr:nvPicPr>
      <xdr:blipFill>
        <a:blip xmlns:r="http://schemas.openxmlformats.org/officeDocument/2006/relationships" r:embed="rId1"/>
        <a:srcRect/>
        <a:stretch>
          <a:fillRect/>
        </a:stretch>
      </xdr:blipFill>
      <xdr:spPr bwMode="auto">
        <a:xfrm>
          <a:off x="466724" y="114300"/>
          <a:ext cx="1724025" cy="1181100"/>
        </a:xfrm>
        <a:prstGeom prst="rect">
          <a:avLst/>
        </a:prstGeom>
        <a:solidFill>
          <a:srgbClr val="FFFFFF"/>
        </a:solidFill>
        <a:ln w="12700">
          <a:solidFill>
            <a:srgbClr val="000000"/>
          </a:solidFill>
          <a:round/>
          <a:headEnd/>
          <a:tailEnd/>
        </a:ln>
      </xdr:spPr>
    </xdr:pic>
    <xdr:clientData/>
  </xdr:twoCellAnchor>
  <xdr:twoCellAnchor editAs="oneCell">
    <xdr:from>
      <xdr:col>1</xdr:col>
      <xdr:colOff>2752725</xdr:colOff>
      <xdr:row>0</xdr:row>
      <xdr:rowOff>85725</xdr:rowOff>
    </xdr:from>
    <xdr:to>
      <xdr:col>1</xdr:col>
      <xdr:colOff>4162425</xdr:colOff>
      <xdr:row>0</xdr:row>
      <xdr:rowOff>1257300</xdr:rowOff>
    </xdr:to>
    <xdr:pic>
      <xdr:nvPicPr>
        <xdr:cNvPr id="3" name="Picture 2" descr="000EP5VOR">
          <a:extLst>
            <a:ext uri="{FF2B5EF4-FFF2-40B4-BE49-F238E27FC236}">
              <a16:creationId xmlns="" xmlns:a16="http://schemas.microsoft.com/office/drawing/2014/main" id="{00000000-0008-0000-0500-00000204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048000" y="85725"/>
          <a:ext cx="1409700" cy="1171575"/>
        </a:xfrm>
        <a:prstGeom prst="rect">
          <a:avLst/>
        </a:prstGeom>
        <a:noFill/>
        <a:ln w="9525">
          <a:noFill/>
          <a:miter lim="800000"/>
          <a:headEnd/>
          <a:tailEnd/>
        </a:ln>
      </xdr:spPr>
    </xdr:pic>
    <xdr:clientData/>
  </xdr:twoCellAnchor>
  <xdr:twoCellAnchor editAs="oneCell">
    <xdr:from>
      <xdr:col>1</xdr:col>
      <xdr:colOff>4972050</xdr:colOff>
      <xdr:row>0</xdr:row>
      <xdr:rowOff>104775</xdr:rowOff>
    </xdr:from>
    <xdr:to>
      <xdr:col>2</xdr:col>
      <xdr:colOff>1085850</xdr:colOff>
      <xdr:row>0</xdr:row>
      <xdr:rowOff>1257300</xdr:rowOff>
    </xdr:to>
    <xdr:pic>
      <xdr:nvPicPr>
        <xdr:cNvPr id="4" name="Picture 3" descr="tel_cable_outdoor">
          <a:extLst>
            <a:ext uri="{FF2B5EF4-FFF2-40B4-BE49-F238E27FC236}">
              <a16:creationId xmlns="" xmlns:a16="http://schemas.microsoft.com/office/drawing/2014/main" id="{00000000-0008-0000-0500-00000304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5267325" y="104775"/>
          <a:ext cx="1847850" cy="11525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95251</xdr:colOff>
      <xdr:row>0</xdr:row>
      <xdr:rowOff>9525</xdr:rowOff>
    </xdr:from>
    <xdr:to>
      <xdr:col>1</xdr:col>
      <xdr:colOff>1771650</xdr:colOff>
      <xdr:row>6</xdr:row>
      <xdr:rowOff>28575</xdr:rowOff>
    </xdr:to>
    <xdr:pic>
      <xdr:nvPicPr>
        <xdr:cNvPr id="4097" name="Picture 1" descr="mufta_fosc.jpg"/>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95251" y="9525"/>
          <a:ext cx="1914524" cy="1800225"/>
        </a:xfrm>
        <a:prstGeom prst="rect">
          <a:avLst/>
        </a:prstGeom>
        <a:noFill/>
        <a:ln w="9525">
          <a:noFill/>
          <a:miter lim="800000"/>
          <a:headEnd/>
          <a:tailEnd/>
        </a:ln>
      </xdr:spPr>
    </xdr:pic>
    <xdr:clientData/>
  </xdr:twoCellAnchor>
  <xdr:twoCellAnchor editAs="oneCell">
    <xdr:from>
      <xdr:col>1</xdr:col>
      <xdr:colOff>1990725</xdr:colOff>
      <xdr:row>0</xdr:row>
      <xdr:rowOff>123825</xdr:rowOff>
    </xdr:from>
    <xdr:to>
      <xdr:col>1</xdr:col>
      <xdr:colOff>4467225</xdr:colOff>
      <xdr:row>5</xdr:row>
      <xdr:rowOff>485775</xdr:rowOff>
    </xdr:to>
    <xdr:pic>
      <xdr:nvPicPr>
        <xdr:cNvPr id="4098" name="Picture 2" descr="GJS_09_1"/>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228850" y="123825"/>
          <a:ext cx="2476500" cy="1362075"/>
        </a:xfrm>
        <a:prstGeom prst="rect">
          <a:avLst/>
        </a:prstGeom>
        <a:noFill/>
        <a:ln w="9525">
          <a:noFill/>
          <a:miter lim="800000"/>
          <a:headEnd/>
          <a:tailEnd/>
        </a:ln>
      </xdr:spPr>
    </xdr:pic>
    <xdr:clientData/>
  </xdr:twoCellAnchor>
  <xdr:twoCellAnchor editAs="oneCell">
    <xdr:from>
      <xdr:col>1</xdr:col>
      <xdr:colOff>4676775</xdr:colOff>
      <xdr:row>0</xdr:row>
      <xdr:rowOff>0</xdr:rowOff>
    </xdr:from>
    <xdr:to>
      <xdr:col>2</xdr:col>
      <xdr:colOff>723900</xdr:colOff>
      <xdr:row>5</xdr:row>
      <xdr:rowOff>704850</xdr:rowOff>
    </xdr:to>
    <xdr:pic>
      <xdr:nvPicPr>
        <xdr:cNvPr id="5" name="Εικόνα 1" descr="C:\Users\PELA\Documents\HUATEL\HTSC-103\HTSC-103 copy.jpg"/>
        <xdr:cNvPicPr/>
      </xdr:nvPicPr>
      <xdr:blipFill>
        <a:blip xmlns:r="http://schemas.openxmlformats.org/officeDocument/2006/relationships" r:embed="rId3" cstate="email">
          <a:extLst>
            <a:ext uri="{28A0092B-C50C-407E-A947-70E740481C1C}">
              <a14:useLocalDpi xmlns:a14="http://schemas.microsoft.com/office/drawing/2010/main"/>
            </a:ext>
          </a:extLst>
        </a:blip>
        <a:srcRect r="-4601"/>
        <a:stretch>
          <a:fillRect/>
        </a:stretch>
      </xdr:blipFill>
      <xdr:spPr bwMode="auto">
        <a:xfrm>
          <a:off x="4914900" y="0"/>
          <a:ext cx="1390650" cy="17049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347384</xdr:colOff>
      <xdr:row>3</xdr:row>
      <xdr:rowOff>70218</xdr:rowOff>
    </xdr:from>
    <xdr:to>
      <xdr:col>8</xdr:col>
      <xdr:colOff>963706</xdr:colOff>
      <xdr:row>3</xdr:row>
      <xdr:rowOff>839319</xdr:rowOff>
    </xdr:to>
    <xdr:pic>
      <xdr:nvPicPr>
        <xdr:cNvPr id="54" name="Рисунок 53" descr="http://cdn.stpulscen.ru/system/images/product/007/975/166_medium.jpg"/>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2528178" y="933071"/>
          <a:ext cx="616322" cy="769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179294</xdr:colOff>
      <xdr:row>4</xdr:row>
      <xdr:rowOff>44823</xdr:rowOff>
    </xdr:from>
    <xdr:to>
      <xdr:col>8</xdr:col>
      <xdr:colOff>1169894</xdr:colOff>
      <xdr:row>5</xdr:row>
      <xdr:rowOff>1961</xdr:rowOff>
    </xdr:to>
    <xdr:pic>
      <xdr:nvPicPr>
        <xdr:cNvPr id="55" name="Picture 12" descr="85156"/>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2360088" y="1792941"/>
          <a:ext cx="990600" cy="838200"/>
        </a:xfrm>
        <a:prstGeom prst="rect">
          <a:avLst/>
        </a:prstGeom>
        <a:noFill/>
        <a:ln w="9525">
          <a:noFill/>
          <a:miter lim="800000"/>
          <a:headEnd/>
          <a:tailEnd/>
        </a:ln>
      </xdr:spPr>
    </xdr:pic>
    <xdr:clientData/>
  </xdr:twoCellAnchor>
  <xdr:twoCellAnchor editAs="oneCell">
    <xdr:from>
      <xdr:col>8</xdr:col>
      <xdr:colOff>201706</xdr:colOff>
      <xdr:row>5</xdr:row>
      <xdr:rowOff>22412</xdr:rowOff>
    </xdr:from>
    <xdr:to>
      <xdr:col>8</xdr:col>
      <xdr:colOff>1192306</xdr:colOff>
      <xdr:row>5</xdr:row>
      <xdr:rowOff>860612</xdr:rowOff>
    </xdr:to>
    <xdr:pic>
      <xdr:nvPicPr>
        <xdr:cNvPr id="56" name="Picture 12" descr="85156"/>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2382500" y="2655794"/>
          <a:ext cx="990600" cy="838200"/>
        </a:xfrm>
        <a:prstGeom prst="rect">
          <a:avLst/>
        </a:prstGeom>
        <a:noFill/>
        <a:ln w="9525">
          <a:noFill/>
          <a:miter lim="800000"/>
          <a:headEnd/>
          <a:tailEnd/>
        </a:ln>
      </xdr:spPr>
    </xdr:pic>
    <xdr:clientData/>
  </xdr:twoCellAnchor>
  <xdr:twoCellAnchor editAs="oneCell">
    <xdr:from>
      <xdr:col>8</xdr:col>
      <xdr:colOff>168089</xdr:colOff>
      <xdr:row>9</xdr:row>
      <xdr:rowOff>50367</xdr:rowOff>
    </xdr:from>
    <xdr:to>
      <xdr:col>8</xdr:col>
      <xdr:colOff>1098177</xdr:colOff>
      <xdr:row>9</xdr:row>
      <xdr:rowOff>840441</xdr:rowOff>
    </xdr:to>
    <xdr:pic>
      <xdr:nvPicPr>
        <xdr:cNvPr id="57" name="Рисунок 56" descr="http://cdn.elec.ru/_fitbox/264x198/files/2013/06/28/01.jp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2348883" y="6224808"/>
          <a:ext cx="930088" cy="790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257735</xdr:colOff>
      <xdr:row>11</xdr:row>
      <xdr:rowOff>56029</xdr:rowOff>
    </xdr:from>
    <xdr:to>
      <xdr:col>8</xdr:col>
      <xdr:colOff>930088</xdr:colOff>
      <xdr:row>11</xdr:row>
      <xdr:rowOff>858301</xdr:rowOff>
    </xdr:to>
    <xdr:pic>
      <xdr:nvPicPr>
        <xdr:cNvPr id="58" name="Рисунок 57" descr="http://products.ensto.com/catalogs/images/W4/Overhead/SLIW17-1_W4.jpg"/>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2438529" y="8001000"/>
          <a:ext cx="672353" cy="802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142298</xdr:colOff>
      <xdr:row>6</xdr:row>
      <xdr:rowOff>145676</xdr:rowOff>
    </xdr:from>
    <xdr:to>
      <xdr:col>8</xdr:col>
      <xdr:colOff>1238527</xdr:colOff>
      <xdr:row>6</xdr:row>
      <xdr:rowOff>818029</xdr:rowOff>
    </xdr:to>
    <xdr:pic>
      <xdr:nvPicPr>
        <xdr:cNvPr id="2" name="Рисунок 1"/>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12323092" y="3664323"/>
          <a:ext cx="1096229" cy="672353"/>
        </a:xfrm>
        <a:prstGeom prst="rect">
          <a:avLst/>
        </a:prstGeom>
      </xdr:spPr>
    </xdr:pic>
    <xdr:clientData/>
  </xdr:twoCellAnchor>
  <xdr:twoCellAnchor editAs="oneCell">
    <xdr:from>
      <xdr:col>8</xdr:col>
      <xdr:colOff>156883</xdr:colOff>
      <xdr:row>7</xdr:row>
      <xdr:rowOff>145676</xdr:rowOff>
    </xdr:from>
    <xdr:to>
      <xdr:col>8</xdr:col>
      <xdr:colOff>1253112</xdr:colOff>
      <xdr:row>7</xdr:row>
      <xdr:rowOff>818029</xdr:rowOff>
    </xdr:to>
    <xdr:pic>
      <xdr:nvPicPr>
        <xdr:cNvPr id="60" name="Рисунок 59"/>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12337677" y="4549588"/>
          <a:ext cx="1096229" cy="672353"/>
        </a:xfrm>
        <a:prstGeom prst="rect">
          <a:avLst/>
        </a:prstGeom>
      </xdr:spPr>
    </xdr:pic>
    <xdr:clientData/>
  </xdr:twoCellAnchor>
  <xdr:twoCellAnchor editAs="oneCell">
    <xdr:from>
      <xdr:col>8</xdr:col>
      <xdr:colOff>235322</xdr:colOff>
      <xdr:row>14</xdr:row>
      <xdr:rowOff>144045</xdr:rowOff>
    </xdr:from>
    <xdr:to>
      <xdr:col>8</xdr:col>
      <xdr:colOff>1098175</xdr:colOff>
      <xdr:row>14</xdr:row>
      <xdr:rowOff>724509</xdr:rowOff>
    </xdr:to>
    <xdr:pic>
      <xdr:nvPicPr>
        <xdr:cNvPr id="3" name="Рисунок 2"/>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13234146" y="10744810"/>
          <a:ext cx="862853" cy="580464"/>
        </a:xfrm>
        <a:prstGeom prst="rect">
          <a:avLst/>
        </a:prstGeom>
      </xdr:spPr>
    </xdr:pic>
    <xdr:clientData/>
  </xdr:twoCellAnchor>
  <xdr:twoCellAnchor editAs="oneCell">
    <xdr:from>
      <xdr:col>8</xdr:col>
      <xdr:colOff>145676</xdr:colOff>
      <xdr:row>10</xdr:row>
      <xdr:rowOff>147101</xdr:rowOff>
    </xdr:from>
    <xdr:to>
      <xdr:col>8</xdr:col>
      <xdr:colOff>1120589</xdr:colOff>
      <xdr:row>10</xdr:row>
      <xdr:rowOff>802951</xdr:rowOff>
    </xdr:to>
    <xdr:pic>
      <xdr:nvPicPr>
        <xdr:cNvPr id="62" name="Рисунок 61"/>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12326470" y="7206807"/>
          <a:ext cx="974913" cy="655850"/>
        </a:xfrm>
        <a:prstGeom prst="rect">
          <a:avLst/>
        </a:prstGeom>
      </xdr:spPr>
    </xdr:pic>
    <xdr:clientData/>
  </xdr:twoCellAnchor>
  <xdr:twoCellAnchor editAs="oneCell">
    <xdr:from>
      <xdr:col>8</xdr:col>
      <xdr:colOff>212911</xdr:colOff>
      <xdr:row>8</xdr:row>
      <xdr:rowOff>123265</xdr:rowOff>
    </xdr:from>
    <xdr:to>
      <xdr:col>8</xdr:col>
      <xdr:colOff>1109382</xdr:colOff>
      <xdr:row>8</xdr:row>
      <xdr:rowOff>795618</xdr:rowOff>
    </xdr:to>
    <xdr:pic>
      <xdr:nvPicPr>
        <xdr:cNvPr id="4" name="Рисунок 3"/>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2393705" y="5412441"/>
          <a:ext cx="896471" cy="672353"/>
        </a:xfrm>
        <a:prstGeom prst="rect">
          <a:avLst/>
        </a:prstGeom>
      </xdr:spPr>
    </xdr:pic>
    <xdr:clientData/>
  </xdr:twoCellAnchor>
  <xdr:twoCellAnchor editAs="oneCell">
    <xdr:from>
      <xdr:col>8</xdr:col>
      <xdr:colOff>336179</xdr:colOff>
      <xdr:row>17</xdr:row>
      <xdr:rowOff>45407</xdr:rowOff>
    </xdr:from>
    <xdr:to>
      <xdr:col>8</xdr:col>
      <xdr:colOff>1075765</xdr:colOff>
      <xdr:row>17</xdr:row>
      <xdr:rowOff>857809</xdr:rowOff>
    </xdr:to>
    <xdr:pic>
      <xdr:nvPicPr>
        <xdr:cNvPr id="38" name="Рисунок 37" descr="http://www.price-list.kiev.ua/img/pr_pic/916074674.jpg"/>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3335003" y="10646172"/>
          <a:ext cx="739586" cy="812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313764</xdr:colOff>
      <xdr:row>13</xdr:row>
      <xdr:rowOff>190500</xdr:rowOff>
    </xdr:from>
    <xdr:to>
      <xdr:col>8</xdr:col>
      <xdr:colOff>1176617</xdr:colOff>
      <xdr:row>13</xdr:row>
      <xdr:rowOff>770964</xdr:rowOff>
    </xdr:to>
    <xdr:pic>
      <xdr:nvPicPr>
        <xdr:cNvPr id="39" name="Рисунок 38"/>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13312588" y="9906000"/>
          <a:ext cx="862853" cy="580464"/>
        </a:xfrm>
        <a:prstGeom prst="rect">
          <a:avLst/>
        </a:prstGeom>
      </xdr:spPr>
    </xdr:pic>
    <xdr:clientData/>
  </xdr:twoCellAnchor>
  <xdr:twoCellAnchor editAs="oneCell">
    <xdr:from>
      <xdr:col>8</xdr:col>
      <xdr:colOff>280147</xdr:colOff>
      <xdr:row>15</xdr:row>
      <xdr:rowOff>168089</xdr:rowOff>
    </xdr:from>
    <xdr:to>
      <xdr:col>8</xdr:col>
      <xdr:colOff>1143000</xdr:colOff>
      <xdr:row>15</xdr:row>
      <xdr:rowOff>748553</xdr:rowOff>
    </xdr:to>
    <xdr:pic>
      <xdr:nvPicPr>
        <xdr:cNvPr id="40" name="Рисунок 39"/>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13278971" y="11654118"/>
          <a:ext cx="862853" cy="580464"/>
        </a:xfrm>
        <a:prstGeom prst="rect">
          <a:avLst/>
        </a:prstGeom>
      </xdr:spPr>
    </xdr:pic>
    <xdr:clientData/>
  </xdr:twoCellAnchor>
  <xdr:twoCellAnchor editAs="oneCell">
    <xdr:from>
      <xdr:col>8</xdr:col>
      <xdr:colOff>224118</xdr:colOff>
      <xdr:row>16</xdr:row>
      <xdr:rowOff>100853</xdr:rowOff>
    </xdr:from>
    <xdr:to>
      <xdr:col>8</xdr:col>
      <xdr:colOff>1086971</xdr:colOff>
      <xdr:row>16</xdr:row>
      <xdr:rowOff>681317</xdr:rowOff>
    </xdr:to>
    <xdr:pic>
      <xdr:nvPicPr>
        <xdr:cNvPr id="41" name="Рисунок 40"/>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13222942" y="12472147"/>
          <a:ext cx="862853" cy="580464"/>
        </a:xfrm>
        <a:prstGeom prst="rect">
          <a:avLst/>
        </a:prstGeom>
      </xdr:spPr>
    </xdr:pic>
    <xdr:clientData/>
  </xdr:twoCellAnchor>
  <xdr:twoCellAnchor editAs="oneCell">
    <xdr:from>
      <xdr:col>8</xdr:col>
      <xdr:colOff>112060</xdr:colOff>
      <xdr:row>18</xdr:row>
      <xdr:rowOff>78439</xdr:rowOff>
    </xdr:from>
    <xdr:to>
      <xdr:col>8</xdr:col>
      <xdr:colOff>1266806</xdr:colOff>
      <xdr:row>18</xdr:row>
      <xdr:rowOff>849404</xdr:rowOff>
    </xdr:to>
    <xdr:pic>
      <xdr:nvPicPr>
        <xdr:cNvPr id="42" name="Рисунок 41" descr="http://cdn.elec.ru/_thumb/800x600/14940651251/f97b1f89113e76c5cc63602445928e77.jpg"/>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110884" y="14220263"/>
          <a:ext cx="1154746" cy="770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199605</xdr:colOff>
      <xdr:row>19</xdr:row>
      <xdr:rowOff>39281</xdr:rowOff>
    </xdr:from>
    <xdr:to>
      <xdr:col>8</xdr:col>
      <xdr:colOff>1129693</xdr:colOff>
      <xdr:row>19</xdr:row>
      <xdr:rowOff>873080</xdr:rowOff>
    </xdr:to>
    <xdr:pic>
      <xdr:nvPicPr>
        <xdr:cNvPr id="43" name="Picture 5" descr="SOT29_W4"/>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4510918" y="15041156"/>
          <a:ext cx="930088" cy="833799"/>
        </a:xfrm>
        <a:prstGeom prst="rect">
          <a:avLst/>
        </a:prstGeom>
        <a:noFill/>
        <a:ln w="9525">
          <a:noFill/>
          <a:miter lim="800000"/>
          <a:headEnd/>
          <a:tailEnd/>
        </a:ln>
      </xdr:spPr>
    </xdr:pic>
    <xdr:clientData/>
  </xdr:twoCellAnchor>
  <xdr:twoCellAnchor editAs="oneCell">
    <xdr:from>
      <xdr:col>3</xdr:col>
      <xdr:colOff>214311</xdr:colOff>
      <xdr:row>3</xdr:row>
      <xdr:rowOff>10705</xdr:rowOff>
    </xdr:from>
    <xdr:to>
      <xdr:col>3</xdr:col>
      <xdr:colOff>1190626</xdr:colOff>
      <xdr:row>4</xdr:row>
      <xdr:rowOff>0</xdr:rowOff>
    </xdr:to>
    <xdr:pic>
      <xdr:nvPicPr>
        <xdr:cNvPr id="5" name="Рисунок 4"/>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6893717" y="915580"/>
          <a:ext cx="976315" cy="870358"/>
        </a:xfrm>
        <a:prstGeom prst="rect">
          <a:avLst/>
        </a:prstGeom>
      </xdr:spPr>
    </xdr:pic>
    <xdr:clientData/>
  </xdr:twoCellAnchor>
  <xdr:twoCellAnchor editAs="oneCell">
    <xdr:from>
      <xdr:col>3</xdr:col>
      <xdr:colOff>261937</xdr:colOff>
      <xdr:row>4</xdr:row>
      <xdr:rowOff>10615</xdr:rowOff>
    </xdr:from>
    <xdr:to>
      <xdr:col>3</xdr:col>
      <xdr:colOff>1226344</xdr:colOff>
      <xdr:row>4</xdr:row>
      <xdr:rowOff>870357</xdr:rowOff>
    </xdr:to>
    <xdr:pic>
      <xdr:nvPicPr>
        <xdr:cNvPr id="50" name="Рисунок 49"/>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6941343" y="1796553"/>
          <a:ext cx="964407" cy="859742"/>
        </a:xfrm>
        <a:prstGeom prst="rect">
          <a:avLst/>
        </a:prstGeom>
      </xdr:spPr>
    </xdr:pic>
    <xdr:clientData/>
  </xdr:twoCellAnchor>
  <xdr:twoCellAnchor editAs="oneCell">
    <xdr:from>
      <xdr:col>3</xdr:col>
      <xdr:colOff>95249</xdr:colOff>
      <xdr:row>5</xdr:row>
      <xdr:rowOff>19252</xdr:rowOff>
    </xdr:from>
    <xdr:to>
      <xdr:col>3</xdr:col>
      <xdr:colOff>1238250</xdr:colOff>
      <xdr:row>5</xdr:row>
      <xdr:rowOff>846103</xdr:rowOff>
    </xdr:to>
    <xdr:pic>
      <xdr:nvPicPr>
        <xdr:cNvPr id="6" name="Рисунок 5"/>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6536530" y="2686252"/>
          <a:ext cx="1143001" cy="826851"/>
        </a:xfrm>
        <a:prstGeom prst="rect">
          <a:avLst/>
        </a:prstGeom>
      </xdr:spPr>
    </xdr:pic>
    <xdr:clientData/>
  </xdr:twoCellAnchor>
  <xdr:twoCellAnchor editAs="oneCell">
    <xdr:from>
      <xdr:col>3</xdr:col>
      <xdr:colOff>14118</xdr:colOff>
      <xdr:row>7</xdr:row>
      <xdr:rowOff>35719</xdr:rowOff>
    </xdr:from>
    <xdr:to>
      <xdr:col>3</xdr:col>
      <xdr:colOff>1248335</xdr:colOff>
      <xdr:row>7</xdr:row>
      <xdr:rowOff>869156</xdr:rowOff>
    </xdr:to>
    <xdr:pic>
      <xdr:nvPicPr>
        <xdr:cNvPr id="7" name="Рисунок 6"/>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6455399" y="4464844"/>
          <a:ext cx="1234217" cy="833437"/>
        </a:xfrm>
        <a:prstGeom prst="rect">
          <a:avLst/>
        </a:prstGeom>
      </xdr:spPr>
    </xdr:pic>
    <xdr:clientData/>
  </xdr:twoCellAnchor>
  <xdr:twoCellAnchor editAs="oneCell">
    <xdr:from>
      <xdr:col>3</xdr:col>
      <xdr:colOff>190500</xdr:colOff>
      <xdr:row>6</xdr:row>
      <xdr:rowOff>50767</xdr:rowOff>
    </xdr:from>
    <xdr:to>
      <xdr:col>3</xdr:col>
      <xdr:colOff>1190626</xdr:colOff>
      <xdr:row>6</xdr:row>
      <xdr:rowOff>854868</xdr:rowOff>
    </xdr:to>
    <xdr:pic>
      <xdr:nvPicPr>
        <xdr:cNvPr id="8" name="Рисунок 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869906" y="3598830"/>
          <a:ext cx="1000126" cy="804101"/>
        </a:xfrm>
        <a:prstGeom prst="rect">
          <a:avLst/>
        </a:prstGeom>
      </xdr:spPr>
    </xdr:pic>
    <xdr:clientData/>
  </xdr:twoCellAnchor>
  <xdr:twoCellAnchor editAs="oneCell">
    <xdr:from>
      <xdr:col>3</xdr:col>
      <xdr:colOff>321469</xdr:colOff>
      <xdr:row>8</xdr:row>
      <xdr:rowOff>28810</xdr:rowOff>
    </xdr:from>
    <xdr:to>
      <xdr:col>3</xdr:col>
      <xdr:colOff>1119188</xdr:colOff>
      <xdr:row>8</xdr:row>
      <xdr:rowOff>845343</xdr:rowOff>
    </xdr:to>
    <xdr:pic>
      <xdr:nvPicPr>
        <xdr:cNvPr id="9" name="Рисунок 8"/>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7000875" y="5338998"/>
          <a:ext cx="797719" cy="816533"/>
        </a:xfrm>
        <a:prstGeom prst="rect">
          <a:avLst/>
        </a:prstGeom>
      </xdr:spPr>
    </xdr:pic>
    <xdr:clientData/>
  </xdr:twoCellAnchor>
  <xdr:twoCellAnchor editAs="oneCell">
    <xdr:from>
      <xdr:col>3</xdr:col>
      <xdr:colOff>214313</xdr:colOff>
      <xdr:row>9</xdr:row>
      <xdr:rowOff>59530</xdr:rowOff>
    </xdr:from>
    <xdr:to>
      <xdr:col>3</xdr:col>
      <xdr:colOff>1119189</xdr:colOff>
      <xdr:row>10</xdr:row>
      <xdr:rowOff>4760</xdr:rowOff>
    </xdr:to>
    <xdr:pic>
      <xdr:nvPicPr>
        <xdr:cNvPr id="10" name="Рисунок 9"/>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6893719" y="6250780"/>
          <a:ext cx="904876" cy="826293"/>
        </a:xfrm>
        <a:prstGeom prst="rect">
          <a:avLst/>
        </a:prstGeom>
      </xdr:spPr>
    </xdr:pic>
    <xdr:clientData/>
  </xdr:twoCellAnchor>
  <xdr:twoCellAnchor editAs="oneCell">
    <xdr:from>
      <xdr:col>3</xdr:col>
      <xdr:colOff>309562</xdr:colOff>
      <xdr:row>10</xdr:row>
      <xdr:rowOff>6317</xdr:rowOff>
    </xdr:from>
    <xdr:to>
      <xdr:col>3</xdr:col>
      <xdr:colOff>1143000</xdr:colOff>
      <xdr:row>10</xdr:row>
      <xdr:rowOff>846166</xdr:rowOff>
    </xdr:to>
    <xdr:pic>
      <xdr:nvPicPr>
        <xdr:cNvPr id="13" name="Рисунок 12"/>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6988968" y="7078630"/>
          <a:ext cx="833438" cy="839849"/>
        </a:xfrm>
        <a:prstGeom prst="rect">
          <a:avLst/>
        </a:prstGeom>
      </xdr:spPr>
    </xdr:pic>
    <xdr:clientData/>
  </xdr:twoCellAnchor>
  <xdr:twoCellAnchor editAs="oneCell">
    <xdr:from>
      <xdr:col>3</xdr:col>
      <xdr:colOff>321469</xdr:colOff>
      <xdr:row>11</xdr:row>
      <xdr:rowOff>35719</xdr:rowOff>
    </xdr:from>
    <xdr:to>
      <xdr:col>3</xdr:col>
      <xdr:colOff>1154907</xdr:colOff>
      <xdr:row>11</xdr:row>
      <xdr:rowOff>875568</xdr:rowOff>
    </xdr:to>
    <xdr:pic>
      <xdr:nvPicPr>
        <xdr:cNvPr id="59" name="Рисунок 58"/>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7000875" y="7989094"/>
          <a:ext cx="833438" cy="839849"/>
        </a:xfrm>
        <a:prstGeom prst="rect">
          <a:avLst/>
        </a:prstGeom>
      </xdr:spPr>
    </xdr:pic>
    <xdr:clientData/>
  </xdr:twoCellAnchor>
  <xdr:twoCellAnchor editAs="oneCell">
    <xdr:from>
      <xdr:col>3</xdr:col>
      <xdr:colOff>333376</xdr:colOff>
      <xdr:row>12</xdr:row>
      <xdr:rowOff>11904</xdr:rowOff>
    </xdr:from>
    <xdr:to>
      <xdr:col>3</xdr:col>
      <xdr:colOff>1178720</xdr:colOff>
      <xdr:row>12</xdr:row>
      <xdr:rowOff>857249</xdr:rowOff>
    </xdr:to>
    <xdr:pic>
      <xdr:nvPicPr>
        <xdr:cNvPr id="14" name="Рисунок 13"/>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7012782" y="8846342"/>
          <a:ext cx="845344" cy="845345"/>
        </a:xfrm>
        <a:prstGeom prst="rect">
          <a:avLst/>
        </a:prstGeom>
      </xdr:spPr>
    </xdr:pic>
    <xdr:clientData/>
  </xdr:twoCellAnchor>
  <xdr:twoCellAnchor editAs="oneCell">
    <xdr:from>
      <xdr:col>3</xdr:col>
      <xdr:colOff>369094</xdr:colOff>
      <xdr:row>13</xdr:row>
      <xdr:rowOff>11906</xdr:rowOff>
    </xdr:from>
    <xdr:to>
      <xdr:col>3</xdr:col>
      <xdr:colOff>1214438</xdr:colOff>
      <xdr:row>13</xdr:row>
      <xdr:rowOff>857251</xdr:rowOff>
    </xdr:to>
    <xdr:pic>
      <xdr:nvPicPr>
        <xdr:cNvPr id="61" name="Рисунок 60"/>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7048500" y="9727406"/>
          <a:ext cx="845344" cy="845345"/>
        </a:xfrm>
        <a:prstGeom prst="rect">
          <a:avLst/>
        </a:prstGeom>
      </xdr:spPr>
    </xdr:pic>
    <xdr:clientData/>
  </xdr:twoCellAnchor>
  <xdr:twoCellAnchor editAs="oneCell">
    <xdr:from>
      <xdr:col>3</xdr:col>
      <xdr:colOff>309563</xdr:colOff>
      <xdr:row>14</xdr:row>
      <xdr:rowOff>23813</xdr:rowOff>
    </xdr:from>
    <xdr:to>
      <xdr:col>3</xdr:col>
      <xdr:colOff>1222720</xdr:colOff>
      <xdr:row>15</xdr:row>
      <xdr:rowOff>1</xdr:rowOff>
    </xdr:to>
    <xdr:pic>
      <xdr:nvPicPr>
        <xdr:cNvPr id="15" name="Рисунок 14"/>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6988969" y="10620376"/>
          <a:ext cx="913157" cy="857250"/>
        </a:xfrm>
        <a:prstGeom prst="rect">
          <a:avLst/>
        </a:prstGeom>
      </xdr:spPr>
    </xdr:pic>
    <xdr:clientData/>
  </xdr:twoCellAnchor>
  <xdr:twoCellAnchor editAs="oneCell">
    <xdr:from>
      <xdr:col>3</xdr:col>
      <xdr:colOff>35718</xdr:colOff>
      <xdr:row>15</xdr:row>
      <xdr:rowOff>71437</xdr:rowOff>
    </xdr:from>
    <xdr:to>
      <xdr:col>3</xdr:col>
      <xdr:colOff>1208199</xdr:colOff>
      <xdr:row>15</xdr:row>
      <xdr:rowOff>857249</xdr:rowOff>
    </xdr:to>
    <xdr:pic>
      <xdr:nvPicPr>
        <xdr:cNvPr id="16" name="Рисунок 15"/>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6191249" y="11549062"/>
          <a:ext cx="1172481" cy="785812"/>
        </a:xfrm>
        <a:prstGeom prst="rect">
          <a:avLst/>
        </a:prstGeom>
      </xdr:spPr>
    </xdr:pic>
    <xdr:clientData/>
  </xdr:twoCellAnchor>
  <xdr:twoCellAnchor editAs="oneCell">
    <xdr:from>
      <xdr:col>3</xdr:col>
      <xdr:colOff>309561</xdr:colOff>
      <xdr:row>16</xdr:row>
      <xdr:rowOff>11905</xdr:rowOff>
    </xdr:from>
    <xdr:to>
      <xdr:col>3</xdr:col>
      <xdr:colOff>1190624</xdr:colOff>
      <xdr:row>16</xdr:row>
      <xdr:rowOff>859266</xdr:rowOff>
    </xdr:to>
    <xdr:pic>
      <xdr:nvPicPr>
        <xdr:cNvPr id="17" name="Рисунок 16"/>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6988967" y="12370593"/>
          <a:ext cx="881063" cy="847361"/>
        </a:xfrm>
        <a:prstGeom prst="rect">
          <a:avLst/>
        </a:prstGeom>
      </xdr:spPr>
    </xdr:pic>
    <xdr:clientData/>
  </xdr:twoCellAnchor>
  <xdr:twoCellAnchor editAs="oneCell">
    <xdr:from>
      <xdr:col>3</xdr:col>
      <xdr:colOff>202407</xdr:colOff>
      <xdr:row>17</xdr:row>
      <xdr:rowOff>31915</xdr:rowOff>
    </xdr:from>
    <xdr:to>
      <xdr:col>3</xdr:col>
      <xdr:colOff>1143001</xdr:colOff>
      <xdr:row>18</xdr:row>
      <xdr:rowOff>0</xdr:rowOff>
    </xdr:to>
    <xdr:pic>
      <xdr:nvPicPr>
        <xdr:cNvPr id="18" name="Рисунок 17"/>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6881813" y="13271665"/>
          <a:ext cx="940594" cy="849148"/>
        </a:xfrm>
        <a:prstGeom prst="rect">
          <a:avLst/>
        </a:prstGeom>
      </xdr:spPr>
    </xdr:pic>
    <xdr:clientData/>
  </xdr:twoCellAnchor>
  <xdr:twoCellAnchor editAs="oneCell">
    <xdr:from>
      <xdr:col>3</xdr:col>
      <xdr:colOff>226219</xdr:colOff>
      <xdr:row>18</xdr:row>
      <xdr:rowOff>9672</xdr:rowOff>
    </xdr:from>
    <xdr:to>
      <xdr:col>3</xdr:col>
      <xdr:colOff>1230754</xdr:colOff>
      <xdr:row>18</xdr:row>
      <xdr:rowOff>857249</xdr:rowOff>
    </xdr:to>
    <xdr:pic>
      <xdr:nvPicPr>
        <xdr:cNvPr id="19" name="Рисунок 18"/>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6905625" y="14130485"/>
          <a:ext cx="1004535" cy="847577"/>
        </a:xfrm>
        <a:prstGeom prst="rect">
          <a:avLst/>
        </a:prstGeom>
      </xdr:spPr>
    </xdr:pic>
    <xdr:clientData/>
  </xdr:twoCellAnchor>
  <xdr:twoCellAnchor editAs="oneCell">
    <xdr:from>
      <xdr:col>3</xdr:col>
      <xdr:colOff>119064</xdr:colOff>
      <xdr:row>19</xdr:row>
      <xdr:rowOff>35638</xdr:rowOff>
    </xdr:from>
    <xdr:to>
      <xdr:col>3</xdr:col>
      <xdr:colOff>1214438</xdr:colOff>
      <xdr:row>19</xdr:row>
      <xdr:rowOff>881061</xdr:rowOff>
    </xdr:to>
    <xdr:pic>
      <xdr:nvPicPr>
        <xdr:cNvPr id="20" name="Рисунок 19"/>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6560345" y="15037513"/>
          <a:ext cx="1095374" cy="845423"/>
        </a:xfrm>
        <a:prstGeom prst="rect">
          <a:avLst/>
        </a:prstGeom>
      </xdr:spPr>
    </xdr:pic>
    <xdr:clientData/>
  </xdr:twoCellAnchor>
  <xdr:twoCellAnchor editAs="oneCell">
    <xdr:from>
      <xdr:col>3</xdr:col>
      <xdr:colOff>154780</xdr:colOff>
      <xdr:row>20</xdr:row>
      <xdr:rowOff>30453</xdr:rowOff>
    </xdr:from>
    <xdr:to>
      <xdr:col>3</xdr:col>
      <xdr:colOff>1214435</xdr:colOff>
      <xdr:row>21</xdr:row>
      <xdr:rowOff>0</xdr:rowOff>
    </xdr:to>
    <xdr:pic>
      <xdr:nvPicPr>
        <xdr:cNvPr id="21" name="Рисунок 20"/>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6596061" y="15913391"/>
          <a:ext cx="1059655" cy="850609"/>
        </a:xfrm>
        <a:prstGeom prst="rect">
          <a:avLst/>
        </a:prstGeom>
      </xdr:spPr>
    </xdr:pic>
    <xdr:clientData/>
  </xdr:twoCellAnchor>
  <xdr:twoCellAnchor editAs="oneCell">
    <xdr:from>
      <xdr:col>3</xdr:col>
      <xdr:colOff>154781</xdr:colOff>
      <xdr:row>21</xdr:row>
      <xdr:rowOff>23812</xdr:rowOff>
    </xdr:from>
    <xdr:to>
      <xdr:col>3</xdr:col>
      <xdr:colOff>1214436</xdr:colOff>
      <xdr:row>21</xdr:row>
      <xdr:rowOff>874421</xdr:rowOff>
    </xdr:to>
    <xdr:pic>
      <xdr:nvPicPr>
        <xdr:cNvPr id="69" name="Рисунок 6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6834187" y="16787812"/>
          <a:ext cx="1059655" cy="850609"/>
        </a:xfrm>
        <a:prstGeom prst="rect">
          <a:avLst/>
        </a:prstGeom>
      </xdr:spPr>
    </xdr:pic>
    <xdr:clientData/>
  </xdr:twoCellAnchor>
  <xdr:twoCellAnchor editAs="oneCell">
    <xdr:from>
      <xdr:col>3</xdr:col>
      <xdr:colOff>357187</xdr:colOff>
      <xdr:row>22</xdr:row>
      <xdr:rowOff>39841</xdr:rowOff>
    </xdr:from>
    <xdr:to>
      <xdr:col>3</xdr:col>
      <xdr:colOff>1143001</xdr:colOff>
      <xdr:row>22</xdr:row>
      <xdr:rowOff>833436</xdr:rowOff>
    </xdr:to>
    <xdr:pic>
      <xdr:nvPicPr>
        <xdr:cNvPr id="22" name="Рисунок 21"/>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7036593" y="17684904"/>
          <a:ext cx="785814" cy="793595"/>
        </a:xfrm>
        <a:prstGeom prst="rect">
          <a:avLst/>
        </a:prstGeom>
      </xdr:spPr>
    </xdr:pic>
    <xdr:clientData/>
  </xdr:twoCellAnchor>
  <xdr:twoCellAnchor editAs="oneCell">
    <xdr:from>
      <xdr:col>3</xdr:col>
      <xdr:colOff>357188</xdr:colOff>
      <xdr:row>23</xdr:row>
      <xdr:rowOff>47625</xdr:rowOff>
    </xdr:from>
    <xdr:to>
      <xdr:col>3</xdr:col>
      <xdr:colOff>1143002</xdr:colOff>
      <xdr:row>23</xdr:row>
      <xdr:rowOff>841220</xdr:rowOff>
    </xdr:to>
    <xdr:pic>
      <xdr:nvPicPr>
        <xdr:cNvPr id="71" name="Рисунок 70"/>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7036594" y="18573750"/>
          <a:ext cx="785814" cy="793595"/>
        </a:xfrm>
        <a:prstGeom prst="rect">
          <a:avLst/>
        </a:prstGeom>
      </xdr:spPr>
    </xdr:pic>
    <xdr:clientData/>
  </xdr:twoCellAnchor>
  <xdr:twoCellAnchor editAs="oneCell">
    <xdr:from>
      <xdr:col>3</xdr:col>
      <xdr:colOff>238125</xdr:colOff>
      <xdr:row>24</xdr:row>
      <xdr:rowOff>16668</xdr:rowOff>
    </xdr:from>
    <xdr:to>
      <xdr:col>3</xdr:col>
      <xdr:colOff>1083469</xdr:colOff>
      <xdr:row>24</xdr:row>
      <xdr:rowOff>862012</xdr:rowOff>
    </xdr:to>
    <xdr:pic>
      <xdr:nvPicPr>
        <xdr:cNvPr id="23" name="Рисунок 22"/>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6917531" y="19423856"/>
          <a:ext cx="845344" cy="845344"/>
        </a:xfrm>
        <a:prstGeom prst="rect">
          <a:avLst/>
        </a:prstGeom>
      </xdr:spPr>
    </xdr:pic>
    <xdr:clientData/>
  </xdr:twoCellAnchor>
  <xdr:twoCellAnchor editAs="oneCell">
    <xdr:from>
      <xdr:col>3</xdr:col>
      <xdr:colOff>238125</xdr:colOff>
      <xdr:row>25</xdr:row>
      <xdr:rowOff>11906</xdr:rowOff>
    </xdr:from>
    <xdr:to>
      <xdr:col>3</xdr:col>
      <xdr:colOff>1083469</xdr:colOff>
      <xdr:row>25</xdr:row>
      <xdr:rowOff>857250</xdr:rowOff>
    </xdr:to>
    <xdr:pic>
      <xdr:nvPicPr>
        <xdr:cNvPr id="24" name="Рисунок 23"/>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6917531" y="20300156"/>
          <a:ext cx="845344" cy="845344"/>
        </a:xfrm>
        <a:prstGeom prst="rect">
          <a:avLst/>
        </a:prstGeom>
      </xdr:spPr>
    </xdr:pic>
    <xdr:clientData/>
  </xdr:twoCellAnchor>
  <xdr:twoCellAnchor editAs="oneCell">
    <xdr:from>
      <xdr:col>3</xdr:col>
      <xdr:colOff>309562</xdr:colOff>
      <xdr:row>26</xdr:row>
      <xdr:rowOff>28575</xdr:rowOff>
    </xdr:from>
    <xdr:to>
      <xdr:col>3</xdr:col>
      <xdr:colOff>1150143</xdr:colOff>
      <xdr:row>26</xdr:row>
      <xdr:rowOff>869156</xdr:rowOff>
    </xdr:to>
    <xdr:pic>
      <xdr:nvPicPr>
        <xdr:cNvPr id="25" name="Рисунок 24"/>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6988968" y="21197888"/>
          <a:ext cx="840581" cy="840581"/>
        </a:xfrm>
        <a:prstGeom prst="rect">
          <a:avLst/>
        </a:prstGeom>
      </xdr:spPr>
    </xdr:pic>
    <xdr:clientData/>
  </xdr:twoCellAnchor>
  <xdr:twoCellAnchor editAs="oneCell">
    <xdr:from>
      <xdr:col>3</xdr:col>
      <xdr:colOff>285751</xdr:colOff>
      <xdr:row>27</xdr:row>
      <xdr:rowOff>11906</xdr:rowOff>
    </xdr:from>
    <xdr:to>
      <xdr:col>3</xdr:col>
      <xdr:colOff>1119188</xdr:colOff>
      <xdr:row>27</xdr:row>
      <xdr:rowOff>845343</xdr:rowOff>
    </xdr:to>
    <xdr:pic>
      <xdr:nvPicPr>
        <xdr:cNvPr id="26" name="Рисунок 2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6965157" y="22062281"/>
          <a:ext cx="833437" cy="833437"/>
        </a:xfrm>
        <a:prstGeom prst="rect">
          <a:avLst/>
        </a:prstGeom>
      </xdr:spPr>
    </xdr:pic>
    <xdr:clientData/>
  </xdr:twoCellAnchor>
  <xdr:twoCellAnchor editAs="oneCell">
    <xdr:from>
      <xdr:col>3</xdr:col>
      <xdr:colOff>47625</xdr:colOff>
      <xdr:row>28</xdr:row>
      <xdr:rowOff>142874</xdr:rowOff>
    </xdr:from>
    <xdr:to>
      <xdr:col>3</xdr:col>
      <xdr:colOff>1219520</xdr:colOff>
      <xdr:row>28</xdr:row>
      <xdr:rowOff>857249</xdr:rowOff>
    </xdr:to>
    <xdr:pic>
      <xdr:nvPicPr>
        <xdr:cNvPr id="27" name="Рисунок 26"/>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6488906" y="23074312"/>
          <a:ext cx="1171895" cy="714375"/>
        </a:xfrm>
        <a:prstGeom prst="rect">
          <a:avLst/>
        </a:prstGeom>
      </xdr:spPr>
    </xdr:pic>
    <xdr:clientData/>
  </xdr:twoCellAnchor>
  <xdr:twoCellAnchor editAs="oneCell">
    <xdr:from>
      <xdr:col>3</xdr:col>
      <xdr:colOff>35719</xdr:colOff>
      <xdr:row>29</xdr:row>
      <xdr:rowOff>83342</xdr:rowOff>
    </xdr:from>
    <xdr:to>
      <xdr:col>3</xdr:col>
      <xdr:colOff>1263937</xdr:colOff>
      <xdr:row>29</xdr:row>
      <xdr:rowOff>832051</xdr:rowOff>
    </xdr:to>
    <xdr:pic>
      <xdr:nvPicPr>
        <xdr:cNvPr id="77" name="Рисунок 76"/>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6477000" y="23895842"/>
          <a:ext cx="1228218" cy="748709"/>
        </a:xfrm>
        <a:prstGeom prst="rect">
          <a:avLst/>
        </a:prstGeom>
      </xdr:spPr>
    </xdr:pic>
    <xdr:clientData/>
  </xdr:twoCellAnchor>
  <xdr:twoCellAnchor editAs="oneCell">
    <xdr:from>
      <xdr:col>3</xdr:col>
      <xdr:colOff>130969</xdr:colOff>
      <xdr:row>30</xdr:row>
      <xdr:rowOff>47632</xdr:rowOff>
    </xdr:from>
    <xdr:to>
      <xdr:col>3</xdr:col>
      <xdr:colOff>1214437</xdr:colOff>
      <xdr:row>31</xdr:row>
      <xdr:rowOff>457203</xdr:rowOff>
    </xdr:to>
    <xdr:pic>
      <xdr:nvPicPr>
        <xdr:cNvPr id="28" name="Рисунок 2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rot="5400000">
          <a:off x="6415089" y="24612606"/>
          <a:ext cx="826289" cy="10834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182096</xdr:colOff>
      <xdr:row>18</xdr:row>
      <xdr:rowOff>11206</xdr:rowOff>
    </xdr:from>
    <xdr:to>
      <xdr:col>5</xdr:col>
      <xdr:colOff>1089773</xdr:colOff>
      <xdr:row>18</xdr:row>
      <xdr:rowOff>877981</xdr:rowOff>
    </xdr:to>
    <xdr:pic>
      <xdr:nvPicPr>
        <xdr:cNvPr id="18" name="Picture 5" descr="SOT29_W4"/>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552190" y="13250956"/>
          <a:ext cx="907677" cy="866775"/>
        </a:xfrm>
        <a:prstGeom prst="rect">
          <a:avLst/>
        </a:prstGeom>
        <a:noFill/>
        <a:ln w="9525">
          <a:noFill/>
          <a:miter lim="800000"/>
          <a:headEnd/>
          <a:tailEnd/>
        </a:ln>
      </xdr:spPr>
    </xdr:pic>
    <xdr:clientData/>
  </xdr:twoCellAnchor>
  <xdr:twoCellAnchor editAs="oneCell">
    <xdr:from>
      <xdr:col>5</xdr:col>
      <xdr:colOff>186997</xdr:colOff>
      <xdr:row>19</xdr:row>
      <xdr:rowOff>11206</xdr:rowOff>
    </xdr:from>
    <xdr:to>
      <xdr:col>5</xdr:col>
      <xdr:colOff>1128291</xdr:colOff>
      <xdr:row>19</xdr:row>
      <xdr:rowOff>858931</xdr:rowOff>
    </xdr:to>
    <xdr:pic>
      <xdr:nvPicPr>
        <xdr:cNvPr id="19" name="Picture 17" descr="SOT28_W4"/>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557091" y="14132019"/>
          <a:ext cx="941294" cy="847725"/>
        </a:xfrm>
        <a:prstGeom prst="rect">
          <a:avLst/>
        </a:prstGeom>
        <a:noFill/>
        <a:ln w="9525">
          <a:noFill/>
          <a:miter lim="800000"/>
          <a:headEnd/>
          <a:tailEnd/>
        </a:ln>
      </xdr:spPr>
    </xdr:pic>
    <xdr:clientData/>
  </xdr:twoCellAnchor>
  <xdr:twoCellAnchor editAs="oneCell">
    <xdr:from>
      <xdr:col>5</xdr:col>
      <xdr:colOff>35717</xdr:colOff>
      <xdr:row>3</xdr:row>
      <xdr:rowOff>35717</xdr:rowOff>
    </xdr:from>
    <xdr:to>
      <xdr:col>5</xdr:col>
      <xdr:colOff>1331117</xdr:colOff>
      <xdr:row>3</xdr:row>
      <xdr:rowOff>845342</xdr:rowOff>
    </xdr:to>
    <xdr:pic>
      <xdr:nvPicPr>
        <xdr:cNvPr id="55" name="Рисунок 54" descr="https://www.attrade.by/components/com_jshopping/files/img_products/full_p_0020069.jp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8405811" y="940592"/>
          <a:ext cx="129540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46998</xdr:colOff>
      <xdr:row>4</xdr:row>
      <xdr:rowOff>47623</xdr:rowOff>
    </xdr:from>
    <xdr:to>
      <xdr:col>5</xdr:col>
      <xdr:colOff>1262062</xdr:colOff>
      <xdr:row>4</xdr:row>
      <xdr:rowOff>850352</xdr:rowOff>
    </xdr:to>
    <xdr:pic>
      <xdr:nvPicPr>
        <xdr:cNvPr id="56" name="Рисунок 55" descr="http://deepnetrus.ru/images/product_images/popup_images/471_0.jpg"/>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8762373" y="1833561"/>
          <a:ext cx="1215064" cy="802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333375</xdr:colOff>
      <xdr:row>5</xdr:row>
      <xdr:rowOff>23812</xdr:rowOff>
    </xdr:from>
    <xdr:to>
      <xdr:col>5</xdr:col>
      <xdr:colOff>1000125</xdr:colOff>
      <xdr:row>5</xdr:row>
      <xdr:rowOff>871538</xdr:rowOff>
    </xdr:to>
    <xdr:pic>
      <xdr:nvPicPr>
        <xdr:cNvPr id="57" name="Рисунок 56" descr="http://www.enbaza.ru/files/project_4908/rubricator/impulis/ea4.png"/>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9048750" y="2690812"/>
          <a:ext cx="666750" cy="84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250882</xdr:colOff>
      <xdr:row>6</xdr:row>
      <xdr:rowOff>15583</xdr:rowOff>
    </xdr:from>
    <xdr:to>
      <xdr:col>5</xdr:col>
      <xdr:colOff>1095376</xdr:colOff>
      <xdr:row>6</xdr:row>
      <xdr:rowOff>840579</xdr:rowOff>
    </xdr:to>
    <xdr:pic>
      <xdr:nvPicPr>
        <xdr:cNvPr id="58" name="Рисунок 57" descr="http://shop-etk.ru/wa-data/public/shop/products/29/55/65529/images/13843/13843.970.jpeg"/>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966257" y="3563646"/>
          <a:ext cx="844494" cy="824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238125</xdr:colOff>
      <xdr:row>8</xdr:row>
      <xdr:rowOff>35718</xdr:rowOff>
    </xdr:from>
    <xdr:to>
      <xdr:col>5</xdr:col>
      <xdr:colOff>1081088</xdr:colOff>
      <xdr:row>8</xdr:row>
      <xdr:rowOff>872374</xdr:rowOff>
    </xdr:to>
    <xdr:pic>
      <xdr:nvPicPr>
        <xdr:cNvPr id="60" name="Рисунок 59" descr="http://glavsvar.ru/images/prev/1fe8829dbf89609f26979d82d5da6cd6_ww1000.jpg"/>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8953500" y="5345906"/>
          <a:ext cx="842963" cy="836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10</xdr:row>
      <xdr:rowOff>95250</xdr:rowOff>
    </xdr:from>
    <xdr:to>
      <xdr:col>5</xdr:col>
      <xdr:colOff>1249996</xdr:colOff>
      <xdr:row>10</xdr:row>
      <xdr:rowOff>866215</xdr:rowOff>
    </xdr:to>
    <xdr:pic>
      <xdr:nvPicPr>
        <xdr:cNvPr id="61" name="Рисунок 60" descr="http://cdn.elec.ru/_thumb/800x600/14940651251/f97b1f89113e76c5cc63602445928e77.jpg"/>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8810625" y="6286500"/>
          <a:ext cx="1154746" cy="770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130968</xdr:colOff>
      <xdr:row>11</xdr:row>
      <xdr:rowOff>71437</xdr:rowOff>
    </xdr:from>
    <xdr:to>
      <xdr:col>5</xdr:col>
      <xdr:colOff>1165621</xdr:colOff>
      <xdr:row>11</xdr:row>
      <xdr:rowOff>857249</xdr:rowOff>
    </xdr:to>
    <xdr:pic>
      <xdr:nvPicPr>
        <xdr:cNvPr id="62" name="Рисунок 61" descr="http://2s2b.ru/upload/normal/0/kazan-zazhim_universalnyy_PA-410-50_0.14340500%201512267520.jpe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8846343" y="7143750"/>
          <a:ext cx="1034653" cy="78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357188</xdr:colOff>
      <xdr:row>13</xdr:row>
      <xdr:rowOff>71437</xdr:rowOff>
    </xdr:from>
    <xdr:to>
      <xdr:col>5</xdr:col>
      <xdr:colOff>1029541</xdr:colOff>
      <xdr:row>13</xdr:row>
      <xdr:rowOff>873709</xdr:rowOff>
    </xdr:to>
    <xdr:pic>
      <xdr:nvPicPr>
        <xdr:cNvPr id="63" name="Рисунок 62" descr="http://products.ensto.com/catalogs/images/W4/Overhead/SLIW17-1_W4.jpg"/>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9072563" y="8905875"/>
          <a:ext cx="672353" cy="802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297656</xdr:colOff>
      <xdr:row>14</xdr:row>
      <xdr:rowOff>59531</xdr:rowOff>
    </xdr:from>
    <xdr:to>
      <xdr:col>5</xdr:col>
      <xdr:colOff>970009</xdr:colOff>
      <xdr:row>14</xdr:row>
      <xdr:rowOff>861803</xdr:rowOff>
    </xdr:to>
    <xdr:pic>
      <xdr:nvPicPr>
        <xdr:cNvPr id="64" name="Рисунок 63" descr="http://products.ensto.com/catalogs/images/W4/Overhead/SLIW17-1_W4.jpg"/>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9013031" y="9775031"/>
          <a:ext cx="672353" cy="802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230979</xdr:colOff>
      <xdr:row>12</xdr:row>
      <xdr:rowOff>35719</xdr:rowOff>
    </xdr:from>
    <xdr:to>
      <xdr:col>5</xdr:col>
      <xdr:colOff>1047749</xdr:colOff>
      <xdr:row>12</xdr:row>
      <xdr:rowOff>845146</xdr:rowOff>
    </xdr:to>
    <xdr:pic>
      <xdr:nvPicPr>
        <xdr:cNvPr id="65" name="Рисунок 64" descr="http://ekf-on.ru/upload/iblock/8ea/8eaaeca4aeac5d5ff33618a4022674db.jpeg"/>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flipH="1">
          <a:off x="8946354" y="7989094"/>
          <a:ext cx="816770" cy="809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70570</xdr:colOff>
      <xdr:row>15</xdr:row>
      <xdr:rowOff>96530</xdr:rowOff>
    </xdr:from>
    <xdr:to>
      <xdr:col>5</xdr:col>
      <xdr:colOff>1297781</xdr:colOff>
      <xdr:row>15</xdr:row>
      <xdr:rowOff>738187</xdr:rowOff>
    </xdr:to>
    <xdr:pic>
      <xdr:nvPicPr>
        <xdr:cNvPr id="67" name="Рисунок 66" descr="http://www.vseinstrumenti.ru/uploads/Image/Milus/57635_1.jpg"/>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785945" y="10693093"/>
          <a:ext cx="1227211" cy="641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178593</xdr:colOff>
      <xdr:row>20</xdr:row>
      <xdr:rowOff>51817</xdr:rowOff>
    </xdr:from>
    <xdr:to>
      <xdr:col>5</xdr:col>
      <xdr:colOff>1002505</xdr:colOff>
      <xdr:row>20</xdr:row>
      <xdr:rowOff>869157</xdr:rowOff>
    </xdr:to>
    <xdr:pic>
      <xdr:nvPicPr>
        <xdr:cNvPr id="68" name="Рисунок 67" descr="https://xcnn.ru/image/cache/data-img-cnn-electrotovary-1274-4d5762d49118eb14b0bd5c9ea86810cc-500x500.png"/>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8893968" y="11529442"/>
          <a:ext cx="823912" cy="817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297656</xdr:colOff>
      <xdr:row>8</xdr:row>
      <xdr:rowOff>833437</xdr:rowOff>
    </xdr:from>
    <xdr:to>
      <xdr:col>5</xdr:col>
      <xdr:colOff>1095374</xdr:colOff>
      <xdr:row>10</xdr:row>
      <xdr:rowOff>29413</xdr:rowOff>
    </xdr:to>
    <xdr:grpSp>
      <xdr:nvGrpSpPr>
        <xdr:cNvPr id="69" name="Группа 68"/>
        <xdr:cNvGrpSpPr/>
      </xdr:nvGrpSpPr>
      <xdr:grpSpPr>
        <a:xfrm>
          <a:off x="6036469" y="5953125"/>
          <a:ext cx="797718" cy="958101"/>
          <a:chOff x="14294503" y="18561144"/>
          <a:chExt cx="1338402" cy="851646"/>
        </a:xfrm>
      </xdr:grpSpPr>
      <xdr:pic>
        <xdr:nvPicPr>
          <xdr:cNvPr id="70" name="Рисунок 69" descr="http://optikcable.ru/sites/default/files/pictures/%D0%A1202.jpg"/>
          <xdr:cNvPicPr>
            <a:picLocks noChangeAspect="1" noChangeArrowheads="1"/>
          </xdr:cNvPicPr>
        </xdr:nvPicPr>
        <xdr:blipFill rotWithShape="1">
          <a:blip xmlns:r="http://schemas.openxmlformats.org/officeDocument/2006/relationships" r:embed="rId14" cstate="email">
            <a:extLst>
              <a:ext uri="{BEBA8EAE-BF5A-486C-A8C5-ECC9F3942E4B}">
                <a14:imgProps xmlns:a14="http://schemas.microsoft.com/office/drawing/2010/main">
                  <a14:imgLayer r:embed="rId15">
                    <a14:imgEffect>
                      <a14:backgroundRemoval t="10000" b="90000" l="10000" r="90000"/>
                    </a14:imgEffect>
                  </a14:imgLayer>
                </a14:imgProps>
              </a:ext>
              <a:ext uri="{28A0092B-C50C-407E-A947-70E740481C1C}">
                <a14:useLocalDpi xmlns:a14="http://schemas.microsoft.com/office/drawing/2010/main"/>
              </a:ext>
            </a:extLst>
          </a:blip>
          <a:srcRect/>
          <a:stretch/>
        </xdr:blipFill>
        <xdr:spPr bwMode="auto">
          <a:xfrm>
            <a:off x="14294503" y="18561144"/>
            <a:ext cx="840442" cy="85164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Рисунок 70" descr="http://shop.revera.tv/UserFiles/Image/img4709_34480_big.jpg"/>
          <xdr:cNvPicPr>
            <a:picLocks noChangeAspect="1" noChangeArrowheads="1"/>
          </xdr:cNvPicPr>
        </xdr:nvPicPr>
        <xdr:blipFill rotWithShape="1">
          <a:blip xmlns:r="http://schemas.openxmlformats.org/officeDocument/2006/relationships" r:embed="rId16" cstate="email">
            <a:extLst>
              <a:ext uri="{BEBA8EAE-BF5A-486C-A8C5-ECC9F3942E4B}">
                <a14:imgProps xmlns:a14="http://schemas.microsoft.com/office/drawing/2010/main">
                  <a14:imgLayer r:embed="rId17">
                    <a14:imgEffect>
                      <a14:backgroundRemoval t="9894" b="89974" l="9950" r="89925"/>
                    </a14:imgEffect>
                  </a14:imgLayer>
                </a14:imgProps>
              </a:ext>
              <a:ext uri="{28A0092B-C50C-407E-A947-70E740481C1C}">
                <a14:useLocalDpi xmlns:a14="http://schemas.microsoft.com/office/drawing/2010/main"/>
              </a:ext>
            </a:extLst>
          </a:blip>
          <a:srcRect/>
          <a:stretch/>
        </xdr:blipFill>
        <xdr:spPr bwMode="auto">
          <a:xfrm flipH="1">
            <a:off x="14763748" y="18585656"/>
            <a:ext cx="869157" cy="81200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250031</xdr:colOff>
      <xdr:row>16</xdr:row>
      <xdr:rowOff>47625</xdr:rowOff>
    </xdr:from>
    <xdr:to>
      <xdr:col>5</xdr:col>
      <xdr:colOff>1040606</xdr:colOff>
      <xdr:row>16</xdr:row>
      <xdr:rowOff>838200</xdr:rowOff>
    </xdr:to>
    <xdr:pic>
      <xdr:nvPicPr>
        <xdr:cNvPr id="72" name="Рисунок 71" descr="http://kabel.co.ua/img/catalog/real/ST26-1_W4.jpg"/>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8620125" y="12406313"/>
          <a:ext cx="79057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119062</xdr:colOff>
      <xdr:row>17</xdr:row>
      <xdr:rowOff>23812</xdr:rowOff>
    </xdr:from>
    <xdr:to>
      <xdr:col>5</xdr:col>
      <xdr:colOff>1250155</xdr:colOff>
      <xdr:row>17</xdr:row>
      <xdr:rowOff>866116</xdr:rowOff>
    </xdr:to>
    <xdr:pic>
      <xdr:nvPicPr>
        <xdr:cNvPr id="73" name="Рисунок 72" descr="http://products.ensto.com/catalogs/images/W4/overhead/CT42_W4.jpg"/>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8489156" y="13263562"/>
          <a:ext cx="1131093" cy="842304"/>
        </a:xfrm>
        <a:prstGeom prst="rect">
          <a:avLst/>
        </a:prstGeom>
        <a:noFill/>
        <a:ln>
          <a:noFill/>
        </a:ln>
      </xdr:spPr>
    </xdr:pic>
    <xdr:clientData/>
  </xdr:twoCellAnchor>
  <xdr:twoCellAnchor editAs="oneCell">
    <xdr:from>
      <xdr:col>5</xdr:col>
      <xdr:colOff>35719</xdr:colOff>
      <xdr:row>7</xdr:row>
      <xdr:rowOff>94759</xdr:rowOff>
    </xdr:from>
    <xdr:to>
      <xdr:col>5</xdr:col>
      <xdr:colOff>1309444</xdr:colOff>
      <xdr:row>7</xdr:row>
      <xdr:rowOff>738187</xdr:rowOff>
    </xdr:to>
    <xdr:pic>
      <xdr:nvPicPr>
        <xdr:cNvPr id="74" name="Рисунок 73" descr="http://lider-ic.ru/upload/shop_1/1/5/9/item_15967/shop_items_catalog_image15967.pn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l="-518"/>
        <a:stretch/>
      </xdr:blipFill>
      <xdr:spPr bwMode="auto">
        <a:xfrm>
          <a:off x="8548688" y="4523884"/>
          <a:ext cx="1273725" cy="643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80985</xdr:colOff>
      <xdr:row>6</xdr:row>
      <xdr:rowOff>22412</xdr:rowOff>
    </xdr:from>
    <xdr:to>
      <xdr:col>3</xdr:col>
      <xdr:colOff>1368799</xdr:colOff>
      <xdr:row>6</xdr:row>
      <xdr:rowOff>687481</xdr:rowOff>
    </xdr:to>
    <xdr:pic>
      <xdr:nvPicPr>
        <xdr:cNvPr id="31" name="Рисунок 30" descr="http://www.telcord.ru/images/stories/ankerzajim/ODWAC/ODWAC.jpg"/>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616691" y="1120588"/>
          <a:ext cx="1287814" cy="665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324969</xdr:colOff>
      <xdr:row>7</xdr:row>
      <xdr:rowOff>28881</xdr:rowOff>
    </xdr:from>
    <xdr:to>
      <xdr:col>3</xdr:col>
      <xdr:colOff>1221441</xdr:colOff>
      <xdr:row>8</xdr:row>
      <xdr:rowOff>18</xdr:rowOff>
    </xdr:to>
    <xdr:pic>
      <xdr:nvPicPr>
        <xdr:cNvPr id="32" name="Рисунок 31" descr="http://www.sms-com.ru/image/cache/data/%D0%97%D0%9F-8-1-150x150.jpg"/>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5860675" y="1866646"/>
          <a:ext cx="896472" cy="796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100852</xdr:colOff>
      <xdr:row>11</xdr:row>
      <xdr:rowOff>33618</xdr:rowOff>
    </xdr:from>
    <xdr:to>
      <xdr:col>3</xdr:col>
      <xdr:colOff>1086969</xdr:colOff>
      <xdr:row>11</xdr:row>
      <xdr:rowOff>780249</xdr:rowOff>
    </xdr:to>
    <xdr:pic>
      <xdr:nvPicPr>
        <xdr:cNvPr id="33" name="Picture 12" descr="НС 10-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5871881" y="2711824"/>
          <a:ext cx="986117" cy="746631"/>
        </a:xfrm>
        <a:prstGeom prst="rect">
          <a:avLst/>
        </a:prstGeom>
        <a:noFill/>
        <a:ln w="9525">
          <a:noFill/>
          <a:miter lim="800000"/>
          <a:headEnd/>
          <a:tailEnd/>
        </a:ln>
      </xdr:spPr>
    </xdr:pic>
    <xdr:clientData/>
  </xdr:twoCellAnchor>
  <xdr:twoCellAnchor editAs="oneCell">
    <xdr:from>
      <xdr:col>3</xdr:col>
      <xdr:colOff>146474</xdr:colOff>
      <xdr:row>15</xdr:row>
      <xdr:rowOff>34414</xdr:rowOff>
    </xdr:from>
    <xdr:to>
      <xdr:col>3</xdr:col>
      <xdr:colOff>1340698</xdr:colOff>
      <xdr:row>15</xdr:row>
      <xdr:rowOff>806824</xdr:rowOff>
    </xdr:to>
    <xdr:pic>
      <xdr:nvPicPr>
        <xdr:cNvPr id="34" name="Рисунок 33" descr="http://optik-sk.ru/image/cache/data/type-8/anker/5-500x500.png"/>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rot="16200000">
          <a:off x="5893087" y="3319742"/>
          <a:ext cx="772410" cy="1194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212912</xdr:colOff>
      <xdr:row>20</xdr:row>
      <xdr:rowOff>22411</xdr:rowOff>
    </xdr:from>
    <xdr:to>
      <xdr:col>3</xdr:col>
      <xdr:colOff>1155499</xdr:colOff>
      <xdr:row>21</xdr:row>
      <xdr:rowOff>1399</xdr:rowOff>
    </xdr:to>
    <xdr:pic>
      <xdr:nvPicPr>
        <xdr:cNvPr id="36" name="Рисунок 35" descr="http://giperstroy.by/media/files/products/full-1348121869-234.jpg"/>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5983941" y="10421470"/>
          <a:ext cx="942587" cy="907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xdr:row>
      <xdr:rowOff>572124</xdr:rowOff>
    </xdr:from>
    <xdr:to>
      <xdr:col>10</xdr:col>
      <xdr:colOff>171450</xdr:colOff>
      <xdr:row>9</xdr:row>
      <xdr:rowOff>707589</xdr:rowOff>
    </xdr:to>
    <xdr:pic>
      <xdr:nvPicPr>
        <xdr:cNvPr id="38" name="Рисунок 37" descr="http://www.install-dv.ru/wp-content/uploads/tipovye/ok8/podderzivaushie/pk808.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9351307" y="3482541"/>
          <a:ext cx="4298950" cy="2633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xdr:row>
      <xdr:rowOff>672354</xdr:rowOff>
    </xdr:from>
    <xdr:to>
      <xdr:col>7</xdr:col>
      <xdr:colOff>369795</xdr:colOff>
      <xdr:row>11</xdr:row>
      <xdr:rowOff>567410</xdr:rowOff>
    </xdr:to>
    <xdr:pic>
      <xdr:nvPicPr>
        <xdr:cNvPr id="12" name="Picture 363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9325785" y="6080437"/>
          <a:ext cx="2433545" cy="1821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558911</xdr:colOff>
      <xdr:row>10</xdr:row>
      <xdr:rowOff>98990</xdr:rowOff>
    </xdr:from>
    <xdr:to>
      <xdr:col>9</xdr:col>
      <xdr:colOff>13868</xdr:colOff>
      <xdr:row>12</xdr:row>
      <xdr:rowOff>658693</xdr:rowOff>
    </xdr:to>
    <xdr:pic>
      <xdr:nvPicPr>
        <xdr:cNvPr id="13" name="Picture 400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rot="5400000">
          <a:off x="11399497" y="6816154"/>
          <a:ext cx="2485870" cy="1518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296957</xdr:rowOff>
    </xdr:from>
    <xdr:to>
      <xdr:col>7</xdr:col>
      <xdr:colOff>519828</xdr:colOff>
      <xdr:row>16</xdr:row>
      <xdr:rowOff>239682</xdr:rowOff>
    </xdr:to>
    <xdr:pic>
      <xdr:nvPicPr>
        <xdr:cNvPr id="14" name="Рисунок 13" descr="http://www.lssk.ru/img/show/6048/0/6048.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9430994" y="9282207"/>
          <a:ext cx="2583578" cy="2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xdr:row>
      <xdr:rowOff>244660</xdr:rowOff>
    </xdr:from>
    <xdr:to>
      <xdr:col>8</xdr:col>
      <xdr:colOff>352424</xdr:colOff>
      <xdr:row>19</xdr:row>
      <xdr:rowOff>484341</xdr:rowOff>
    </xdr:to>
    <xdr:pic>
      <xdr:nvPicPr>
        <xdr:cNvPr id="15" name="Рисунок 14" descr="http://www.fot-company.ru/images/production/z-10.gif"/>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9357535" y="11706410"/>
          <a:ext cx="3104091" cy="2885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xdr:row>
      <xdr:rowOff>672354</xdr:rowOff>
    </xdr:from>
    <xdr:to>
      <xdr:col>7</xdr:col>
      <xdr:colOff>294728</xdr:colOff>
      <xdr:row>13</xdr:row>
      <xdr:rowOff>145677</xdr:rowOff>
    </xdr:to>
    <xdr:pic>
      <xdr:nvPicPr>
        <xdr:cNvPr id="18" name="Picture 371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9399868" y="8006604"/>
          <a:ext cx="2358478" cy="1124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44823</xdr:colOff>
      <xdr:row>24</xdr:row>
      <xdr:rowOff>22413</xdr:rowOff>
    </xdr:from>
    <xdr:to>
      <xdr:col>3</xdr:col>
      <xdr:colOff>1367118</xdr:colOff>
      <xdr:row>24</xdr:row>
      <xdr:rowOff>851649</xdr:rowOff>
    </xdr:to>
    <xdr:pic>
      <xdr:nvPicPr>
        <xdr:cNvPr id="19" name="Рисунок 1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7765676" y="15822707"/>
          <a:ext cx="1322295" cy="82923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xdr:col>
      <xdr:colOff>140074</xdr:colOff>
      <xdr:row>25</xdr:row>
      <xdr:rowOff>11206</xdr:rowOff>
    </xdr:from>
    <xdr:to>
      <xdr:col>3</xdr:col>
      <xdr:colOff>1369974</xdr:colOff>
      <xdr:row>25</xdr:row>
      <xdr:rowOff>930088</xdr:rowOff>
    </xdr:to>
    <xdr:pic>
      <xdr:nvPicPr>
        <xdr:cNvPr id="20" name="Рисунок 1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5675780" y="9805147"/>
          <a:ext cx="1229900" cy="91888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editAs="oneCell">
    <xdr:from>
      <xdr:col>3</xdr:col>
      <xdr:colOff>179294</xdr:colOff>
      <xdr:row>37</xdr:row>
      <xdr:rowOff>67235</xdr:rowOff>
    </xdr:from>
    <xdr:to>
      <xdr:col>3</xdr:col>
      <xdr:colOff>1188818</xdr:colOff>
      <xdr:row>37</xdr:row>
      <xdr:rowOff>876759</xdr:rowOff>
    </xdr:to>
    <xdr:pic>
      <xdr:nvPicPr>
        <xdr:cNvPr id="2" name="Рисунок 1"/>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5715000" y="10802470"/>
          <a:ext cx="1009524" cy="809524"/>
        </a:xfrm>
        <a:prstGeom prst="rect">
          <a:avLst/>
        </a:prstGeom>
      </xdr:spPr>
    </xdr:pic>
    <xdr:clientData/>
  </xdr:twoCellAnchor>
  <xdr:twoCellAnchor editAs="oneCell">
    <xdr:from>
      <xdr:col>3</xdr:col>
      <xdr:colOff>235323</xdr:colOff>
      <xdr:row>38</xdr:row>
      <xdr:rowOff>33617</xdr:rowOff>
    </xdr:from>
    <xdr:to>
      <xdr:col>3</xdr:col>
      <xdr:colOff>1244847</xdr:colOff>
      <xdr:row>38</xdr:row>
      <xdr:rowOff>843141</xdr:rowOff>
    </xdr:to>
    <xdr:pic>
      <xdr:nvPicPr>
        <xdr:cNvPr id="21" name="Рисунок 20"/>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5771029" y="11654117"/>
          <a:ext cx="1009524" cy="809524"/>
        </a:xfrm>
        <a:prstGeom prst="rect">
          <a:avLst/>
        </a:prstGeom>
      </xdr:spPr>
    </xdr:pic>
    <xdr:clientData/>
  </xdr:twoCellAnchor>
  <xdr:twoCellAnchor editAs="oneCell">
    <xdr:from>
      <xdr:col>3</xdr:col>
      <xdr:colOff>257736</xdr:colOff>
      <xdr:row>39</xdr:row>
      <xdr:rowOff>33618</xdr:rowOff>
    </xdr:from>
    <xdr:to>
      <xdr:col>3</xdr:col>
      <xdr:colOff>1267260</xdr:colOff>
      <xdr:row>39</xdr:row>
      <xdr:rowOff>843142</xdr:rowOff>
    </xdr:to>
    <xdr:pic>
      <xdr:nvPicPr>
        <xdr:cNvPr id="22" name="Рисунок 21"/>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5793442" y="12539383"/>
          <a:ext cx="1009524" cy="809524"/>
        </a:xfrm>
        <a:prstGeom prst="rect">
          <a:avLst/>
        </a:prstGeom>
      </xdr:spPr>
    </xdr:pic>
    <xdr:clientData/>
  </xdr:twoCellAnchor>
  <xdr:twoCellAnchor editAs="oneCell">
    <xdr:from>
      <xdr:col>3</xdr:col>
      <xdr:colOff>22411</xdr:colOff>
      <xdr:row>35</xdr:row>
      <xdr:rowOff>56029</xdr:rowOff>
    </xdr:from>
    <xdr:to>
      <xdr:col>3</xdr:col>
      <xdr:colOff>1434353</xdr:colOff>
      <xdr:row>36</xdr:row>
      <xdr:rowOff>419072</xdr:rowOff>
    </xdr:to>
    <xdr:pic>
      <xdr:nvPicPr>
        <xdr:cNvPr id="25" name="Рисунок 24" descr="http://images.by.prom.st/9644846_w640_h640_talrep_1.jpg"/>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743264" y="24652941"/>
          <a:ext cx="1411942" cy="800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257735</xdr:colOff>
      <xdr:row>17</xdr:row>
      <xdr:rowOff>67236</xdr:rowOff>
    </xdr:from>
    <xdr:to>
      <xdr:col>3</xdr:col>
      <xdr:colOff>1065155</xdr:colOff>
      <xdr:row>17</xdr:row>
      <xdr:rowOff>818252</xdr:rowOff>
    </xdr:to>
    <xdr:pic>
      <xdr:nvPicPr>
        <xdr:cNvPr id="26" name="Рисунок 25" descr="http://mangal-name.ru/files/ImageField/ukp.jpg"/>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5793441" y="5221942"/>
          <a:ext cx="807420" cy="751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56030</xdr:colOff>
      <xdr:row>23</xdr:row>
      <xdr:rowOff>0</xdr:rowOff>
    </xdr:from>
    <xdr:to>
      <xdr:col>3</xdr:col>
      <xdr:colOff>1378324</xdr:colOff>
      <xdr:row>23</xdr:row>
      <xdr:rowOff>952500</xdr:rowOff>
    </xdr:to>
    <xdr:pic>
      <xdr:nvPicPr>
        <xdr:cNvPr id="27" name="Рисунок 26" descr="http://www.amperkin.ru/upload/iblock/b79/b79b70be5c3128cb33fbd7870b5a4486.png"/>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5827059" y="12124764"/>
          <a:ext cx="1322294"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336177</xdr:colOff>
      <xdr:row>16</xdr:row>
      <xdr:rowOff>67235</xdr:rowOff>
    </xdr:from>
    <xdr:to>
      <xdr:col>3</xdr:col>
      <xdr:colOff>1163375</xdr:colOff>
      <xdr:row>16</xdr:row>
      <xdr:rowOff>773205</xdr:rowOff>
    </xdr:to>
    <xdr:pic>
      <xdr:nvPicPr>
        <xdr:cNvPr id="30" name="Рисунок 29" descr="http://msk.pulscen.ru/system/images/product/020/699/408_medium.jpg"/>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6107206" y="5221941"/>
          <a:ext cx="827198" cy="705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392206</xdr:colOff>
      <xdr:row>14</xdr:row>
      <xdr:rowOff>78441</xdr:rowOff>
    </xdr:from>
    <xdr:to>
      <xdr:col>3</xdr:col>
      <xdr:colOff>1142439</xdr:colOff>
      <xdr:row>14</xdr:row>
      <xdr:rowOff>806823</xdr:rowOff>
    </xdr:to>
    <xdr:pic>
      <xdr:nvPicPr>
        <xdr:cNvPr id="35" name="Рисунок 34" descr="http://cdn.stpulscen.ru/system/images/product/036/108/802_medium.jpg"/>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6163235" y="5827059"/>
          <a:ext cx="750233" cy="72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156882</xdr:colOff>
      <xdr:row>10</xdr:row>
      <xdr:rowOff>190500</xdr:rowOff>
    </xdr:from>
    <xdr:to>
      <xdr:col>3</xdr:col>
      <xdr:colOff>1359037</xdr:colOff>
      <xdr:row>10</xdr:row>
      <xdr:rowOff>952500</xdr:rowOff>
    </xdr:to>
    <xdr:pic>
      <xdr:nvPicPr>
        <xdr:cNvPr id="39" name="Рисунок 38" descr="http://ipcom.ua/assets/cache/images/8eb4a6c8aa8e9d764564f211e5147658.jp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5927911" y="3451412"/>
          <a:ext cx="120215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268940</xdr:colOff>
      <xdr:row>40</xdr:row>
      <xdr:rowOff>37082</xdr:rowOff>
    </xdr:from>
    <xdr:to>
      <xdr:col>3</xdr:col>
      <xdr:colOff>1176617</xdr:colOff>
      <xdr:row>40</xdr:row>
      <xdr:rowOff>647700</xdr:rowOff>
    </xdr:to>
    <xdr:pic>
      <xdr:nvPicPr>
        <xdr:cNvPr id="40" name="Рисунок 39"/>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7989793" y="28163847"/>
          <a:ext cx="907677" cy="610618"/>
        </a:xfrm>
        <a:prstGeom prst="rect">
          <a:avLst/>
        </a:prstGeom>
      </xdr:spPr>
    </xdr:pic>
    <xdr:clientData/>
  </xdr:twoCellAnchor>
  <xdr:twoCellAnchor editAs="oneCell">
    <xdr:from>
      <xdr:col>3</xdr:col>
      <xdr:colOff>246529</xdr:colOff>
      <xdr:row>41</xdr:row>
      <xdr:rowOff>22412</xdr:rowOff>
    </xdr:from>
    <xdr:to>
      <xdr:col>3</xdr:col>
      <xdr:colOff>1154206</xdr:colOff>
      <xdr:row>41</xdr:row>
      <xdr:rowOff>633030</xdr:rowOff>
    </xdr:to>
    <xdr:pic>
      <xdr:nvPicPr>
        <xdr:cNvPr id="41" name="Рисунок 40"/>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6017558" y="21537706"/>
          <a:ext cx="907677" cy="610618"/>
        </a:xfrm>
        <a:prstGeom prst="rect">
          <a:avLst/>
        </a:prstGeom>
      </xdr:spPr>
    </xdr:pic>
    <xdr:clientData/>
  </xdr:twoCellAnchor>
  <xdr:twoCellAnchor editAs="oneCell">
    <xdr:from>
      <xdr:col>3</xdr:col>
      <xdr:colOff>313765</xdr:colOff>
      <xdr:row>42</xdr:row>
      <xdr:rowOff>123264</xdr:rowOff>
    </xdr:from>
    <xdr:to>
      <xdr:col>3</xdr:col>
      <xdr:colOff>1221442</xdr:colOff>
      <xdr:row>42</xdr:row>
      <xdr:rowOff>733882</xdr:rowOff>
    </xdr:to>
    <xdr:pic>
      <xdr:nvPicPr>
        <xdr:cNvPr id="42" name="Рисунок 41"/>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6084794" y="22366940"/>
          <a:ext cx="907677" cy="610618"/>
        </a:xfrm>
        <a:prstGeom prst="rect">
          <a:avLst/>
        </a:prstGeom>
      </xdr:spPr>
    </xdr:pic>
    <xdr:clientData/>
  </xdr:twoCellAnchor>
  <xdr:twoCellAnchor editAs="oneCell">
    <xdr:from>
      <xdr:col>3</xdr:col>
      <xdr:colOff>280147</xdr:colOff>
      <xdr:row>43</xdr:row>
      <xdr:rowOff>22411</xdr:rowOff>
    </xdr:from>
    <xdr:to>
      <xdr:col>3</xdr:col>
      <xdr:colOff>1187824</xdr:colOff>
      <xdr:row>43</xdr:row>
      <xdr:rowOff>633029</xdr:rowOff>
    </xdr:to>
    <xdr:pic>
      <xdr:nvPicPr>
        <xdr:cNvPr id="43" name="Рисунок 42"/>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6051176" y="23061705"/>
          <a:ext cx="907677" cy="610618"/>
        </a:xfrm>
        <a:prstGeom prst="rect">
          <a:avLst/>
        </a:prstGeom>
      </xdr:spPr>
    </xdr:pic>
    <xdr:clientData/>
  </xdr:twoCellAnchor>
  <xdr:twoCellAnchor>
    <xdr:from>
      <xdr:col>3</xdr:col>
      <xdr:colOff>33618</xdr:colOff>
      <xdr:row>26</xdr:row>
      <xdr:rowOff>44824</xdr:rowOff>
    </xdr:from>
    <xdr:to>
      <xdr:col>3</xdr:col>
      <xdr:colOff>1456971</xdr:colOff>
      <xdr:row>26</xdr:row>
      <xdr:rowOff>874060</xdr:rowOff>
    </xdr:to>
    <xdr:pic>
      <xdr:nvPicPr>
        <xdr:cNvPr id="44" name="Рисунок 4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804647" y="15352059"/>
          <a:ext cx="1423353" cy="82923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xdr:col>
      <xdr:colOff>112059</xdr:colOff>
      <xdr:row>27</xdr:row>
      <xdr:rowOff>11206</xdr:rowOff>
    </xdr:from>
    <xdr:to>
      <xdr:col>3</xdr:col>
      <xdr:colOff>1341959</xdr:colOff>
      <xdr:row>27</xdr:row>
      <xdr:rowOff>930088</xdr:rowOff>
    </xdr:to>
    <xdr:pic>
      <xdr:nvPicPr>
        <xdr:cNvPr id="45" name="Рисунок 4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5883088" y="16259735"/>
          <a:ext cx="1229900" cy="91888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editAs="oneCell">
    <xdr:from>
      <xdr:col>3</xdr:col>
      <xdr:colOff>257735</xdr:colOff>
      <xdr:row>32</xdr:row>
      <xdr:rowOff>21945</xdr:rowOff>
    </xdr:from>
    <xdr:to>
      <xdr:col>3</xdr:col>
      <xdr:colOff>1109948</xdr:colOff>
      <xdr:row>32</xdr:row>
      <xdr:rowOff>874058</xdr:rowOff>
    </xdr:to>
    <xdr:pic>
      <xdr:nvPicPr>
        <xdr:cNvPr id="47" name="Рисунок 46" descr="http://www.teplo-comfort.ru/products_pictures/b_haiss_001.jpg"/>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6028764" y="17211769"/>
          <a:ext cx="852213" cy="852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302559</xdr:colOff>
      <xdr:row>33</xdr:row>
      <xdr:rowOff>19935</xdr:rowOff>
    </xdr:from>
    <xdr:to>
      <xdr:col>3</xdr:col>
      <xdr:colOff>1164851</xdr:colOff>
      <xdr:row>33</xdr:row>
      <xdr:rowOff>881343</xdr:rowOff>
    </xdr:to>
    <xdr:pic>
      <xdr:nvPicPr>
        <xdr:cNvPr id="48" name="Рисунок 47" descr="http://www.100book.ru/b1389884.jpg"/>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6073588" y="18128641"/>
          <a:ext cx="862292" cy="861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280147</xdr:colOff>
      <xdr:row>34</xdr:row>
      <xdr:rowOff>55278</xdr:rowOff>
    </xdr:from>
    <xdr:to>
      <xdr:col>3</xdr:col>
      <xdr:colOff>1120588</xdr:colOff>
      <xdr:row>35</xdr:row>
      <xdr:rowOff>1762</xdr:rowOff>
    </xdr:to>
    <xdr:pic>
      <xdr:nvPicPr>
        <xdr:cNvPr id="49" name="Рисунок 48" descr="http://www.pf-stroy.ru/images/stories/virtuemart/product/koush.jpg"/>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6051176" y="19060454"/>
          <a:ext cx="840441" cy="839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89647</xdr:colOff>
      <xdr:row>21</xdr:row>
      <xdr:rowOff>69811</xdr:rowOff>
    </xdr:from>
    <xdr:to>
      <xdr:col>3</xdr:col>
      <xdr:colOff>1415301</xdr:colOff>
      <xdr:row>21</xdr:row>
      <xdr:rowOff>795617</xdr:rowOff>
    </xdr:to>
    <xdr:pic>
      <xdr:nvPicPr>
        <xdr:cNvPr id="50" name="Рисунок 49" descr="http://snab-sistema.kz/img/cache/a1/86/a18659358e9faf46f44cf3bb0540b2d4.jpg"/>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5860676" y="11398958"/>
          <a:ext cx="1325654" cy="725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235322</xdr:colOff>
      <xdr:row>23</xdr:row>
      <xdr:rowOff>112057</xdr:rowOff>
    </xdr:from>
    <xdr:to>
      <xdr:col>3</xdr:col>
      <xdr:colOff>1131793</xdr:colOff>
      <xdr:row>24</xdr:row>
      <xdr:rowOff>1415</xdr:rowOff>
    </xdr:to>
    <xdr:pic>
      <xdr:nvPicPr>
        <xdr:cNvPr id="46" name="Рисунок 45" descr="http://www.price-list.kiev.ua/img/pr_pic/916074674.jpg"/>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7956175" y="14690910"/>
          <a:ext cx="896471" cy="984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33617</xdr:colOff>
      <xdr:row>13</xdr:row>
      <xdr:rowOff>134471</xdr:rowOff>
    </xdr:from>
    <xdr:to>
      <xdr:col>3</xdr:col>
      <xdr:colOff>1411456</xdr:colOff>
      <xdr:row>13</xdr:row>
      <xdr:rowOff>630312</xdr:rowOff>
    </xdr:to>
    <xdr:pic>
      <xdr:nvPicPr>
        <xdr:cNvPr id="51" name="Рисунок 50" descr="C:\Users\Олжас\Documents\Рабочая\China-Business Trip\IMG_2206.JPG"/>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7754470" y="6992471"/>
          <a:ext cx="1377839" cy="49584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145676</xdr:colOff>
      <xdr:row>9</xdr:row>
      <xdr:rowOff>11205</xdr:rowOff>
    </xdr:from>
    <xdr:to>
      <xdr:col>3</xdr:col>
      <xdr:colOff>1321007</xdr:colOff>
      <xdr:row>9</xdr:row>
      <xdr:rowOff>806387</xdr:rowOff>
    </xdr:to>
    <xdr:pic>
      <xdr:nvPicPr>
        <xdr:cNvPr id="52" name="Picture 3643"/>
        <xdr:cNvPicPr>
          <a:picLocks noChangeAspect="1" noChangeArrowheads="1"/>
        </xdr:cNvPicPr>
      </xdr:nvPicPr>
      <xdr:blipFill>
        <a:blip xmlns:r="http://schemas.openxmlformats.org/officeDocument/2006/relationships" r:embed="rId28"/>
        <a:srcRect/>
        <a:stretch>
          <a:fillRect/>
        </a:stretch>
      </xdr:blipFill>
      <xdr:spPr bwMode="auto">
        <a:xfrm>
          <a:off x="7866529" y="3272117"/>
          <a:ext cx="1175331" cy="795182"/>
        </a:xfrm>
        <a:prstGeom prst="rect">
          <a:avLst/>
        </a:prstGeom>
        <a:noFill/>
        <a:ln w="9525">
          <a:noFill/>
          <a:miter lim="800000"/>
          <a:headEnd/>
          <a:tailEnd/>
        </a:ln>
      </xdr:spPr>
    </xdr:pic>
    <xdr:clientData/>
  </xdr:twoCellAnchor>
  <xdr:twoCellAnchor editAs="oneCell">
    <xdr:from>
      <xdr:col>3</xdr:col>
      <xdr:colOff>246528</xdr:colOff>
      <xdr:row>8</xdr:row>
      <xdr:rowOff>47136</xdr:rowOff>
    </xdr:from>
    <xdr:to>
      <xdr:col>3</xdr:col>
      <xdr:colOff>1224845</xdr:colOff>
      <xdr:row>8</xdr:row>
      <xdr:rowOff>896470</xdr:rowOff>
    </xdr:to>
    <xdr:pic>
      <xdr:nvPicPr>
        <xdr:cNvPr id="53" name="Рисунок 52" descr="http://malien.ru/file/images/image_prod1465.jpg"/>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7967381" y="3308048"/>
          <a:ext cx="978317" cy="849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11907</xdr:colOff>
      <xdr:row>28</xdr:row>
      <xdr:rowOff>59532</xdr:rowOff>
    </xdr:from>
    <xdr:to>
      <xdr:col>3</xdr:col>
      <xdr:colOff>1435260</xdr:colOff>
      <xdr:row>28</xdr:row>
      <xdr:rowOff>888768</xdr:rowOff>
    </xdr:to>
    <xdr:pic>
      <xdr:nvPicPr>
        <xdr:cNvPr id="54" name="Рисунок 5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7774782" y="21943220"/>
          <a:ext cx="1423353" cy="82923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xdr:col>
      <xdr:colOff>107157</xdr:colOff>
      <xdr:row>29</xdr:row>
      <xdr:rowOff>11906</xdr:rowOff>
    </xdr:from>
    <xdr:to>
      <xdr:col>3</xdr:col>
      <xdr:colOff>1337057</xdr:colOff>
      <xdr:row>29</xdr:row>
      <xdr:rowOff>902213</xdr:rowOff>
    </xdr:to>
    <xdr:pic>
      <xdr:nvPicPr>
        <xdr:cNvPr id="55" name="Рисунок 5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7870032" y="22800469"/>
          <a:ext cx="1229900" cy="89030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xdr:col>
      <xdr:colOff>35719</xdr:colOff>
      <xdr:row>30</xdr:row>
      <xdr:rowOff>23812</xdr:rowOff>
    </xdr:from>
    <xdr:to>
      <xdr:col>3</xdr:col>
      <xdr:colOff>1459072</xdr:colOff>
      <xdr:row>30</xdr:row>
      <xdr:rowOff>853048</xdr:rowOff>
    </xdr:to>
    <xdr:pic>
      <xdr:nvPicPr>
        <xdr:cNvPr id="56" name="Рисунок 5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7798594" y="23717250"/>
          <a:ext cx="1423353" cy="82923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xdr:col>
      <xdr:colOff>95250</xdr:colOff>
      <xdr:row>31</xdr:row>
      <xdr:rowOff>11906</xdr:rowOff>
    </xdr:from>
    <xdr:to>
      <xdr:col>3</xdr:col>
      <xdr:colOff>1325150</xdr:colOff>
      <xdr:row>31</xdr:row>
      <xdr:rowOff>902213</xdr:rowOff>
    </xdr:to>
    <xdr:pic>
      <xdr:nvPicPr>
        <xdr:cNvPr id="57" name="Рисунок 5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7858125" y="24610219"/>
          <a:ext cx="1229900" cy="89030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editAs="oneCell">
    <xdr:from>
      <xdr:col>3</xdr:col>
      <xdr:colOff>63501</xdr:colOff>
      <xdr:row>5</xdr:row>
      <xdr:rowOff>10583</xdr:rowOff>
    </xdr:from>
    <xdr:to>
      <xdr:col>3</xdr:col>
      <xdr:colOff>1351315</xdr:colOff>
      <xdr:row>5</xdr:row>
      <xdr:rowOff>675652</xdr:rowOff>
    </xdr:to>
    <xdr:pic>
      <xdr:nvPicPr>
        <xdr:cNvPr id="58" name="Рисунок 57" descr="http://www.telcord.ru/images/stories/ankerzajim/ODWAC/ODWAC.jpg"/>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847668" y="2222500"/>
          <a:ext cx="1287814" cy="665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211668</xdr:colOff>
      <xdr:row>18</xdr:row>
      <xdr:rowOff>16536</xdr:rowOff>
    </xdr:from>
    <xdr:to>
      <xdr:col>3</xdr:col>
      <xdr:colOff>1174750</xdr:colOff>
      <xdr:row>18</xdr:row>
      <xdr:rowOff>963084</xdr:rowOff>
    </xdr:to>
    <xdr:pic>
      <xdr:nvPicPr>
        <xdr:cNvPr id="59" name="Рисунок 58" descr="http://krosstel.ru/d/435813/d/%D0%A3%D0%9A-%D0%9E%D0%9A-01.jpg"/>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8001001" y="12346119"/>
          <a:ext cx="963082" cy="946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1441696</xdr:colOff>
      <xdr:row>3</xdr:row>
      <xdr:rowOff>116417</xdr:rowOff>
    </xdr:from>
    <xdr:to>
      <xdr:col>8</xdr:col>
      <xdr:colOff>381001</xdr:colOff>
      <xdr:row>6</xdr:row>
      <xdr:rowOff>533383</xdr:rowOff>
    </xdr:to>
    <xdr:pic>
      <xdr:nvPicPr>
        <xdr:cNvPr id="60" name="Рисунок 59" descr="http://provod.kz/images/Production/ftthsc/FTTHSC_2.png"/>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7971613" y="1143000"/>
          <a:ext cx="3162055" cy="2099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232833</xdr:colOff>
      <xdr:row>0</xdr:row>
      <xdr:rowOff>95249</xdr:rowOff>
    </xdr:from>
    <xdr:to>
      <xdr:col>7</xdr:col>
      <xdr:colOff>97989</xdr:colOff>
      <xdr:row>4</xdr:row>
      <xdr:rowOff>150282</xdr:rowOff>
    </xdr:to>
    <xdr:pic>
      <xdr:nvPicPr>
        <xdr:cNvPr id="61" name="Рисунок 60" descr="http://provod.kz/images/Production/ftthsc/FTTHSC_1.png"/>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8233833" y="95249"/>
          <a:ext cx="1928906" cy="128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31750</xdr:colOff>
      <xdr:row>4</xdr:row>
      <xdr:rowOff>128231</xdr:rowOff>
    </xdr:from>
    <xdr:to>
      <xdr:col>3</xdr:col>
      <xdr:colOff>1449917</xdr:colOff>
      <xdr:row>4</xdr:row>
      <xdr:rowOff>593724</xdr:rowOff>
    </xdr:to>
    <xdr:pic>
      <xdr:nvPicPr>
        <xdr:cNvPr id="62" name="Рисунок 61" descr="http://provod.kz/images/opt/06.png"/>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7821083" y="1556981"/>
          <a:ext cx="1418167" cy="465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19</xdr:row>
      <xdr:rowOff>423333</xdr:rowOff>
    </xdr:from>
    <xdr:to>
      <xdr:col>8</xdr:col>
      <xdr:colOff>148166</xdr:colOff>
      <xdr:row>22</xdr:row>
      <xdr:rowOff>571499</xdr:rowOff>
    </xdr:to>
    <xdr:pic>
      <xdr:nvPicPr>
        <xdr:cNvPr id="3" name="Рисунок 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0551583" y="14530916"/>
          <a:ext cx="2899833" cy="2899833"/>
        </a:xfrm>
        <a:prstGeom prst="rect">
          <a:avLst/>
        </a:prstGeom>
      </xdr:spPr>
    </xdr:pic>
    <xdr:clientData/>
  </xdr:twoCellAnchor>
  <xdr:twoCellAnchor editAs="oneCell">
    <xdr:from>
      <xdr:col>3</xdr:col>
      <xdr:colOff>328081</xdr:colOff>
      <xdr:row>19</xdr:row>
      <xdr:rowOff>61628</xdr:rowOff>
    </xdr:from>
    <xdr:to>
      <xdr:col>3</xdr:col>
      <xdr:colOff>1079498</xdr:colOff>
      <xdr:row>19</xdr:row>
      <xdr:rowOff>956013</xdr:rowOff>
    </xdr:to>
    <xdr:pic>
      <xdr:nvPicPr>
        <xdr:cNvPr id="4" name="Рисунок 3"/>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9112248" y="14169211"/>
          <a:ext cx="751417" cy="894385"/>
        </a:xfrm>
        <a:prstGeom prst="rect">
          <a:avLst/>
        </a:prstGeom>
      </xdr:spPr>
    </xdr:pic>
    <xdr:clientData/>
  </xdr:twoCellAnchor>
  <xdr:twoCellAnchor editAs="oneCell">
    <xdr:from>
      <xdr:col>3</xdr:col>
      <xdr:colOff>381000</xdr:colOff>
      <xdr:row>22</xdr:row>
      <xdr:rowOff>10584</xdr:rowOff>
    </xdr:from>
    <xdr:to>
      <xdr:col>3</xdr:col>
      <xdr:colOff>1204912</xdr:colOff>
      <xdr:row>23</xdr:row>
      <xdr:rowOff>2424</xdr:rowOff>
    </xdr:to>
    <xdr:pic>
      <xdr:nvPicPr>
        <xdr:cNvPr id="63" name="Рисунок 62" descr="https://xcnn.ru/image/cache/data-img-cnn-electrotovary-1274-4d5762d49118eb14b0bd5c9ea86810cc-500x500.png"/>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9165167" y="16869834"/>
          <a:ext cx="823912" cy="817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116416</xdr:colOff>
      <xdr:row>12</xdr:row>
      <xdr:rowOff>21167</xdr:rowOff>
    </xdr:from>
    <xdr:to>
      <xdr:col>3</xdr:col>
      <xdr:colOff>1331480</xdr:colOff>
      <xdr:row>12</xdr:row>
      <xdr:rowOff>823896</xdr:rowOff>
    </xdr:to>
    <xdr:pic>
      <xdr:nvPicPr>
        <xdr:cNvPr id="64" name="Рисунок 63" descr="http://deepnetrus.ru/images/product_images/popup_images/471_0.jpg"/>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8900583" y="8180917"/>
          <a:ext cx="1215064" cy="802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165100</xdr:colOff>
      <xdr:row>20</xdr:row>
      <xdr:rowOff>33866</xdr:rowOff>
    </xdr:from>
    <xdr:to>
      <xdr:col>6</xdr:col>
      <xdr:colOff>355600</xdr:colOff>
      <xdr:row>26</xdr:row>
      <xdr:rowOff>187324</xdr:rowOff>
    </xdr:to>
    <xdr:pic>
      <xdr:nvPicPr>
        <xdr:cNvPr id="2" name="Рисунок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028517" y="6330949"/>
          <a:ext cx="2254250" cy="135995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xdr:col>
      <xdr:colOff>210609</xdr:colOff>
      <xdr:row>8</xdr:row>
      <xdr:rowOff>370418</xdr:rowOff>
    </xdr:from>
    <xdr:to>
      <xdr:col>7</xdr:col>
      <xdr:colOff>458259</xdr:colOff>
      <xdr:row>17</xdr:row>
      <xdr:rowOff>127002</xdr:rowOff>
    </xdr:to>
    <xdr:pic>
      <xdr:nvPicPr>
        <xdr:cNvPr id="3" name="Рисунок 2"/>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074026" y="3619501"/>
          <a:ext cx="2999316" cy="220133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xdr:col>
      <xdr:colOff>115359</xdr:colOff>
      <xdr:row>40</xdr:row>
      <xdr:rowOff>93133</xdr:rowOff>
    </xdr:from>
    <xdr:to>
      <xdr:col>4</xdr:col>
      <xdr:colOff>666751</xdr:colOff>
      <xdr:row>43</xdr:row>
      <xdr:rowOff>0</xdr:rowOff>
    </xdr:to>
    <xdr:pic>
      <xdr:nvPicPr>
        <xdr:cNvPr id="8" name="Рисунок 7" descr="http://mtk.com.ua/images/catalog/upload/1288186556.jp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7978776" y="13121216"/>
          <a:ext cx="1239308" cy="1267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editAs="oneCell">
    <xdr:from>
      <xdr:col>3</xdr:col>
      <xdr:colOff>223309</xdr:colOff>
      <xdr:row>1</xdr:row>
      <xdr:rowOff>599015</xdr:rowOff>
    </xdr:from>
    <xdr:to>
      <xdr:col>6</xdr:col>
      <xdr:colOff>394759</xdr:colOff>
      <xdr:row>8</xdr:row>
      <xdr:rowOff>150283</xdr:rowOff>
    </xdr:to>
    <xdr:pic>
      <xdr:nvPicPr>
        <xdr:cNvPr id="9" name="Рисунок 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081559" y="842432"/>
          <a:ext cx="2235200" cy="2451101"/>
        </a:xfrm>
        <a:prstGeom prst="rect">
          <a:avLst/>
        </a:prstGeom>
      </xdr:spPr>
    </xdr:pic>
    <xdr:clientData/>
  </xdr:twoCellAnchor>
  <xdr:twoCellAnchor editAs="oneCell">
    <xdr:from>
      <xdr:col>3</xdr:col>
      <xdr:colOff>201084</xdr:colOff>
      <xdr:row>44</xdr:row>
      <xdr:rowOff>141053</xdr:rowOff>
    </xdr:from>
    <xdr:to>
      <xdr:col>4</xdr:col>
      <xdr:colOff>486835</xdr:colOff>
      <xdr:row>47</xdr:row>
      <xdr:rowOff>270931</xdr:rowOff>
    </xdr:to>
    <xdr:pic>
      <xdr:nvPicPr>
        <xdr:cNvPr id="11" name="Рисунок 10" descr="http://www.kapro.kiev.ua/published/publicdata/KAPROSHOP/attachments/SC/products_pictures/12504.jpg"/>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059334" y="14333303"/>
          <a:ext cx="973668" cy="97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124884</xdr:colOff>
      <xdr:row>33</xdr:row>
      <xdr:rowOff>95250</xdr:rowOff>
    </xdr:from>
    <xdr:to>
      <xdr:col>5</xdr:col>
      <xdr:colOff>250826</xdr:colOff>
      <xdr:row>35</xdr:row>
      <xdr:rowOff>31750</xdr:rowOff>
    </xdr:to>
    <xdr:pic>
      <xdr:nvPicPr>
        <xdr:cNvPr id="12" name="图片 3"/>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983134" y="9715500"/>
          <a:ext cx="1501775" cy="1058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301625</xdr:colOff>
      <xdr:row>33</xdr:row>
      <xdr:rowOff>63500</xdr:rowOff>
    </xdr:from>
    <xdr:to>
      <xdr:col>7</xdr:col>
      <xdr:colOff>225424</xdr:colOff>
      <xdr:row>35</xdr:row>
      <xdr:rowOff>158750</xdr:rowOff>
    </xdr:to>
    <xdr:pic>
      <xdr:nvPicPr>
        <xdr:cNvPr id="13" name="图片 4"/>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0535708" y="9683750"/>
          <a:ext cx="1299633" cy="121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89959</xdr:colOff>
      <xdr:row>35</xdr:row>
      <xdr:rowOff>116417</xdr:rowOff>
    </xdr:from>
    <xdr:to>
      <xdr:col>4</xdr:col>
      <xdr:colOff>682625</xdr:colOff>
      <xdr:row>39</xdr:row>
      <xdr:rowOff>121708</xdr:rowOff>
    </xdr:to>
    <xdr:pic>
      <xdr:nvPicPr>
        <xdr:cNvPr id="14" name="图片 5"/>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8948209" y="10858500"/>
          <a:ext cx="1280583" cy="1127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121709</xdr:colOff>
      <xdr:row>35</xdr:row>
      <xdr:rowOff>190500</xdr:rowOff>
    </xdr:from>
    <xdr:to>
      <xdr:col>7</xdr:col>
      <xdr:colOff>407458</xdr:colOff>
      <xdr:row>39</xdr:row>
      <xdr:rowOff>370416</xdr:rowOff>
    </xdr:to>
    <xdr:pic>
      <xdr:nvPicPr>
        <xdr:cNvPr id="15" name="图片 6"/>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0355792" y="10932583"/>
          <a:ext cx="1661583"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317500</xdr:colOff>
      <xdr:row>33</xdr:row>
      <xdr:rowOff>309033</xdr:rowOff>
    </xdr:from>
    <xdr:to>
      <xdr:col>15</xdr:col>
      <xdr:colOff>279400</xdr:colOff>
      <xdr:row>37</xdr:row>
      <xdr:rowOff>180975</xdr:rowOff>
    </xdr:to>
    <xdr:pic>
      <xdr:nvPicPr>
        <xdr:cNvPr id="16" name="图片 7"/>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1927417" y="9929283"/>
          <a:ext cx="6153150" cy="166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19046</xdr:colOff>
      <xdr:row>28</xdr:row>
      <xdr:rowOff>127000</xdr:rowOff>
    </xdr:from>
    <xdr:to>
      <xdr:col>7</xdr:col>
      <xdr:colOff>63376</xdr:colOff>
      <xdr:row>32</xdr:row>
      <xdr:rowOff>169335</xdr:rowOff>
    </xdr:to>
    <xdr:pic>
      <xdr:nvPicPr>
        <xdr:cNvPr id="17" name="Рисунок 16" descr="http://m.springoptical.com/Content/File_Img/S_Product/2016-07-19/201607191102474707028.jpg"/>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flipH="1">
          <a:off x="8877296" y="7979833"/>
          <a:ext cx="2795997" cy="1598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63500</xdr:colOff>
      <xdr:row>27</xdr:row>
      <xdr:rowOff>135544</xdr:rowOff>
    </xdr:from>
    <xdr:to>
      <xdr:col>10</xdr:col>
      <xdr:colOff>402167</xdr:colOff>
      <xdr:row>32</xdr:row>
      <xdr:rowOff>158749</xdr:rowOff>
    </xdr:to>
    <xdr:pic>
      <xdr:nvPicPr>
        <xdr:cNvPr id="18" name="Рисунок 17" descr="http://fiberopticshow.com/233-thickbox_default/fdb0224-fiber-optic-terminal-box.jpg"/>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1673417" y="7776711"/>
          <a:ext cx="2402417" cy="179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ces/&#1053;&#1072;%20&#1088;&#1091;&#1089;&#1089;&#1082;&#1086;&#1084;010703ru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1054;&#1090;&#1076;&#1077;&#1083;%20&#1079;&#1072;&#1082;&#1091;&#1087;&#1086;&#1082;\&#1050;&#1072;&#1073;&#1077;&#1083;&#1100;&#1085;&#1072;&#1103;%20&#1087;&#1088;&#1086;&#1076;&#1091;&#1082;&#1094;&#1080;&#1103;\&#1050;&#1086;&#1082;&#1080;&#1085;\&#1057;&#1086;&#1102;&#1079;-&#1050;&#1072;&#1073;&#1077;&#1083;&#1100;\&#1057;&#1077;&#1073;&#1077;&#1089;&#1090;&#1086;&#1080;&#1084;&#1086;&#1089;&#1090;&#1100;\2006&#1075;\SebOC-Sojuz-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sheetName val="Лист1"/>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се конструкции с 01.01.06"/>
      <sheetName val="Все конструкции до 31.12.05"/>
      <sheetName val="Лист1"/>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7" tint="-0.249977111117893"/>
    <pageSetUpPr fitToPage="1"/>
  </sheetPr>
  <dimension ref="A1:F144"/>
  <sheetViews>
    <sheetView tabSelected="1" topLeftCell="A2" zoomScale="90" zoomScaleNormal="90" workbookViewId="0">
      <selection activeCell="B11" sqref="B11"/>
    </sheetView>
  </sheetViews>
  <sheetFormatPr defaultColWidth="7.625" defaultRowHeight="12.75"/>
  <cols>
    <col min="1" max="1" width="2.875" style="60" bestFit="1" customWidth="1"/>
    <col min="2" max="2" width="75" style="177" customWidth="1"/>
    <col min="3" max="3" width="18.25" style="177" customWidth="1"/>
    <col min="4" max="4" width="12.125" style="177" bestFit="1" customWidth="1"/>
    <col min="5" max="5" width="31.125" style="177" customWidth="1"/>
    <col min="6" max="16384" width="7.625" style="177"/>
  </cols>
  <sheetData>
    <row r="1" spans="1:3" ht="16.5" hidden="1" customHeight="1" thickBot="1">
      <c r="A1" s="483" t="s">
        <v>154</v>
      </c>
      <c r="B1" s="484"/>
      <c r="C1" s="485"/>
    </row>
    <row r="2" spans="1:3" ht="15.75" customHeight="1">
      <c r="A2" s="165" t="s">
        <v>143</v>
      </c>
      <c r="B2" s="166" t="s">
        <v>144</v>
      </c>
      <c r="C2" s="283" t="s">
        <v>145</v>
      </c>
    </row>
    <row r="3" spans="1:3" ht="31.5">
      <c r="A3" s="186">
        <v>1</v>
      </c>
      <c r="B3" s="95" t="s">
        <v>609</v>
      </c>
      <c r="C3" s="429">
        <v>46280</v>
      </c>
    </row>
    <row r="4" spans="1:3" ht="31.5">
      <c r="A4" s="186">
        <v>2</v>
      </c>
      <c r="B4" s="95" t="s">
        <v>610</v>
      </c>
      <c r="C4" s="429">
        <v>46280</v>
      </c>
    </row>
    <row r="5" spans="1:3" ht="31.5">
      <c r="A5" s="186">
        <v>3</v>
      </c>
      <c r="B5" s="95" t="s">
        <v>611</v>
      </c>
      <c r="C5" s="429">
        <v>46280</v>
      </c>
    </row>
    <row r="6" spans="1:3" ht="32.25" thickBot="1">
      <c r="A6" s="284">
        <v>4</v>
      </c>
      <c r="B6" s="285" t="s">
        <v>612</v>
      </c>
      <c r="C6" s="429">
        <v>46280</v>
      </c>
    </row>
    <row r="7" spans="1:3" ht="33.75" customHeight="1" thickBot="1">
      <c r="A7" s="486" t="s">
        <v>930</v>
      </c>
      <c r="B7" s="487"/>
      <c r="C7" s="488"/>
    </row>
    <row r="8" spans="1:3" ht="15.75">
      <c r="A8" s="178">
        <v>1</v>
      </c>
      <c r="B8" s="239" t="s">
        <v>535</v>
      </c>
      <c r="C8" s="430">
        <v>470</v>
      </c>
    </row>
    <row r="9" spans="1:3" ht="15.75">
      <c r="A9" s="125">
        <f t="shared" ref="A9:A17" si="0">A8+1</f>
        <v>2</v>
      </c>
      <c r="B9" s="95" t="s">
        <v>536</v>
      </c>
      <c r="C9" s="431">
        <v>470</v>
      </c>
    </row>
    <row r="10" spans="1:3" ht="15.75">
      <c r="A10" s="125">
        <f t="shared" si="0"/>
        <v>3</v>
      </c>
      <c r="B10" s="95" t="s">
        <v>537</v>
      </c>
      <c r="C10" s="431">
        <v>470</v>
      </c>
    </row>
    <row r="11" spans="1:3" ht="15.75">
      <c r="A11" s="125">
        <f t="shared" si="0"/>
        <v>4</v>
      </c>
      <c r="B11" s="95" t="s">
        <v>538</v>
      </c>
      <c r="C11" s="431">
        <v>470</v>
      </c>
    </row>
    <row r="12" spans="1:3" ht="15.75">
      <c r="A12" s="125">
        <f t="shared" si="0"/>
        <v>5</v>
      </c>
      <c r="B12" s="95" t="s">
        <v>557</v>
      </c>
      <c r="C12" s="431">
        <v>490</v>
      </c>
    </row>
    <row r="13" spans="1:3" ht="15.75">
      <c r="A13" s="125">
        <f t="shared" si="0"/>
        <v>6</v>
      </c>
      <c r="B13" s="95" t="s">
        <v>556</v>
      </c>
      <c r="C13" s="431">
        <v>490</v>
      </c>
    </row>
    <row r="14" spans="1:3" ht="15.75">
      <c r="A14" s="125">
        <f t="shared" si="0"/>
        <v>7</v>
      </c>
      <c r="B14" s="95" t="s">
        <v>555</v>
      </c>
      <c r="C14" s="431">
        <v>490</v>
      </c>
    </row>
    <row r="15" spans="1:3" ht="15.75">
      <c r="A15" s="125">
        <f t="shared" si="0"/>
        <v>8</v>
      </c>
      <c r="B15" s="95" t="s">
        <v>554</v>
      </c>
      <c r="C15" s="431">
        <v>490</v>
      </c>
    </row>
    <row r="16" spans="1:3" ht="18" customHeight="1">
      <c r="A16" s="125">
        <f t="shared" si="0"/>
        <v>9</v>
      </c>
      <c r="B16" s="95" t="s">
        <v>798</v>
      </c>
      <c r="C16" s="431">
        <v>495</v>
      </c>
    </row>
    <row r="17" spans="1:6" ht="15.75">
      <c r="A17" s="125">
        <f t="shared" si="0"/>
        <v>10</v>
      </c>
      <c r="B17" s="95" t="s">
        <v>799</v>
      </c>
      <c r="C17" s="431">
        <v>495</v>
      </c>
    </row>
    <row r="18" spans="1:6" ht="15.75">
      <c r="A18" s="237"/>
      <c r="B18" s="238" t="s">
        <v>800</v>
      </c>
      <c r="C18" s="431">
        <v>495</v>
      </c>
    </row>
    <row r="19" spans="1:6" ht="15.75">
      <c r="A19" s="237"/>
      <c r="B19" s="95" t="s">
        <v>931</v>
      </c>
      <c r="C19" s="431">
        <v>520</v>
      </c>
    </row>
    <row r="20" spans="1:6" ht="15.75">
      <c r="A20" s="237"/>
      <c r="B20" s="95" t="s">
        <v>932</v>
      </c>
      <c r="C20" s="431">
        <v>520</v>
      </c>
    </row>
    <row r="21" spans="1:6" ht="17.25" customHeight="1">
      <c r="A21" s="237">
        <f>A17+1</f>
        <v>11</v>
      </c>
      <c r="B21" s="238" t="s">
        <v>933</v>
      </c>
      <c r="C21" s="431">
        <v>520</v>
      </c>
    </row>
    <row r="22" spans="1:6" ht="18.75" thickBot="1">
      <c r="A22" s="489" t="s">
        <v>155</v>
      </c>
      <c r="B22" s="490"/>
      <c r="C22" s="491"/>
    </row>
    <row r="23" spans="1:6" ht="15.75" customHeight="1">
      <c r="A23" s="477" t="s">
        <v>993</v>
      </c>
      <c r="B23" s="478"/>
      <c r="C23" s="479"/>
    </row>
    <row r="24" spans="1:6" ht="15.75" customHeight="1" thickBot="1">
      <c r="A24" s="480"/>
      <c r="B24" s="481"/>
      <c r="C24" s="482"/>
    </row>
    <row r="25" spans="1:6" ht="15.75">
      <c r="A25" s="126">
        <v>1</v>
      </c>
      <c r="B25" s="147" t="s">
        <v>450</v>
      </c>
      <c r="C25" s="432">
        <v>1040</v>
      </c>
      <c r="E25" s="176"/>
      <c r="F25" s="332"/>
    </row>
    <row r="26" spans="1:6" ht="15.75">
      <c r="A26" s="126">
        <v>2</v>
      </c>
      <c r="B26" s="96" t="s">
        <v>451</v>
      </c>
      <c r="C26" s="432">
        <v>1040</v>
      </c>
    </row>
    <row r="27" spans="1:6" ht="15.75">
      <c r="A27" s="126">
        <v>3</v>
      </c>
      <c r="B27" s="96" t="s">
        <v>452</v>
      </c>
      <c r="C27" s="432">
        <v>1040</v>
      </c>
    </row>
    <row r="28" spans="1:6" ht="15.75">
      <c r="A28" s="126">
        <v>4</v>
      </c>
      <c r="B28" s="96" t="s">
        <v>453</v>
      </c>
      <c r="C28" s="432">
        <v>1040</v>
      </c>
    </row>
    <row r="29" spans="1:6" ht="15.75">
      <c r="A29" s="126">
        <v>5</v>
      </c>
      <c r="B29" s="96" t="s">
        <v>454</v>
      </c>
      <c r="C29" s="432">
        <v>1040</v>
      </c>
    </row>
    <row r="30" spans="1:6" ht="15.75">
      <c r="A30" s="126">
        <v>6</v>
      </c>
      <c r="B30" s="96" t="s">
        <v>455</v>
      </c>
      <c r="C30" s="432">
        <v>1040</v>
      </c>
    </row>
    <row r="31" spans="1:6" ht="15.75">
      <c r="A31" s="126">
        <v>7</v>
      </c>
      <c r="B31" s="96" t="s">
        <v>456</v>
      </c>
      <c r="C31" s="432">
        <v>1040</v>
      </c>
    </row>
    <row r="32" spans="1:6" ht="15.75">
      <c r="A32" s="126">
        <v>8</v>
      </c>
      <c r="B32" s="96" t="s">
        <v>457</v>
      </c>
      <c r="C32" s="432">
        <v>1040</v>
      </c>
    </row>
    <row r="33" spans="1:3" ht="15.75">
      <c r="A33" s="126">
        <v>9</v>
      </c>
      <c r="B33" s="96" t="s">
        <v>458</v>
      </c>
      <c r="C33" s="432">
        <v>1040</v>
      </c>
    </row>
    <row r="34" spans="1:3" ht="15.75">
      <c r="A34" s="126">
        <v>10</v>
      </c>
      <c r="B34" s="96" t="s">
        <v>459</v>
      </c>
      <c r="C34" s="432">
        <v>1040</v>
      </c>
    </row>
    <row r="35" spans="1:3" ht="15.75">
      <c r="A35" s="126">
        <v>11</v>
      </c>
      <c r="B35" s="96" t="s">
        <v>460</v>
      </c>
      <c r="C35" s="432">
        <v>1040</v>
      </c>
    </row>
    <row r="36" spans="1:3" ht="15.75">
      <c r="A36" s="126">
        <v>12</v>
      </c>
      <c r="B36" s="96" t="s">
        <v>461</v>
      </c>
      <c r="C36" s="432">
        <v>1040</v>
      </c>
    </row>
    <row r="37" spans="1:3" ht="15.75">
      <c r="A37" s="126">
        <v>13</v>
      </c>
      <c r="B37" s="96" t="s">
        <v>462</v>
      </c>
      <c r="C37" s="432">
        <v>1040</v>
      </c>
    </row>
    <row r="38" spans="1:3" ht="16.5" thickBot="1">
      <c r="A38" s="179">
        <v>14</v>
      </c>
      <c r="B38" s="124" t="s">
        <v>463</v>
      </c>
      <c r="C38" s="432">
        <v>1040</v>
      </c>
    </row>
    <row r="39" spans="1:3" ht="15.75" customHeight="1">
      <c r="A39" s="477" t="s">
        <v>994</v>
      </c>
      <c r="B39" s="478"/>
      <c r="C39" s="479"/>
    </row>
    <row r="40" spans="1:3" ht="15.75" customHeight="1" thickBot="1">
      <c r="A40" s="480"/>
      <c r="B40" s="481"/>
      <c r="C40" s="482"/>
    </row>
    <row r="41" spans="1:3" ht="15.75">
      <c r="A41" s="126">
        <v>1</v>
      </c>
      <c r="B41" s="147" t="s">
        <v>464</v>
      </c>
      <c r="C41" s="432">
        <v>1680</v>
      </c>
    </row>
    <row r="42" spans="1:3" ht="15.75">
      <c r="A42" s="126">
        <v>2</v>
      </c>
      <c r="B42" s="96" t="s">
        <v>465</v>
      </c>
      <c r="C42" s="432">
        <v>1680</v>
      </c>
    </row>
    <row r="43" spans="1:3" ht="15.75">
      <c r="A43" s="126">
        <v>3</v>
      </c>
      <c r="B43" s="96" t="s">
        <v>466</v>
      </c>
      <c r="C43" s="432">
        <v>1680</v>
      </c>
    </row>
    <row r="44" spans="1:3" ht="15.75">
      <c r="A44" s="126">
        <v>4</v>
      </c>
      <c r="B44" s="96" t="s">
        <v>467</v>
      </c>
      <c r="C44" s="432">
        <v>1680</v>
      </c>
    </row>
    <row r="45" spans="1:3" ht="15.75">
      <c r="A45" s="126">
        <v>5</v>
      </c>
      <c r="B45" s="96" t="s">
        <v>468</v>
      </c>
      <c r="C45" s="432">
        <v>1680</v>
      </c>
    </row>
    <row r="46" spans="1:3" ht="15.75">
      <c r="A46" s="126">
        <v>6</v>
      </c>
      <c r="B46" s="96" t="s">
        <v>469</v>
      </c>
      <c r="C46" s="432">
        <v>1680</v>
      </c>
    </row>
    <row r="47" spans="1:3" ht="15.75">
      <c r="A47" s="126">
        <v>7</v>
      </c>
      <c r="B47" s="96" t="s">
        <v>470</v>
      </c>
      <c r="C47" s="432">
        <v>1680</v>
      </c>
    </row>
    <row r="48" spans="1:3" ht="15.75">
      <c r="A48" s="126">
        <v>8</v>
      </c>
      <c r="B48" s="96" t="s">
        <v>471</v>
      </c>
      <c r="C48" s="432">
        <v>1680</v>
      </c>
    </row>
    <row r="49" spans="1:3" ht="15.75">
      <c r="A49" s="126">
        <v>9</v>
      </c>
      <c r="B49" s="96" t="s">
        <v>472</v>
      </c>
      <c r="C49" s="432">
        <v>1680</v>
      </c>
    </row>
    <row r="50" spans="1:3" ht="15.75">
      <c r="A50" s="126">
        <v>10</v>
      </c>
      <c r="B50" s="96" t="s">
        <v>473</v>
      </c>
      <c r="C50" s="432">
        <v>1680</v>
      </c>
    </row>
    <row r="51" spans="1:3" ht="15.75">
      <c r="A51" s="126">
        <v>11</v>
      </c>
      <c r="B51" s="96" t="s">
        <v>474</v>
      </c>
      <c r="C51" s="432">
        <v>1680</v>
      </c>
    </row>
    <row r="52" spans="1:3" ht="15.75">
      <c r="A52" s="126">
        <v>12</v>
      </c>
      <c r="B52" s="96" t="s">
        <v>475</v>
      </c>
      <c r="C52" s="432">
        <v>1680</v>
      </c>
    </row>
    <row r="53" spans="1:3" ht="15.75">
      <c r="A53" s="126">
        <v>13</v>
      </c>
      <c r="B53" s="96" t="s">
        <v>476</v>
      </c>
      <c r="C53" s="432">
        <v>1680</v>
      </c>
    </row>
    <row r="54" spans="1:3" ht="16.5" thickBot="1">
      <c r="A54" s="179">
        <v>14</v>
      </c>
      <c r="B54" s="124" t="s">
        <v>477</v>
      </c>
      <c r="C54" s="432">
        <v>1680</v>
      </c>
    </row>
    <row r="55" spans="1:3" ht="18" customHeight="1">
      <c r="A55" s="477" t="s">
        <v>995</v>
      </c>
      <c r="B55" s="478"/>
      <c r="C55" s="479"/>
    </row>
    <row r="56" spans="1:3" ht="13.5" customHeight="1" thickBot="1">
      <c r="A56" s="480"/>
      <c r="B56" s="481"/>
      <c r="C56" s="482"/>
    </row>
    <row r="57" spans="1:3" ht="15.75">
      <c r="A57" s="241">
        <v>1</v>
      </c>
      <c r="B57" s="147" t="s">
        <v>801</v>
      </c>
      <c r="C57" s="432">
        <v>1040</v>
      </c>
    </row>
    <row r="58" spans="1:3" ht="15.75">
      <c r="A58" s="221">
        <v>2</v>
      </c>
      <c r="B58" s="96" t="s">
        <v>802</v>
      </c>
      <c r="C58" s="432">
        <v>1040</v>
      </c>
    </row>
    <row r="59" spans="1:3" ht="15.75">
      <c r="A59" s="221">
        <v>3</v>
      </c>
      <c r="B59" s="96" t="s">
        <v>803</v>
      </c>
      <c r="C59" s="432">
        <v>1040</v>
      </c>
    </row>
    <row r="60" spans="1:3" ht="15.75">
      <c r="A60" s="221">
        <v>4</v>
      </c>
      <c r="B60" s="96" t="s">
        <v>804</v>
      </c>
      <c r="C60" s="432">
        <v>1040</v>
      </c>
    </row>
    <row r="61" spans="1:3" ht="15.75">
      <c r="A61" s="221">
        <v>5</v>
      </c>
      <c r="B61" s="96" t="s">
        <v>805</v>
      </c>
      <c r="C61" s="432">
        <v>1040</v>
      </c>
    </row>
    <row r="62" spans="1:3" ht="15.75">
      <c r="A62" s="221">
        <v>6</v>
      </c>
      <c r="B62" s="96" t="s">
        <v>806</v>
      </c>
      <c r="C62" s="432">
        <v>1040</v>
      </c>
    </row>
    <row r="63" spans="1:3" ht="15.75">
      <c r="A63" s="221">
        <v>7</v>
      </c>
      <c r="B63" s="96" t="s">
        <v>807</v>
      </c>
      <c r="C63" s="432">
        <v>1040</v>
      </c>
    </row>
    <row r="64" spans="1:3" ht="16.5" thickBot="1">
      <c r="A64" s="240">
        <v>8</v>
      </c>
      <c r="B64" s="124" t="s">
        <v>808</v>
      </c>
      <c r="C64" s="432">
        <v>1040</v>
      </c>
    </row>
    <row r="65" spans="1:3" ht="18" customHeight="1">
      <c r="A65" s="477" t="s">
        <v>996</v>
      </c>
      <c r="B65" s="478"/>
      <c r="C65" s="479"/>
    </row>
    <row r="66" spans="1:3" ht="13.5" customHeight="1" thickBot="1">
      <c r="A66" s="480"/>
      <c r="B66" s="481"/>
      <c r="C66" s="482"/>
    </row>
    <row r="67" spans="1:3" ht="15.75">
      <c r="A67" s="218">
        <v>1</v>
      </c>
      <c r="B67" s="147" t="s">
        <v>809</v>
      </c>
      <c r="C67" s="432">
        <v>1680</v>
      </c>
    </row>
    <row r="68" spans="1:3" ht="15.75">
      <c r="A68" s="218">
        <v>2</v>
      </c>
      <c r="B68" s="96" t="s">
        <v>810</v>
      </c>
      <c r="C68" s="432">
        <v>1680</v>
      </c>
    </row>
    <row r="69" spans="1:3" ht="15.75">
      <c r="A69" s="218">
        <v>3</v>
      </c>
      <c r="B69" s="96" t="s">
        <v>811</v>
      </c>
      <c r="C69" s="432">
        <v>1680</v>
      </c>
    </row>
    <row r="70" spans="1:3" ht="15.75">
      <c r="A70" s="218">
        <v>4</v>
      </c>
      <c r="B70" s="96" t="s">
        <v>812</v>
      </c>
      <c r="C70" s="432">
        <v>1680</v>
      </c>
    </row>
    <row r="71" spans="1:3" ht="15.75">
      <c r="A71" s="218">
        <v>5</v>
      </c>
      <c r="B71" s="96" t="s">
        <v>813</v>
      </c>
      <c r="C71" s="432">
        <v>1680</v>
      </c>
    </row>
    <row r="72" spans="1:3" ht="15.75">
      <c r="A72" s="218">
        <v>6</v>
      </c>
      <c r="B72" s="96" t="s">
        <v>814</v>
      </c>
      <c r="C72" s="432">
        <v>1680</v>
      </c>
    </row>
    <row r="73" spans="1:3" ht="15.75">
      <c r="A73" s="218">
        <v>7</v>
      </c>
      <c r="B73" s="96" t="s">
        <v>815</v>
      </c>
      <c r="C73" s="432">
        <v>1680</v>
      </c>
    </row>
    <row r="74" spans="1:3" ht="16.5" thickBot="1">
      <c r="A74" s="218">
        <v>8</v>
      </c>
      <c r="B74" s="124" t="s">
        <v>816</v>
      </c>
      <c r="C74" s="432">
        <v>1680</v>
      </c>
    </row>
    <row r="75" spans="1:3">
      <c r="A75" s="477" t="s">
        <v>997</v>
      </c>
      <c r="B75" s="478"/>
      <c r="C75" s="479"/>
    </row>
    <row r="76" spans="1:3" ht="20.25" customHeight="1" thickBot="1">
      <c r="A76" s="480"/>
      <c r="B76" s="481"/>
      <c r="C76" s="482"/>
    </row>
    <row r="77" spans="1:3" ht="15.75">
      <c r="A77" s="241">
        <v>1</v>
      </c>
      <c r="B77" s="147" t="s">
        <v>897</v>
      </c>
      <c r="C77" s="432">
        <v>1150</v>
      </c>
    </row>
    <row r="78" spans="1:3" ht="15.75">
      <c r="A78" s="221">
        <v>2</v>
      </c>
      <c r="B78" s="96" t="s">
        <v>898</v>
      </c>
      <c r="C78" s="432">
        <v>1150</v>
      </c>
    </row>
    <row r="79" spans="1:3" ht="15.75">
      <c r="A79" s="221">
        <v>3</v>
      </c>
      <c r="B79" s="96" t="s">
        <v>899</v>
      </c>
      <c r="C79" s="432">
        <v>1150</v>
      </c>
    </row>
    <row r="80" spans="1:3" ht="15.75">
      <c r="A80" s="221">
        <v>4</v>
      </c>
      <c r="B80" s="96" t="s">
        <v>900</v>
      </c>
      <c r="C80" s="432">
        <v>1150</v>
      </c>
    </row>
    <row r="81" spans="1:3" ht="15.75">
      <c r="A81" s="221">
        <v>5</v>
      </c>
      <c r="B81" s="96" t="s">
        <v>901</v>
      </c>
      <c r="C81" s="432">
        <v>1150</v>
      </c>
    </row>
    <row r="82" spans="1:3" ht="15.75">
      <c r="A82" s="221">
        <v>6</v>
      </c>
      <c r="B82" s="96" t="s">
        <v>902</v>
      </c>
      <c r="C82" s="432">
        <v>1150</v>
      </c>
    </row>
    <row r="83" spans="1:3" ht="15.75">
      <c r="A83" s="221">
        <v>7</v>
      </c>
      <c r="B83" s="96" t="s">
        <v>903</v>
      </c>
      <c r="C83" s="432">
        <v>1150</v>
      </c>
    </row>
    <row r="84" spans="1:3" ht="16.5" thickBot="1">
      <c r="A84" s="240">
        <v>8</v>
      </c>
      <c r="B84" s="124" t="s">
        <v>904</v>
      </c>
      <c r="C84" s="432">
        <v>1150</v>
      </c>
    </row>
    <row r="85" spans="1:3" ht="17.25" customHeight="1">
      <c r="A85" s="477" t="s">
        <v>998</v>
      </c>
      <c r="B85" s="478"/>
      <c r="C85" s="479"/>
    </row>
    <row r="86" spans="1:3" ht="19.5" customHeight="1" thickBot="1">
      <c r="A86" s="480"/>
      <c r="B86" s="481"/>
      <c r="C86" s="482"/>
    </row>
    <row r="87" spans="1:3" ht="15.75">
      <c r="A87" s="218">
        <v>1</v>
      </c>
      <c r="B87" s="147" t="s">
        <v>905</v>
      </c>
      <c r="C87" s="432">
        <v>1730</v>
      </c>
    </row>
    <row r="88" spans="1:3" ht="15.75">
      <c r="A88" s="218">
        <v>2</v>
      </c>
      <c r="B88" s="96" t="s">
        <v>906</v>
      </c>
      <c r="C88" s="432">
        <v>1730</v>
      </c>
    </row>
    <row r="89" spans="1:3" ht="15.75">
      <c r="A89" s="218">
        <v>3</v>
      </c>
      <c r="B89" s="96" t="s">
        <v>907</v>
      </c>
      <c r="C89" s="432">
        <v>1730</v>
      </c>
    </row>
    <row r="90" spans="1:3" ht="15.75">
      <c r="A90" s="218">
        <v>4</v>
      </c>
      <c r="B90" s="96" t="s">
        <v>908</v>
      </c>
      <c r="C90" s="432">
        <v>1730</v>
      </c>
    </row>
    <row r="91" spans="1:3" ht="15.75">
      <c r="A91" s="218">
        <v>5</v>
      </c>
      <c r="B91" s="96" t="s">
        <v>909</v>
      </c>
      <c r="C91" s="432">
        <v>1730</v>
      </c>
    </row>
    <row r="92" spans="1:3" ht="15.75">
      <c r="A92" s="218">
        <v>6</v>
      </c>
      <c r="B92" s="96" t="s">
        <v>910</v>
      </c>
      <c r="C92" s="432">
        <v>1730</v>
      </c>
    </row>
    <row r="93" spans="1:3" ht="15.75">
      <c r="A93" s="218">
        <v>7</v>
      </c>
      <c r="B93" s="96" t="s">
        <v>911</v>
      </c>
      <c r="C93" s="432">
        <v>1730</v>
      </c>
    </row>
    <row r="94" spans="1:3" ht="16.5" thickBot="1">
      <c r="A94" s="218">
        <v>8</v>
      </c>
      <c r="B94" s="124" t="s">
        <v>912</v>
      </c>
      <c r="C94" s="432">
        <v>1730</v>
      </c>
    </row>
    <row r="95" spans="1:3" ht="15.75" customHeight="1">
      <c r="A95" s="473" t="s">
        <v>1001</v>
      </c>
      <c r="B95" s="468"/>
      <c r="C95" s="469"/>
    </row>
    <row r="96" spans="1:3" ht="15" customHeight="1" thickBot="1">
      <c r="A96" s="470"/>
      <c r="B96" s="471"/>
      <c r="C96" s="472"/>
    </row>
    <row r="97" spans="1:3" ht="47.25">
      <c r="A97" s="187">
        <v>1</v>
      </c>
      <c r="B97" s="216" t="s">
        <v>722</v>
      </c>
      <c r="C97" s="244">
        <v>1195</v>
      </c>
    </row>
    <row r="98" spans="1:3" ht="47.25">
      <c r="A98" s="181">
        <v>2</v>
      </c>
      <c r="B98" s="180" t="s">
        <v>723</v>
      </c>
      <c r="C98" s="244">
        <v>1195</v>
      </c>
    </row>
    <row r="99" spans="1:3" ht="47.25">
      <c r="A99" s="181">
        <v>3</v>
      </c>
      <c r="B99" s="180" t="s">
        <v>724</v>
      </c>
      <c r="C99" s="244">
        <v>1195</v>
      </c>
    </row>
    <row r="100" spans="1:3" ht="55.5" customHeight="1">
      <c r="A100" s="181">
        <v>4</v>
      </c>
      <c r="B100" s="180" t="s">
        <v>725</v>
      </c>
      <c r="C100" s="244">
        <v>1195</v>
      </c>
    </row>
    <row r="101" spans="1:3" ht="55.5" customHeight="1">
      <c r="A101" s="181">
        <v>5</v>
      </c>
      <c r="B101" s="180" t="s">
        <v>726</v>
      </c>
      <c r="C101" s="244">
        <v>1195</v>
      </c>
    </row>
    <row r="102" spans="1:3" ht="55.5" customHeight="1" thickBot="1">
      <c r="A102" s="242">
        <v>6</v>
      </c>
      <c r="B102" s="216" t="s">
        <v>727</v>
      </c>
      <c r="C102" s="244">
        <v>1195</v>
      </c>
    </row>
    <row r="103" spans="1:3" ht="35.25" customHeight="1" thickBot="1">
      <c r="A103" s="474" t="s">
        <v>999</v>
      </c>
      <c r="B103" s="475"/>
      <c r="C103" s="476"/>
    </row>
    <row r="104" spans="1:3" ht="63">
      <c r="A104" s="187">
        <v>1</v>
      </c>
      <c r="B104" s="182" t="s">
        <v>729</v>
      </c>
      <c r="C104" s="244">
        <v>1245</v>
      </c>
    </row>
    <row r="105" spans="1:3" ht="63">
      <c r="A105" s="187">
        <v>2</v>
      </c>
      <c r="B105" s="180" t="s">
        <v>730</v>
      </c>
      <c r="C105" s="244">
        <v>1245</v>
      </c>
    </row>
    <row r="106" spans="1:3" ht="63.75" thickBot="1">
      <c r="A106" s="187">
        <v>3</v>
      </c>
      <c r="B106" s="180" t="s">
        <v>728</v>
      </c>
      <c r="C106" s="244">
        <v>1245</v>
      </c>
    </row>
    <row r="107" spans="1:3" ht="36" customHeight="1" thickBot="1">
      <c r="A107" s="474" t="s">
        <v>1000</v>
      </c>
      <c r="B107" s="475"/>
      <c r="C107" s="476"/>
    </row>
    <row r="108" spans="1:3" ht="63">
      <c r="A108" s="187">
        <v>4</v>
      </c>
      <c r="B108" s="180" t="s">
        <v>732</v>
      </c>
      <c r="C108" s="244">
        <v>1290</v>
      </c>
    </row>
    <row r="109" spans="1:3" ht="63">
      <c r="A109" s="187">
        <v>5</v>
      </c>
      <c r="B109" s="180" t="s">
        <v>733</v>
      </c>
      <c r="C109" s="244">
        <v>1290</v>
      </c>
    </row>
    <row r="110" spans="1:3" ht="63.75" thickBot="1">
      <c r="A110" s="243">
        <v>6</v>
      </c>
      <c r="B110" s="217" t="s">
        <v>731</v>
      </c>
      <c r="C110" s="244">
        <v>1290</v>
      </c>
    </row>
    <row r="111" spans="1:3" ht="52.5" customHeight="1" thickBot="1">
      <c r="A111" s="474" t="s">
        <v>1002</v>
      </c>
      <c r="B111" s="475"/>
      <c r="C111" s="476"/>
    </row>
    <row r="112" spans="1:3" ht="63">
      <c r="A112" s="187">
        <v>1</v>
      </c>
      <c r="B112" s="182" t="s">
        <v>779</v>
      </c>
      <c r="C112" s="244">
        <v>1950</v>
      </c>
    </row>
    <row r="113" spans="1:5" ht="63">
      <c r="A113" s="181">
        <v>2</v>
      </c>
      <c r="B113" s="180" t="s">
        <v>780</v>
      </c>
      <c r="C113" s="244">
        <v>1950</v>
      </c>
    </row>
    <row r="114" spans="1:5" ht="63.75" thickBot="1">
      <c r="A114" s="242">
        <v>3</v>
      </c>
      <c r="B114" s="217" t="s">
        <v>781</v>
      </c>
      <c r="C114" s="244">
        <v>1950</v>
      </c>
    </row>
    <row r="115" spans="1:5" ht="48.75" customHeight="1" thickBot="1">
      <c r="A115" s="474" t="s">
        <v>1003</v>
      </c>
      <c r="B115" s="475"/>
      <c r="C115" s="476"/>
    </row>
    <row r="116" spans="1:5" ht="63">
      <c r="A116" s="187">
        <v>1</v>
      </c>
      <c r="B116" s="182" t="s">
        <v>732</v>
      </c>
      <c r="C116" s="244">
        <v>2015</v>
      </c>
      <c r="E116"/>
    </row>
    <row r="117" spans="1:5" ht="63">
      <c r="A117" s="181">
        <v>2</v>
      </c>
      <c r="B117" s="180" t="s">
        <v>733</v>
      </c>
      <c r="C117" s="244">
        <v>2015</v>
      </c>
    </row>
    <row r="118" spans="1:5" ht="63.75" thickBot="1">
      <c r="A118" s="271">
        <v>3</v>
      </c>
      <c r="B118" s="272" t="s">
        <v>731</v>
      </c>
      <c r="C118" s="244">
        <v>2015</v>
      </c>
    </row>
    <row r="119" spans="1:5" ht="48.75" customHeight="1" thickBot="1">
      <c r="A119" s="474" t="s">
        <v>1004</v>
      </c>
      <c r="B119" s="475"/>
      <c r="C119" s="476"/>
    </row>
    <row r="120" spans="1:5" ht="63">
      <c r="A120" s="264">
        <v>1</v>
      </c>
      <c r="B120" s="265" t="s">
        <v>782</v>
      </c>
      <c r="C120" s="286">
        <v>2840</v>
      </c>
      <c r="D120"/>
    </row>
    <row r="121" spans="1:5" ht="63">
      <c r="A121" s="181">
        <v>2</v>
      </c>
      <c r="B121" s="180" t="s">
        <v>783</v>
      </c>
      <c r="C121" s="333">
        <v>2840</v>
      </c>
    </row>
    <row r="122" spans="1:5" ht="63.75" thickBot="1">
      <c r="A122" s="271">
        <v>3</v>
      </c>
      <c r="B122" s="272" t="s">
        <v>784</v>
      </c>
      <c r="C122" s="319">
        <v>2840</v>
      </c>
    </row>
    <row r="123" spans="1:5" ht="48.75" customHeight="1" thickBot="1">
      <c r="A123" s="474" t="s">
        <v>948</v>
      </c>
      <c r="B123" s="475"/>
      <c r="C123" s="476"/>
    </row>
    <row r="124" spans="1:5" ht="63">
      <c r="A124" s="264">
        <v>1</v>
      </c>
      <c r="B124" s="265" t="s">
        <v>785</v>
      </c>
      <c r="C124" s="286">
        <v>2865</v>
      </c>
    </row>
    <row r="125" spans="1:5" ht="63">
      <c r="A125" s="181">
        <v>2</v>
      </c>
      <c r="B125" s="180" t="s">
        <v>786</v>
      </c>
      <c r="C125" s="333">
        <v>2865</v>
      </c>
    </row>
    <row r="126" spans="1:5" ht="63.75" thickBot="1">
      <c r="A126" s="273">
        <v>3</v>
      </c>
      <c r="B126" s="272" t="s">
        <v>787</v>
      </c>
      <c r="C126" s="346">
        <v>2865</v>
      </c>
    </row>
    <row r="127" spans="1:5" ht="12.75" customHeight="1">
      <c r="A127" s="473" t="s">
        <v>794</v>
      </c>
      <c r="B127" s="468"/>
      <c r="C127" s="469"/>
    </row>
    <row r="128" spans="1:5" ht="21.75" customHeight="1" thickBot="1">
      <c r="A128" s="470"/>
      <c r="B128" s="471"/>
      <c r="C128" s="472"/>
    </row>
    <row r="129" spans="1:4" ht="31.5">
      <c r="A129" s="264">
        <v>1</v>
      </c>
      <c r="B129" s="265" t="s">
        <v>1005</v>
      </c>
      <c r="C129" s="433">
        <v>5705</v>
      </c>
    </row>
    <row r="130" spans="1:4" ht="35.25" customHeight="1">
      <c r="A130" s="187">
        <v>2</v>
      </c>
      <c r="B130" s="180" t="s">
        <v>1006</v>
      </c>
      <c r="C130" s="434">
        <v>9890</v>
      </c>
    </row>
    <row r="131" spans="1:4" ht="36" customHeight="1" thickBot="1">
      <c r="A131" s="276">
        <v>3</v>
      </c>
      <c r="B131" s="272" t="s">
        <v>1007</v>
      </c>
      <c r="C131" s="435">
        <v>13790</v>
      </c>
    </row>
    <row r="132" spans="1:4">
      <c r="A132" s="473" t="s">
        <v>795</v>
      </c>
      <c r="B132" s="468"/>
      <c r="C132" s="469"/>
    </row>
    <row r="133" spans="1:4" ht="21.75" customHeight="1" thickBot="1">
      <c r="A133" s="470"/>
      <c r="B133" s="471"/>
      <c r="C133" s="472"/>
    </row>
    <row r="134" spans="1:4" ht="31.5">
      <c r="A134" s="264">
        <v>1</v>
      </c>
      <c r="B134" s="265" t="s">
        <v>1008</v>
      </c>
      <c r="C134" s="433">
        <v>7150</v>
      </c>
    </row>
    <row r="135" spans="1:4" ht="31.5">
      <c r="A135" s="187">
        <v>2</v>
      </c>
      <c r="B135" s="180" t="s">
        <v>1009</v>
      </c>
      <c r="C135" s="434">
        <v>15545</v>
      </c>
    </row>
    <row r="136" spans="1:4" ht="32.25" thickBot="1">
      <c r="A136" s="276">
        <v>3</v>
      </c>
      <c r="B136" s="272" t="s">
        <v>1010</v>
      </c>
      <c r="C136" s="435">
        <v>21550</v>
      </c>
    </row>
    <row r="137" spans="1:4" ht="18" customHeight="1">
      <c r="A137" s="467" t="s">
        <v>796</v>
      </c>
      <c r="B137" s="468"/>
      <c r="C137" s="469"/>
    </row>
    <row r="138" spans="1:4" ht="36" customHeight="1" thickBot="1">
      <c r="A138" s="470"/>
      <c r="B138" s="471"/>
      <c r="C138" s="472"/>
    </row>
    <row r="139" spans="1:4" ht="31.5">
      <c r="A139" s="181">
        <v>1</v>
      </c>
      <c r="B139" s="180" t="s">
        <v>1011</v>
      </c>
      <c r="C139" s="434">
        <v>8655</v>
      </c>
    </row>
    <row r="140" spans="1:4" ht="32.25" thickBot="1">
      <c r="A140" s="271">
        <v>2</v>
      </c>
      <c r="B140" s="272" t="s">
        <v>1012</v>
      </c>
      <c r="C140" s="434">
        <v>8655</v>
      </c>
    </row>
    <row r="141" spans="1:4" ht="25.5" customHeight="1">
      <c r="A141" s="467" t="s">
        <v>937</v>
      </c>
      <c r="B141" s="468"/>
      <c r="C141" s="469"/>
    </row>
    <row r="142" spans="1:4" ht="24" customHeight="1" thickBot="1">
      <c r="A142" s="470"/>
      <c r="B142" s="471"/>
      <c r="C142" s="472"/>
    </row>
    <row r="143" spans="1:4" ht="31.5">
      <c r="A143" s="181">
        <v>1</v>
      </c>
      <c r="B143" s="180" t="s">
        <v>1011</v>
      </c>
      <c r="C143" s="434">
        <v>12540</v>
      </c>
      <c r="D143"/>
    </row>
    <row r="144" spans="1:4" ht="32.25" thickBot="1">
      <c r="A144" s="271">
        <v>2</v>
      </c>
      <c r="B144" s="272" t="s">
        <v>1012</v>
      </c>
      <c r="C144" s="435">
        <v>12540</v>
      </c>
      <c r="D144" s="176"/>
    </row>
  </sheetData>
  <mergeCells count="20">
    <mergeCell ref="A115:C115"/>
    <mergeCell ref="A55:C56"/>
    <mergeCell ref="A1:C1"/>
    <mergeCell ref="A7:C7"/>
    <mergeCell ref="A22:C22"/>
    <mergeCell ref="A23:C24"/>
    <mergeCell ref="A39:C40"/>
    <mergeCell ref="A65:C66"/>
    <mergeCell ref="A95:C96"/>
    <mergeCell ref="A103:C103"/>
    <mergeCell ref="A107:C107"/>
    <mergeCell ref="A111:C111"/>
    <mergeCell ref="A75:C76"/>
    <mergeCell ref="A85:C86"/>
    <mergeCell ref="A141:C142"/>
    <mergeCell ref="A137:C138"/>
    <mergeCell ref="A132:C133"/>
    <mergeCell ref="A119:C119"/>
    <mergeCell ref="A123:C123"/>
    <mergeCell ref="A127:C128"/>
  </mergeCells>
  <pageMargins left="0.25" right="0.25" top="0.75" bottom="0.75" header="0.3" footer="0.3"/>
  <pageSetup paperSize="9" scale="50"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C000"/>
    <pageSetUpPr fitToPage="1"/>
  </sheetPr>
  <dimension ref="A1:K51"/>
  <sheetViews>
    <sheetView zoomScale="90" zoomScaleNormal="90" workbookViewId="0">
      <selection activeCell="C5" sqref="C5"/>
    </sheetView>
  </sheetViews>
  <sheetFormatPr defaultRowHeight="15.75"/>
  <cols>
    <col min="1" max="1" width="6.625" customWidth="1"/>
    <col min="2" max="2" width="58.125" customWidth="1"/>
    <col min="3" max="3" width="20.875" customWidth="1"/>
    <col min="4" max="4" width="19.25" customWidth="1"/>
  </cols>
  <sheetData>
    <row r="1" spans="1:11" ht="15" customHeight="1">
      <c r="A1" s="588" t="s">
        <v>175</v>
      </c>
      <c r="B1" s="589"/>
      <c r="C1" s="589"/>
      <c r="D1" s="590"/>
    </row>
    <row r="2" spans="1:11" ht="16.5" thickBot="1">
      <c r="A2" s="591"/>
      <c r="B2" s="592"/>
      <c r="C2" s="592"/>
      <c r="D2" s="593"/>
    </row>
    <row r="3" spans="1:11" ht="48.75" customHeight="1" thickBot="1">
      <c r="A3" s="594" t="s">
        <v>598</v>
      </c>
      <c r="B3" s="595"/>
      <c r="C3" s="595"/>
      <c r="D3" s="596"/>
    </row>
    <row r="4" spans="1:11">
      <c r="A4" s="407" t="s">
        <v>143</v>
      </c>
      <c r="B4" s="405" t="s">
        <v>144</v>
      </c>
      <c r="C4" s="408" t="s">
        <v>145</v>
      </c>
      <c r="D4" s="406"/>
    </row>
    <row r="5" spans="1:11" ht="61.5" customHeight="1">
      <c r="A5" s="419">
        <v>1</v>
      </c>
      <c r="B5" s="396" t="s">
        <v>616</v>
      </c>
      <c r="C5" s="164">
        <v>168</v>
      </c>
      <c r="D5" s="404"/>
    </row>
    <row r="6" spans="1:11" ht="54.75" customHeight="1">
      <c r="A6" s="419">
        <v>2</v>
      </c>
      <c r="B6" s="396" t="s">
        <v>603</v>
      </c>
      <c r="C6" s="164">
        <v>175</v>
      </c>
      <c r="D6" s="418"/>
    </row>
    <row r="7" spans="1:11" ht="58.5" customHeight="1">
      <c r="A7" s="419">
        <v>3</v>
      </c>
      <c r="B7" s="416" t="s">
        <v>602</v>
      </c>
      <c r="C7" s="164">
        <v>195</v>
      </c>
      <c r="D7" s="417"/>
      <c r="K7" s="163"/>
    </row>
    <row r="8" spans="1:11" ht="65.25" customHeight="1">
      <c r="A8" s="419">
        <v>4</v>
      </c>
      <c r="B8" s="396" t="s">
        <v>484</v>
      </c>
      <c r="C8" s="164">
        <v>205</v>
      </c>
      <c r="D8" s="403"/>
      <c r="K8" s="163"/>
    </row>
    <row r="9" spans="1:11" ht="73.5" customHeight="1">
      <c r="A9" s="419">
        <v>5</v>
      </c>
      <c r="B9" s="396" t="s">
        <v>485</v>
      </c>
      <c r="C9" s="164">
        <v>235</v>
      </c>
      <c r="D9" s="395"/>
      <c r="K9" s="163"/>
    </row>
    <row r="10" spans="1:11" ht="65.25" customHeight="1">
      <c r="A10" s="419">
        <v>6</v>
      </c>
      <c r="B10" s="396" t="s">
        <v>483</v>
      </c>
      <c r="C10" s="164">
        <v>760</v>
      </c>
      <c r="D10" s="403"/>
      <c r="K10" s="163"/>
    </row>
    <row r="11" spans="1:11" ht="87" customHeight="1">
      <c r="A11" s="419">
        <v>7</v>
      </c>
      <c r="B11" s="396" t="s">
        <v>478</v>
      </c>
      <c r="C11" s="164">
        <v>760</v>
      </c>
      <c r="D11" s="404"/>
      <c r="K11" s="163"/>
    </row>
    <row r="12" spans="1:11" ht="65.25" customHeight="1">
      <c r="A12" s="419">
        <v>8</v>
      </c>
      <c r="B12" s="396" t="s">
        <v>479</v>
      </c>
      <c r="C12" s="164">
        <v>745</v>
      </c>
      <c r="D12" s="403"/>
      <c r="K12" s="163"/>
    </row>
    <row r="13" spans="1:11" ht="65.25" customHeight="1">
      <c r="A13" s="419">
        <v>9</v>
      </c>
      <c r="B13" s="396" t="s">
        <v>480</v>
      </c>
      <c r="C13" s="164">
        <v>1665</v>
      </c>
      <c r="D13" s="403"/>
      <c r="K13" s="163"/>
    </row>
    <row r="14" spans="1:11" ht="65.25" customHeight="1">
      <c r="A14" s="419">
        <v>10</v>
      </c>
      <c r="B14" s="396" t="s">
        <v>599</v>
      </c>
      <c r="C14" s="164">
        <v>762</v>
      </c>
      <c r="D14" s="403"/>
      <c r="K14" s="163"/>
    </row>
    <row r="15" spans="1:11" ht="65.25" customHeight="1">
      <c r="A15" s="419">
        <v>11</v>
      </c>
      <c r="B15" s="396" t="s">
        <v>600</v>
      </c>
      <c r="C15" s="164">
        <v>880</v>
      </c>
      <c r="D15" s="404"/>
      <c r="K15" s="163"/>
    </row>
    <row r="16" spans="1:11" ht="65.25" customHeight="1">
      <c r="A16" s="419">
        <v>12</v>
      </c>
      <c r="B16" s="396" t="s">
        <v>482</v>
      </c>
      <c r="C16" s="164">
        <v>1000</v>
      </c>
      <c r="D16" s="403"/>
      <c r="K16" s="163"/>
    </row>
    <row r="17" spans="1:11" ht="65.25" customHeight="1">
      <c r="A17" s="419">
        <v>13</v>
      </c>
      <c r="B17" s="396" t="s">
        <v>361</v>
      </c>
      <c r="C17" s="164">
        <v>610</v>
      </c>
      <c r="D17" s="404"/>
      <c r="K17" s="163"/>
    </row>
    <row r="18" spans="1:11" ht="65.25" customHeight="1">
      <c r="A18" s="419">
        <v>14</v>
      </c>
      <c r="B18" s="396" t="s">
        <v>189</v>
      </c>
      <c r="C18" s="164">
        <v>715</v>
      </c>
      <c r="D18" s="404"/>
      <c r="K18" s="163"/>
    </row>
    <row r="19" spans="1:11" ht="78" customHeight="1">
      <c r="A19" s="419">
        <v>15</v>
      </c>
      <c r="B19" s="397" t="s">
        <v>604</v>
      </c>
      <c r="C19" s="164">
        <v>285</v>
      </c>
      <c r="D19" s="395"/>
      <c r="K19" s="163"/>
    </row>
    <row r="20" spans="1:11" ht="78" customHeight="1">
      <c r="A20" s="419">
        <v>16</v>
      </c>
      <c r="B20" s="397" t="s">
        <v>771</v>
      </c>
      <c r="C20" s="164">
        <v>246</v>
      </c>
      <c r="D20" s="404"/>
      <c r="K20" s="163"/>
    </row>
    <row r="21" spans="1:11" ht="73.5" customHeight="1">
      <c r="A21" s="419">
        <v>17</v>
      </c>
      <c r="B21" s="397" t="s">
        <v>481</v>
      </c>
      <c r="C21" s="164">
        <v>155</v>
      </c>
      <c r="D21" s="404"/>
      <c r="K21" s="163"/>
    </row>
    <row r="22" spans="1:11" ht="65.25" customHeight="1">
      <c r="A22" s="419">
        <v>18</v>
      </c>
      <c r="B22" s="397" t="s">
        <v>374</v>
      </c>
      <c r="C22" s="164">
        <v>194.77849999999998</v>
      </c>
      <c r="D22" s="404"/>
      <c r="K22" s="163"/>
    </row>
    <row r="23" spans="1:11" ht="65.25" customHeight="1">
      <c r="A23" s="419">
        <v>19</v>
      </c>
      <c r="B23" s="397" t="s">
        <v>896</v>
      </c>
      <c r="C23" s="164">
        <v>638</v>
      </c>
      <c r="D23" s="404"/>
      <c r="K23" s="163"/>
    </row>
    <row r="24" spans="1:11" ht="86.25" customHeight="1">
      <c r="A24" s="419">
        <v>22</v>
      </c>
      <c r="B24" s="397" t="s">
        <v>601</v>
      </c>
      <c r="C24" s="170">
        <v>12180</v>
      </c>
      <c r="D24" s="404"/>
      <c r="K24" s="163"/>
    </row>
    <row r="25" spans="1:11" ht="69" customHeight="1">
      <c r="A25" s="419">
        <v>23</v>
      </c>
      <c r="B25" s="397" t="s">
        <v>590</v>
      </c>
      <c r="C25" s="164">
        <v>1450</v>
      </c>
      <c r="D25" s="404"/>
      <c r="K25" s="163"/>
    </row>
    <row r="26" spans="1:11" ht="73.5" customHeight="1">
      <c r="A26" s="419">
        <v>24</v>
      </c>
      <c r="B26" s="397" t="s">
        <v>591</v>
      </c>
      <c r="C26" s="164">
        <v>1120</v>
      </c>
      <c r="D26" s="404"/>
      <c r="K26" s="163"/>
    </row>
    <row r="27" spans="1:11" ht="71.25" customHeight="1">
      <c r="A27" s="419">
        <v>25</v>
      </c>
      <c r="B27" s="397" t="s">
        <v>592</v>
      </c>
      <c r="C27" s="164">
        <v>3180</v>
      </c>
      <c r="D27" s="404"/>
      <c r="K27" s="163"/>
    </row>
    <row r="28" spans="1:11" ht="71.25" customHeight="1">
      <c r="A28" s="419">
        <v>26</v>
      </c>
      <c r="B28" s="397" t="s">
        <v>593</v>
      </c>
      <c r="C28" s="164">
        <v>2430</v>
      </c>
      <c r="D28" s="404"/>
      <c r="K28" s="163"/>
    </row>
    <row r="29" spans="1:11" ht="71.25" customHeight="1">
      <c r="A29" s="419">
        <v>27</v>
      </c>
      <c r="B29" s="397" t="s">
        <v>594</v>
      </c>
      <c r="C29" s="164">
        <v>3620</v>
      </c>
      <c r="D29" s="404"/>
      <c r="K29" s="163"/>
    </row>
    <row r="30" spans="1:11" ht="71.25" customHeight="1">
      <c r="A30" s="419">
        <v>28</v>
      </c>
      <c r="B30" s="397" t="s">
        <v>595</v>
      </c>
      <c r="C30" s="164">
        <v>2800</v>
      </c>
      <c r="D30" s="404"/>
      <c r="K30" s="163"/>
    </row>
    <row r="31" spans="1:11" ht="71.25" customHeight="1">
      <c r="A31" s="419">
        <v>29</v>
      </c>
      <c r="B31" s="397" t="s">
        <v>596</v>
      </c>
      <c r="C31" s="164">
        <v>6710</v>
      </c>
      <c r="D31" s="404"/>
      <c r="K31" s="163"/>
    </row>
    <row r="32" spans="1:11" ht="71.25" customHeight="1">
      <c r="A32" s="419">
        <v>30</v>
      </c>
      <c r="B32" s="397" t="s">
        <v>597</v>
      </c>
      <c r="C32" s="164">
        <v>6210</v>
      </c>
      <c r="D32" s="404"/>
      <c r="K32" s="163"/>
    </row>
    <row r="33" spans="1:11" ht="72.75" customHeight="1">
      <c r="A33" s="419">
        <v>31</v>
      </c>
      <c r="B33" s="397" t="s">
        <v>371</v>
      </c>
      <c r="C33" s="164">
        <v>180</v>
      </c>
      <c r="D33" s="404"/>
      <c r="K33" s="163"/>
    </row>
    <row r="34" spans="1:11" ht="70.5" customHeight="1">
      <c r="A34" s="419">
        <v>32</v>
      </c>
      <c r="B34" s="397" t="s">
        <v>372</v>
      </c>
      <c r="C34" s="164">
        <v>117.89224999999999</v>
      </c>
      <c r="D34" s="404"/>
      <c r="K34" s="163"/>
    </row>
    <row r="35" spans="1:11" ht="70.5" customHeight="1">
      <c r="A35" s="419">
        <v>33</v>
      </c>
      <c r="B35" s="397" t="s">
        <v>373</v>
      </c>
      <c r="C35" s="164">
        <v>100</v>
      </c>
      <c r="D35" s="404"/>
      <c r="K35" s="163"/>
    </row>
    <row r="36" spans="1:11" ht="34.5" customHeight="1">
      <c r="A36" s="419">
        <v>34</v>
      </c>
      <c r="B36" s="397" t="s">
        <v>194</v>
      </c>
      <c r="C36" s="164">
        <v>930</v>
      </c>
      <c r="D36" s="597"/>
      <c r="K36" s="163"/>
    </row>
    <row r="37" spans="1:11" ht="34.5" customHeight="1">
      <c r="A37" s="419">
        <v>35</v>
      </c>
      <c r="B37" s="397" t="s">
        <v>195</v>
      </c>
      <c r="C37" s="164">
        <v>1045</v>
      </c>
      <c r="D37" s="598"/>
      <c r="K37" s="163"/>
    </row>
    <row r="38" spans="1:11" ht="69.75" customHeight="1">
      <c r="A38" s="419">
        <v>36</v>
      </c>
      <c r="B38" s="397" t="s">
        <v>191</v>
      </c>
      <c r="C38" s="164">
        <v>1048.7284499999998</v>
      </c>
      <c r="D38" s="404"/>
      <c r="K38" s="163"/>
    </row>
    <row r="39" spans="1:11" ht="69.75" customHeight="1">
      <c r="A39" s="419">
        <v>37</v>
      </c>
      <c r="B39" s="397" t="s">
        <v>193</v>
      </c>
      <c r="C39" s="164">
        <v>744.25890000000004</v>
      </c>
      <c r="D39" s="404"/>
      <c r="K39" s="163"/>
    </row>
    <row r="40" spans="1:11" ht="69.75" customHeight="1">
      <c r="A40" s="419">
        <v>38</v>
      </c>
      <c r="B40" s="397" t="s">
        <v>192</v>
      </c>
      <c r="C40" s="164">
        <v>648.407375</v>
      </c>
      <c r="D40" s="404"/>
      <c r="K40" s="163"/>
    </row>
    <row r="41" spans="1:11" ht="51.75" customHeight="1">
      <c r="A41" s="419">
        <v>39</v>
      </c>
      <c r="B41" s="398" t="s">
        <v>210</v>
      </c>
      <c r="C41" s="170">
        <v>2902.1483924999998</v>
      </c>
      <c r="D41" s="409"/>
      <c r="K41" s="163"/>
    </row>
    <row r="42" spans="1:11" ht="53.25" customHeight="1">
      <c r="A42" s="419">
        <v>40</v>
      </c>
      <c r="B42" s="398" t="s">
        <v>211</v>
      </c>
      <c r="C42" s="170">
        <v>3057.1510724999998</v>
      </c>
      <c r="D42" s="409"/>
      <c r="K42" s="163"/>
    </row>
    <row r="43" spans="1:11" ht="58.5" customHeight="1">
      <c r="A43" s="419">
        <v>41</v>
      </c>
      <c r="B43" s="398" t="s">
        <v>212</v>
      </c>
      <c r="C43" s="170">
        <v>3309.0304274999999</v>
      </c>
      <c r="D43" s="409"/>
      <c r="K43" s="163"/>
    </row>
    <row r="44" spans="1:11" ht="51" customHeight="1">
      <c r="A44" s="419">
        <v>42</v>
      </c>
      <c r="B44" s="398" t="s">
        <v>213</v>
      </c>
      <c r="C44" s="170">
        <v>3643.9469325</v>
      </c>
      <c r="D44" s="409"/>
      <c r="K44" s="163"/>
    </row>
    <row r="45" spans="1:11" ht="35.25" customHeight="1" thickBot="1">
      <c r="A45" s="361">
        <v>43</v>
      </c>
      <c r="B45" s="410" t="s">
        <v>214</v>
      </c>
      <c r="C45" s="171">
        <v>2550</v>
      </c>
      <c r="D45" s="411"/>
      <c r="K45" s="163"/>
    </row>
    <row r="46" spans="1:11">
      <c r="B46" s="89"/>
      <c r="C46" s="90"/>
      <c r="D46" s="90"/>
    </row>
    <row r="47" spans="1:11">
      <c r="B47" s="36"/>
    </row>
    <row r="48" spans="1:11">
      <c r="B48" s="36"/>
    </row>
    <row r="49" spans="2:2">
      <c r="B49" s="36"/>
    </row>
    <row r="50" spans="2:2">
      <c r="B50" s="36"/>
    </row>
    <row r="51" spans="2:2">
      <c r="B51" s="36"/>
    </row>
  </sheetData>
  <mergeCells count="3">
    <mergeCell ref="A1:D2"/>
    <mergeCell ref="A3:D3"/>
    <mergeCell ref="D36:D37"/>
  </mergeCells>
  <pageMargins left="0.25" right="0.25" top="0.75" bottom="0.75" header="0.3" footer="0.3"/>
  <pageSetup paperSize="9" scale="47"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7" tint="0.39997558519241921"/>
  </sheetPr>
  <dimension ref="A1:I48"/>
  <sheetViews>
    <sheetView zoomScale="90" zoomScaleNormal="90" workbookViewId="0">
      <selection activeCell="A2" sqref="A2:C2"/>
    </sheetView>
  </sheetViews>
  <sheetFormatPr defaultRowHeight="15.75"/>
  <cols>
    <col min="1" max="1" width="5" customWidth="1"/>
    <col min="2" max="2" width="58" customWidth="1"/>
    <col min="3" max="3" width="25.625" customWidth="1"/>
  </cols>
  <sheetData>
    <row r="1" spans="1:9" ht="19.5" thickBot="1">
      <c r="A1" s="611" t="s">
        <v>176</v>
      </c>
      <c r="B1" s="612"/>
      <c r="C1" s="613"/>
    </row>
    <row r="2" spans="1:9" ht="66" customHeight="1" thickBot="1">
      <c r="A2" s="614" t="s">
        <v>345</v>
      </c>
      <c r="B2" s="615"/>
      <c r="C2" s="616"/>
    </row>
    <row r="3" spans="1:9" ht="19.5" thickBot="1">
      <c r="A3" s="108" t="s">
        <v>28</v>
      </c>
      <c r="B3" s="109" t="s">
        <v>206</v>
      </c>
      <c r="C3" s="223" t="s">
        <v>207</v>
      </c>
    </row>
    <row r="4" spans="1:9" ht="31.5">
      <c r="A4" s="151">
        <v>1</v>
      </c>
      <c r="B4" s="110" t="s">
        <v>346</v>
      </c>
      <c r="C4" s="452">
        <v>14167.800000000001</v>
      </c>
      <c r="H4" s="163"/>
      <c r="I4" s="163"/>
    </row>
    <row r="5" spans="1:9" ht="31.5">
      <c r="A5" s="151">
        <v>2</v>
      </c>
      <c r="B5" s="111" t="s">
        <v>347</v>
      </c>
      <c r="C5" s="453">
        <v>20350</v>
      </c>
      <c r="H5" s="163"/>
      <c r="I5" s="163"/>
    </row>
    <row r="6" spans="1:9" ht="31.5">
      <c r="A6" s="151">
        <v>3</v>
      </c>
      <c r="B6" s="111" t="s">
        <v>348</v>
      </c>
      <c r="C6" s="453">
        <v>22410</v>
      </c>
      <c r="H6" s="163"/>
      <c r="I6" s="163"/>
    </row>
    <row r="7" spans="1:9" ht="31.5">
      <c r="A7" s="151">
        <v>4</v>
      </c>
      <c r="B7" s="111" t="s">
        <v>349</v>
      </c>
      <c r="C7" s="453">
        <v>29564.7</v>
      </c>
      <c r="H7" s="163"/>
      <c r="I7" s="163"/>
    </row>
    <row r="8" spans="1:9" ht="16.5" thickBot="1">
      <c r="A8" s="152"/>
      <c r="B8" s="128"/>
      <c r="C8" s="454"/>
    </row>
    <row r="9" spans="1:9" ht="66" customHeight="1">
      <c r="A9" s="617" t="s">
        <v>350</v>
      </c>
      <c r="B9" s="618"/>
      <c r="C9" s="619"/>
    </row>
    <row r="10" spans="1:9" ht="16.5" thickBot="1">
      <c r="A10" s="257">
        <v>1</v>
      </c>
      <c r="B10" s="258" t="s">
        <v>351</v>
      </c>
      <c r="C10" s="455">
        <v>11610</v>
      </c>
      <c r="D10" s="163"/>
    </row>
    <row r="11" spans="1:9" ht="15.75" customHeight="1" thickBot="1">
      <c r="A11" s="623" t="s">
        <v>352</v>
      </c>
      <c r="B11" s="624"/>
      <c r="C11" s="625"/>
      <c r="D11" s="163"/>
    </row>
    <row r="12" spans="1:9">
      <c r="A12" s="259">
        <v>1</v>
      </c>
      <c r="B12" s="260" t="s">
        <v>177</v>
      </c>
      <c r="C12" s="456">
        <f>$C$10+(350*8)+(70*8)</f>
        <v>14970</v>
      </c>
      <c r="D12" s="163"/>
    </row>
    <row r="13" spans="1:9">
      <c r="A13" s="129">
        <v>2</v>
      </c>
      <c r="B13" s="74" t="s">
        <v>178</v>
      </c>
      <c r="C13" s="456">
        <f>$C$10+(350*12)+(70*12)</f>
        <v>16650</v>
      </c>
      <c r="D13" s="163"/>
    </row>
    <row r="14" spans="1:9">
      <c r="A14" s="129">
        <v>3</v>
      </c>
      <c r="B14" s="74" t="s">
        <v>179</v>
      </c>
      <c r="C14" s="456">
        <f>$C$10+(350*16)+(70*16)</f>
        <v>18330</v>
      </c>
      <c r="D14" s="163"/>
    </row>
    <row r="15" spans="1:9">
      <c r="A15" s="129">
        <v>4</v>
      </c>
      <c r="B15" s="74" t="s">
        <v>180</v>
      </c>
      <c r="C15" s="456">
        <f>$C$10+(350*24)+(70*24)</f>
        <v>21690</v>
      </c>
      <c r="D15" s="163"/>
    </row>
    <row r="16" spans="1:9" ht="16.5" thickBot="1">
      <c r="A16" s="257">
        <v>5</v>
      </c>
      <c r="B16" s="261" t="s">
        <v>181</v>
      </c>
      <c r="C16" s="456">
        <f>$C$10+(350*32)+(70*32)</f>
        <v>25050</v>
      </c>
      <c r="D16" s="163"/>
    </row>
    <row r="17" spans="1:4" ht="16.5" thickBot="1">
      <c r="A17" s="620" t="s">
        <v>353</v>
      </c>
      <c r="B17" s="621"/>
      <c r="C17" s="622"/>
      <c r="D17" s="163"/>
    </row>
    <row r="18" spans="1:4">
      <c r="A18" s="259">
        <v>1</v>
      </c>
      <c r="B18" s="260" t="s">
        <v>177</v>
      </c>
      <c r="C18" s="456">
        <f>$C$10+(8*70)</f>
        <v>12170</v>
      </c>
      <c r="D18" s="163"/>
    </row>
    <row r="19" spans="1:4">
      <c r="A19" s="129">
        <v>2</v>
      </c>
      <c r="B19" s="74" t="s">
        <v>178</v>
      </c>
      <c r="C19" s="456">
        <f>$C$10+(12*70)</f>
        <v>12450</v>
      </c>
      <c r="D19" s="163"/>
    </row>
    <row r="20" spans="1:4">
      <c r="A20" s="129">
        <v>3</v>
      </c>
      <c r="B20" s="74" t="s">
        <v>179</v>
      </c>
      <c r="C20" s="456">
        <f>$C$10+(16*70)</f>
        <v>12730</v>
      </c>
      <c r="D20" s="163"/>
    </row>
    <row r="21" spans="1:4">
      <c r="A21" s="129">
        <v>4</v>
      </c>
      <c r="B21" s="74" t="s">
        <v>180</v>
      </c>
      <c r="C21" s="456">
        <f>$C$10+(24*70)</f>
        <v>13290</v>
      </c>
      <c r="D21" s="163"/>
    </row>
    <row r="22" spans="1:4" ht="16.5" thickBot="1">
      <c r="A22" s="257">
        <v>5</v>
      </c>
      <c r="B22" s="261" t="s">
        <v>181</v>
      </c>
      <c r="C22" s="456">
        <f>$C$10+(32*70)</f>
        <v>13850</v>
      </c>
      <c r="D22" s="163"/>
    </row>
    <row r="23" spans="1:4" ht="15.75" customHeight="1" thickBot="1">
      <c r="A23" s="623" t="s">
        <v>354</v>
      </c>
      <c r="B23" s="624"/>
      <c r="C23" s="625"/>
      <c r="D23" s="163"/>
    </row>
    <row r="24" spans="1:4">
      <c r="A24" s="262">
        <v>1</v>
      </c>
      <c r="B24" s="263" t="s">
        <v>177</v>
      </c>
      <c r="C24" s="456">
        <f>$C$10+(8*350)</f>
        <v>14410</v>
      </c>
      <c r="D24" s="163"/>
    </row>
    <row r="25" spans="1:4">
      <c r="A25" s="130">
        <v>2</v>
      </c>
      <c r="B25" s="76" t="s">
        <v>178</v>
      </c>
      <c r="C25" s="456">
        <f>$C$10+(12*350)</f>
        <v>15810</v>
      </c>
      <c r="D25" s="163"/>
    </row>
    <row r="26" spans="1:4">
      <c r="A26" s="130">
        <v>3</v>
      </c>
      <c r="B26" s="76" t="s">
        <v>179</v>
      </c>
      <c r="C26" s="456">
        <f>$C$10+(16*350)</f>
        <v>17210</v>
      </c>
      <c r="D26" s="163"/>
    </row>
    <row r="27" spans="1:4">
      <c r="A27" s="130">
        <v>4</v>
      </c>
      <c r="B27" s="76" t="s">
        <v>180</v>
      </c>
      <c r="C27" s="456">
        <f>$C$10+(24*350)</f>
        <v>20010</v>
      </c>
      <c r="D27" s="163"/>
    </row>
    <row r="28" spans="1:4" ht="16.5" thickBot="1">
      <c r="A28" s="131">
        <v>5</v>
      </c>
      <c r="B28" s="132" t="s">
        <v>181</v>
      </c>
      <c r="C28" s="456">
        <f>$C$10+(32*350)</f>
        <v>22810</v>
      </c>
      <c r="D28" s="163"/>
    </row>
    <row r="29" spans="1:4" ht="19.5" thickBot="1">
      <c r="A29" s="602" t="s">
        <v>793</v>
      </c>
      <c r="B29" s="603"/>
      <c r="C29" s="604"/>
    </row>
    <row r="30" spans="1:4" ht="51" customHeight="1">
      <c r="A30" s="605" t="s">
        <v>184</v>
      </c>
      <c r="B30" s="606"/>
      <c r="C30" s="607"/>
    </row>
    <row r="31" spans="1:4" ht="18.75">
      <c r="A31" s="129">
        <v>1</v>
      </c>
      <c r="B31" s="75" t="s">
        <v>182</v>
      </c>
      <c r="C31" s="457">
        <v>13080</v>
      </c>
    </row>
    <row r="32" spans="1:4" ht="33" thickBot="1">
      <c r="A32" s="257">
        <v>2</v>
      </c>
      <c r="B32" s="258" t="s">
        <v>183</v>
      </c>
      <c r="C32" s="458">
        <v>23620</v>
      </c>
    </row>
    <row r="33" spans="1:7" ht="16.5" thickBot="1">
      <c r="A33" s="311"/>
      <c r="B33" s="312"/>
      <c r="C33" s="459"/>
    </row>
    <row r="34" spans="1:7" ht="39" customHeight="1" thickBot="1">
      <c r="A34" s="602" t="s">
        <v>790</v>
      </c>
      <c r="B34" s="603"/>
      <c r="C34" s="604"/>
    </row>
    <row r="35" spans="1:7" ht="48.75" customHeight="1" thickBot="1">
      <c r="A35" s="608" t="s">
        <v>789</v>
      </c>
      <c r="B35" s="609"/>
      <c r="C35" s="610"/>
    </row>
    <row r="36" spans="1:7" ht="18.75">
      <c r="A36" s="308">
        <v>1</v>
      </c>
      <c r="B36" s="309" t="s">
        <v>791</v>
      </c>
      <c r="C36" s="460">
        <v>9980</v>
      </c>
    </row>
    <row r="37" spans="1:7" ht="33" thickBot="1">
      <c r="A37" s="310">
        <v>2</v>
      </c>
      <c r="B37" s="133" t="s">
        <v>792</v>
      </c>
      <c r="C37" s="461">
        <v>17580</v>
      </c>
    </row>
    <row r="38" spans="1:7" ht="16.5" thickBot="1">
      <c r="A38" s="1"/>
      <c r="B38" s="2"/>
      <c r="C38" s="395"/>
    </row>
    <row r="39" spans="1:7" ht="19.5" thickBot="1">
      <c r="A39" s="602" t="s">
        <v>185</v>
      </c>
      <c r="B39" s="603"/>
      <c r="C39" s="604"/>
    </row>
    <row r="40" spans="1:7" ht="38.25" customHeight="1">
      <c r="A40" s="599" t="s">
        <v>186</v>
      </c>
      <c r="B40" s="600"/>
      <c r="C40" s="601"/>
    </row>
    <row r="41" spans="1:7" ht="34.5" customHeight="1">
      <c r="A41" s="129">
        <v>1</v>
      </c>
      <c r="B41" s="75" t="s">
        <v>884</v>
      </c>
      <c r="C41" s="172">
        <v>330</v>
      </c>
    </row>
    <row r="42" spans="1:7" ht="34.5" customHeight="1">
      <c r="A42" s="129">
        <v>2</v>
      </c>
      <c r="B42" s="75" t="s">
        <v>188</v>
      </c>
      <c r="C42" s="172">
        <f>C41+320+60</f>
        <v>710</v>
      </c>
      <c r="G42" s="153"/>
    </row>
    <row r="43" spans="1:7" ht="36.75" customHeight="1" thickBot="1">
      <c r="A43" s="129">
        <v>3</v>
      </c>
      <c r="B43" s="184" t="s">
        <v>187</v>
      </c>
      <c r="C43" s="172">
        <f>C41+700+120</f>
        <v>1150</v>
      </c>
    </row>
    <row r="44" spans="1:7" ht="39.75" customHeight="1" thickBot="1">
      <c r="A44" s="602" t="s">
        <v>396</v>
      </c>
      <c r="B44" s="603"/>
      <c r="C44" s="604"/>
    </row>
    <row r="45" spans="1:7">
      <c r="A45" s="599" t="s">
        <v>395</v>
      </c>
      <c r="B45" s="600"/>
      <c r="C45" s="601"/>
    </row>
    <row r="46" spans="1:7" ht="26.25" customHeight="1">
      <c r="A46" s="629" t="s">
        <v>397</v>
      </c>
      <c r="B46" s="630"/>
      <c r="C46" s="626">
        <v>1500</v>
      </c>
    </row>
    <row r="47" spans="1:7" ht="24" customHeight="1">
      <c r="A47" s="631"/>
      <c r="B47" s="632"/>
      <c r="C47" s="627"/>
    </row>
    <row r="48" spans="1:7" ht="30" customHeight="1" thickBot="1">
      <c r="A48" s="633"/>
      <c r="B48" s="634"/>
      <c r="C48" s="628"/>
    </row>
  </sheetData>
  <mergeCells count="16">
    <mergeCell ref="A44:C44"/>
    <mergeCell ref="A45:C45"/>
    <mergeCell ref="C46:C48"/>
    <mergeCell ref="A46:B48"/>
    <mergeCell ref="A1:C1"/>
    <mergeCell ref="A2:C2"/>
    <mergeCell ref="A9:C9"/>
    <mergeCell ref="A17:C17"/>
    <mergeCell ref="A23:C23"/>
    <mergeCell ref="A11:C11"/>
    <mergeCell ref="A40:C40"/>
    <mergeCell ref="A29:C29"/>
    <mergeCell ref="A30:C30"/>
    <mergeCell ref="A34:C34"/>
    <mergeCell ref="A35:C35"/>
    <mergeCell ref="A39:C39"/>
  </mergeCell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indexed="43"/>
    <pageSetUpPr fitToPage="1"/>
  </sheetPr>
  <dimension ref="A1:F42"/>
  <sheetViews>
    <sheetView zoomScale="88" zoomScaleNormal="88" zoomScaleSheetLayoutView="100" workbookViewId="0">
      <selection activeCell="D9" sqref="D9"/>
    </sheetView>
  </sheetViews>
  <sheetFormatPr defaultColWidth="21.25" defaultRowHeight="12.75"/>
  <cols>
    <col min="1" max="1" width="26.5" style="3" customWidth="1"/>
    <col min="2" max="2" width="21.125" style="3" customWidth="1"/>
    <col min="3" max="3" width="3.875" style="52" bestFit="1" customWidth="1"/>
    <col min="4" max="4" width="29.625" style="9" customWidth="1"/>
    <col min="5" max="5" width="9.375" style="9" bestFit="1" customWidth="1"/>
    <col min="6" max="6" width="11.625" style="3" customWidth="1"/>
    <col min="7" max="248" width="8.75" style="3" customWidth="1"/>
    <col min="249" max="249" width="27.25" style="3" customWidth="1"/>
    <col min="250" max="16384" width="21.25" style="3"/>
  </cols>
  <sheetData>
    <row r="1" spans="1:6" ht="44.25" customHeight="1" thickBot="1">
      <c r="A1" s="635" t="s">
        <v>441</v>
      </c>
      <c r="B1" s="636"/>
      <c r="C1" s="636"/>
      <c r="D1" s="636"/>
      <c r="E1" s="636"/>
      <c r="F1" s="637"/>
    </row>
    <row r="2" spans="1:6" ht="42" customHeight="1" thickBot="1">
      <c r="A2" s="230" t="s">
        <v>5</v>
      </c>
      <c r="B2" s="231"/>
      <c r="C2" s="232" t="s">
        <v>143</v>
      </c>
      <c r="D2" s="233" t="s">
        <v>6</v>
      </c>
      <c r="E2" s="233" t="s">
        <v>25</v>
      </c>
      <c r="F2" s="234" t="s">
        <v>165</v>
      </c>
    </row>
    <row r="3" spans="1:6" ht="74.25" customHeight="1">
      <c r="A3" s="198" t="s">
        <v>375</v>
      </c>
      <c r="B3" s="199"/>
      <c r="C3" s="200">
        <v>1</v>
      </c>
      <c r="D3" s="201" t="s">
        <v>376</v>
      </c>
      <c r="E3" s="202" t="s">
        <v>26</v>
      </c>
      <c r="F3" s="462">
        <v>28940</v>
      </c>
    </row>
    <row r="4" spans="1:6" ht="25.5" customHeight="1">
      <c r="A4" s="641" t="s">
        <v>7</v>
      </c>
      <c r="B4" s="643"/>
      <c r="C4" s="142">
        <v>2</v>
      </c>
      <c r="D4" s="70" t="s">
        <v>8</v>
      </c>
      <c r="E4" s="68" t="s">
        <v>26</v>
      </c>
      <c r="F4" s="463">
        <v>17575</v>
      </c>
    </row>
    <row r="5" spans="1:6" ht="25.5">
      <c r="A5" s="641"/>
      <c r="B5" s="644"/>
      <c r="C5" s="142">
        <v>3</v>
      </c>
      <c r="D5" s="69" t="s">
        <v>190</v>
      </c>
      <c r="E5" s="50" t="s">
        <v>26</v>
      </c>
      <c r="F5" s="236">
        <v>14950</v>
      </c>
    </row>
    <row r="6" spans="1:6" ht="25.5">
      <c r="A6" s="641"/>
      <c r="B6" s="427"/>
      <c r="C6" s="142">
        <v>4</v>
      </c>
      <c r="D6" s="69" t="s">
        <v>168</v>
      </c>
      <c r="E6" s="50" t="s">
        <v>26</v>
      </c>
      <c r="F6" s="236">
        <v>30910</v>
      </c>
    </row>
    <row r="7" spans="1:6" ht="25.5">
      <c r="A7" s="641"/>
      <c r="B7" s="427"/>
      <c r="C7" s="142">
        <v>5</v>
      </c>
      <c r="D7" s="69" t="s">
        <v>167</v>
      </c>
      <c r="E7" s="50" t="s">
        <v>26</v>
      </c>
      <c r="F7" s="236">
        <v>34340</v>
      </c>
    </row>
    <row r="8" spans="1:6" ht="25.5">
      <c r="A8" s="641"/>
      <c r="B8" s="427"/>
      <c r="C8" s="142">
        <v>6</v>
      </c>
      <c r="D8" s="69" t="s">
        <v>166</v>
      </c>
      <c r="E8" s="50" t="s">
        <v>26</v>
      </c>
      <c r="F8" s="236">
        <v>36460</v>
      </c>
    </row>
    <row r="9" spans="1:6" ht="25.5">
      <c r="A9" s="642"/>
      <c r="B9" s="235"/>
      <c r="C9" s="142">
        <v>7</v>
      </c>
      <c r="D9" s="69" t="s">
        <v>172</v>
      </c>
      <c r="E9" s="50" t="s">
        <v>26</v>
      </c>
      <c r="F9" s="236">
        <v>107265</v>
      </c>
    </row>
    <row r="10" spans="1:6" ht="34.5" customHeight="1">
      <c r="A10" s="645"/>
      <c r="B10" s="427"/>
      <c r="C10" s="142">
        <v>8</v>
      </c>
      <c r="D10" s="69" t="s">
        <v>439</v>
      </c>
      <c r="E10" s="50" t="s">
        <v>26</v>
      </c>
      <c r="F10" s="236">
        <v>34690</v>
      </c>
    </row>
    <row r="11" spans="1:6" ht="38.25" customHeight="1">
      <c r="A11" s="645"/>
      <c r="B11" s="427"/>
      <c r="C11" s="142">
        <v>9</v>
      </c>
      <c r="D11" s="69" t="s">
        <v>438</v>
      </c>
      <c r="E11" s="50" t="s">
        <v>26</v>
      </c>
      <c r="F11" s="236">
        <v>38640</v>
      </c>
    </row>
    <row r="12" spans="1:6" ht="38.25" customHeight="1">
      <c r="A12" s="645"/>
      <c r="B12" s="427"/>
      <c r="C12" s="142">
        <v>10</v>
      </c>
      <c r="D12" s="69" t="s">
        <v>370</v>
      </c>
      <c r="E12" s="50" t="s">
        <v>26</v>
      </c>
      <c r="F12" s="236">
        <v>41615</v>
      </c>
    </row>
    <row r="13" spans="1:6" ht="38.25" customHeight="1">
      <c r="A13" s="645"/>
      <c r="B13" s="427"/>
      <c r="C13" s="142"/>
      <c r="D13" s="69" t="s">
        <v>928</v>
      </c>
      <c r="E13" s="50" t="s">
        <v>26</v>
      </c>
      <c r="F13" s="236">
        <v>105195</v>
      </c>
    </row>
    <row r="14" spans="1:6" ht="42.75" customHeight="1">
      <c r="A14" s="646"/>
      <c r="B14" s="235"/>
      <c r="C14" s="142">
        <v>11</v>
      </c>
      <c r="D14" s="69" t="s">
        <v>769</v>
      </c>
      <c r="E14" s="50" t="s">
        <v>26</v>
      </c>
      <c r="F14" s="236">
        <v>132605</v>
      </c>
    </row>
    <row r="15" spans="1:6" ht="50.25" customHeight="1">
      <c r="A15" s="651" t="s">
        <v>10</v>
      </c>
      <c r="B15" s="650"/>
      <c r="C15" s="142">
        <v>12</v>
      </c>
      <c r="D15" s="315" t="s">
        <v>819</v>
      </c>
      <c r="E15" s="316" t="s">
        <v>775</v>
      </c>
      <c r="F15" s="318">
        <v>35300</v>
      </c>
    </row>
    <row r="16" spans="1:6" ht="44.25" customHeight="1">
      <c r="A16" s="641"/>
      <c r="B16" s="643"/>
      <c r="C16" s="142">
        <v>13</v>
      </c>
      <c r="D16" s="315" t="s">
        <v>820</v>
      </c>
      <c r="E16" s="316" t="s">
        <v>775</v>
      </c>
      <c r="F16" s="318">
        <v>37620</v>
      </c>
    </row>
    <row r="17" spans="1:6" ht="58.5" customHeight="1">
      <c r="A17" s="641"/>
      <c r="B17" s="643"/>
      <c r="C17" s="142">
        <v>14</v>
      </c>
      <c r="D17" s="315" t="s">
        <v>821</v>
      </c>
      <c r="E17" s="316" t="s">
        <v>775</v>
      </c>
      <c r="F17" s="318">
        <v>36350</v>
      </c>
    </row>
    <row r="18" spans="1:6" ht="56.25" customHeight="1">
      <c r="A18" s="641"/>
      <c r="B18" s="427"/>
      <c r="C18" s="142">
        <v>15</v>
      </c>
      <c r="D18" s="315" t="s">
        <v>822</v>
      </c>
      <c r="E18" s="315" t="s">
        <v>775</v>
      </c>
      <c r="F18" s="318">
        <v>39290</v>
      </c>
    </row>
    <row r="19" spans="1:6" ht="45.75" customHeight="1">
      <c r="A19" s="642"/>
      <c r="B19" s="427"/>
      <c r="C19" s="142">
        <v>16</v>
      </c>
      <c r="D19" s="313" t="s">
        <v>797</v>
      </c>
      <c r="E19" s="314" t="s">
        <v>775</v>
      </c>
      <c r="F19" s="464">
        <v>49540</v>
      </c>
    </row>
    <row r="20" spans="1:6" ht="50.1" customHeight="1">
      <c r="A20" s="647" t="s">
        <v>11</v>
      </c>
      <c r="B20" s="4"/>
      <c r="C20" s="142">
        <v>17</v>
      </c>
      <c r="D20" s="69" t="s">
        <v>12</v>
      </c>
      <c r="E20" s="50" t="s">
        <v>26</v>
      </c>
      <c r="F20" s="236">
        <v>49185</v>
      </c>
    </row>
    <row r="21" spans="1:6" ht="50.1" customHeight="1">
      <c r="A21" s="648"/>
      <c r="B21" s="5"/>
      <c r="C21" s="142">
        <v>18</v>
      </c>
      <c r="D21" s="69" t="s">
        <v>13</v>
      </c>
      <c r="E21" s="50" t="s">
        <v>26</v>
      </c>
      <c r="F21" s="236">
        <v>52825</v>
      </c>
    </row>
    <row r="22" spans="1:6" ht="50.1" customHeight="1">
      <c r="A22" s="649"/>
      <c r="B22" s="6"/>
      <c r="C22" s="142">
        <v>19</v>
      </c>
      <c r="D22" s="69" t="s">
        <v>14</v>
      </c>
      <c r="E22" s="50" t="s">
        <v>26</v>
      </c>
      <c r="F22" s="236">
        <v>58790</v>
      </c>
    </row>
    <row r="23" spans="1:6" ht="24.95" customHeight="1">
      <c r="A23" s="647" t="s">
        <v>15</v>
      </c>
      <c r="B23" s="4"/>
      <c r="C23" s="142">
        <v>20</v>
      </c>
      <c r="D23" s="69" t="s">
        <v>16</v>
      </c>
      <c r="E23" s="50" t="s">
        <v>26</v>
      </c>
      <c r="F23" s="236">
        <v>3230</v>
      </c>
    </row>
    <row r="24" spans="1:6" ht="24.95" customHeight="1">
      <c r="A24" s="648"/>
      <c r="B24" s="5"/>
      <c r="C24" s="142">
        <v>21</v>
      </c>
      <c r="D24" s="69" t="s">
        <v>17</v>
      </c>
      <c r="E24" s="50" t="s">
        <v>26</v>
      </c>
      <c r="F24" s="236">
        <v>1770</v>
      </c>
    </row>
    <row r="25" spans="1:6" ht="24.95" customHeight="1">
      <c r="A25" s="648"/>
      <c r="B25" s="5"/>
      <c r="C25" s="142">
        <v>22</v>
      </c>
      <c r="D25" s="69" t="s">
        <v>18</v>
      </c>
      <c r="E25" s="50" t="s">
        <v>26</v>
      </c>
      <c r="F25" s="236">
        <v>4760</v>
      </c>
    </row>
    <row r="26" spans="1:6" ht="24.95" customHeight="1">
      <c r="A26" s="648"/>
      <c r="B26" s="5"/>
      <c r="C26" s="142">
        <v>23</v>
      </c>
      <c r="D26" s="69" t="s">
        <v>19</v>
      </c>
      <c r="E26" s="50" t="s">
        <v>26</v>
      </c>
      <c r="F26" s="236">
        <v>5030</v>
      </c>
    </row>
    <row r="27" spans="1:6" ht="24.95" customHeight="1">
      <c r="A27" s="648"/>
      <c r="B27" s="5"/>
      <c r="C27" s="142">
        <v>24</v>
      </c>
      <c r="D27" s="69" t="s">
        <v>20</v>
      </c>
      <c r="E27" s="50" t="s">
        <v>26</v>
      </c>
      <c r="F27" s="236">
        <v>6825</v>
      </c>
    </row>
    <row r="28" spans="1:6" ht="24.95" customHeight="1">
      <c r="A28" s="649"/>
      <c r="B28" s="6"/>
      <c r="C28" s="142">
        <v>25</v>
      </c>
      <c r="D28" s="69" t="s">
        <v>21</v>
      </c>
      <c r="E28" s="50" t="s">
        <v>26</v>
      </c>
      <c r="F28" s="236">
        <v>3328</v>
      </c>
    </row>
    <row r="29" spans="1:6" ht="45.75" customHeight="1">
      <c r="A29" s="638" t="s">
        <v>173</v>
      </c>
      <c r="B29" s="7"/>
      <c r="C29" s="142">
        <v>26</v>
      </c>
      <c r="D29" s="71" t="s">
        <v>22</v>
      </c>
      <c r="E29" s="50" t="s">
        <v>26</v>
      </c>
      <c r="F29" s="236">
        <v>212690.37530000001</v>
      </c>
    </row>
    <row r="30" spans="1:6" ht="47.25" customHeight="1">
      <c r="A30" s="639"/>
      <c r="B30" s="8"/>
      <c r="C30" s="142">
        <v>27</v>
      </c>
      <c r="D30" s="71" t="s">
        <v>23</v>
      </c>
      <c r="E30" s="50" t="s">
        <v>26</v>
      </c>
      <c r="F30" s="236">
        <v>465380</v>
      </c>
    </row>
    <row r="31" spans="1:6" ht="61.5" customHeight="1">
      <c r="A31" s="639"/>
      <c r="B31" s="8"/>
      <c r="C31" s="142">
        <v>28</v>
      </c>
      <c r="D31" s="71" t="s">
        <v>24</v>
      </c>
      <c r="E31" s="50" t="s">
        <v>26</v>
      </c>
      <c r="F31" s="236">
        <v>507270</v>
      </c>
    </row>
    <row r="32" spans="1:6" ht="63.75" customHeight="1">
      <c r="A32" s="639"/>
      <c r="B32" s="8"/>
      <c r="C32" s="142">
        <v>29</v>
      </c>
      <c r="D32" s="71" t="s">
        <v>171</v>
      </c>
      <c r="E32" s="50" t="s">
        <v>26</v>
      </c>
      <c r="F32" s="236">
        <v>573300</v>
      </c>
    </row>
    <row r="33" spans="1:6" ht="53.25" customHeight="1">
      <c r="A33" s="639"/>
      <c r="B33" s="8"/>
      <c r="C33" s="142">
        <v>30</v>
      </c>
      <c r="D33" s="71" t="s">
        <v>169</v>
      </c>
      <c r="E33" s="50" t="s">
        <v>26</v>
      </c>
      <c r="F33" s="236">
        <v>181100</v>
      </c>
    </row>
    <row r="34" spans="1:6" ht="63.75" customHeight="1" thickBot="1">
      <c r="A34" s="640"/>
      <c r="B34" s="10"/>
      <c r="C34" s="465">
        <v>31</v>
      </c>
      <c r="D34" s="72" t="s">
        <v>170</v>
      </c>
      <c r="E34" s="51" t="s">
        <v>26</v>
      </c>
      <c r="F34" s="466">
        <v>197450</v>
      </c>
    </row>
    <row r="42" spans="1:6" ht="18">
      <c r="B42" s="48"/>
    </row>
  </sheetData>
  <mergeCells count="9">
    <mergeCell ref="A1:F1"/>
    <mergeCell ref="A29:A34"/>
    <mergeCell ref="A4:A9"/>
    <mergeCell ref="B4:B5"/>
    <mergeCell ref="A10:A14"/>
    <mergeCell ref="A20:A22"/>
    <mergeCell ref="A23:A28"/>
    <mergeCell ref="B15:B17"/>
    <mergeCell ref="A15:A19"/>
  </mergeCells>
  <phoneticPr fontId="14" type="noConversion"/>
  <pageMargins left="0.25" right="0.25" top="0.75" bottom="0.75" header="0.3" footer="0.3"/>
  <pageSetup paperSize="9" scale="5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indexed="35"/>
    <pageSetUpPr fitToPage="1"/>
  </sheetPr>
  <dimension ref="A1:E35"/>
  <sheetViews>
    <sheetView zoomScale="85" zoomScaleNormal="100" workbookViewId="0">
      <selection activeCell="C8" sqref="C8"/>
    </sheetView>
  </sheetViews>
  <sheetFormatPr defaultRowHeight="15.75"/>
  <cols>
    <col min="1" max="1" width="3.5" bestFit="1" customWidth="1"/>
    <col min="2" max="2" width="49.125" bestFit="1" customWidth="1"/>
    <col min="3" max="3" width="14.125" customWidth="1"/>
    <col min="4" max="4" width="19.25" customWidth="1"/>
    <col min="5" max="5" width="13.125" bestFit="1" customWidth="1"/>
  </cols>
  <sheetData>
    <row r="1" spans="1:5" ht="21" customHeight="1">
      <c r="A1" s="652" t="s">
        <v>629</v>
      </c>
      <c r="B1" s="653"/>
      <c r="C1" s="653"/>
      <c r="D1" s="654"/>
    </row>
    <row r="2" spans="1:5" ht="25.5" customHeight="1" thickBot="1">
      <c r="A2" s="655"/>
      <c r="B2" s="656"/>
      <c r="C2" s="656"/>
      <c r="D2" s="657"/>
    </row>
    <row r="3" spans="1:5">
      <c r="A3" s="407" t="s">
        <v>143</v>
      </c>
      <c r="B3" s="405" t="s">
        <v>144</v>
      </c>
      <c r="C3" s="138" t="s">
        <v>145</v>
      </c>
      <c r="D3" s="406"/>
    </row>
    <row r="4" spans="1:5" ht="69.95" customHeight="1">
      <c r="A4" s="44">
        <v>1</v>
      </c>
      <c r="B4" s="136" t="s">
        <v>620</v>
      </c>
      <c r="C4" s="107">
        <v>3280</v>
      </c>
      <c r="D4" s="404"/>
      <c r="E4" s="174"/>
    </row>
    <row r="5" spans="1:5" ht="64.5" customHeight="1">
      <c r="A5" s="44">
        <v>2</v>
      </c>
      <c r="B5" s="45" t="s">
        <v>365</v>
      </c>
      <c r="C5" s="107">
        <v>8300</v>
      </c>
      <c r="D5" s="404"/>
      <c r="E5" s="174"/>
    </row>
    <row r="6" spans="1:5" ht="69.95" customHeight="1">
      <c r="A6" s="44">
        <v>3</v>
      </c>
      <c r="B6" s="136" t="s">
        <v>621</v>
      </c>
      <c r="C6" s="107">
        <v>1880</v>
      </c>
      <c r="D6" s="404"/>
      <c r="E6" s="174"/>
    </row>
    <row r="7" spans="1:5" ht="69.95" customHeight="1">
      <c r="A7" s="44">
        <v>4</v>
      </c>
      <c r="B7" s="49" t="s">
        <v>622</v>
      </c>
      <c r="C7" s="107">
        <v>1450</v>
      </c>
      <c r="D7" s="404"/>
      <c r="E7" s="174"/>
    </row>
    <row r="8" spans="1:5" ht="69.95" customHeight="1">
      <c r="A8" s="44">
        <v>5</v>
      </c>
      <c r="B8" s="49" t="s">
        <v>623</v>
      </c>
      <c r="C8" s="107">
        <v>7250</v>
      </c>
      <c r="D8" s="404"/>
      <c r="E8" s="174"/>
    </row>
    <row r="9" spans="1:5" ht="69.95" customHeight="1">
      <c r="A9" s="44"/>
      <c r="B9" s="49" t="s">
        <v>755</v>
      </c>
      <c r="C9" s="107">
        <v>7250</v>
      </c>
      <c r="D9" s="404"/>
      <c r="E9" s="174"/>
    </row>
    <row r="10" spans="1:5" ht="69.95" customHeight="1">
      <c r="A10" s="44"/>
      <c r="B10" s="49" t="s">
        <v>757</v>
      </c>
      <c r="C10" s="107">
        <v>1850</v>
      </c>
      <c r="D10" s="404"/>
      <c r="E10" s="174"/>
    </row>
    <row r="11" spans="1:5" ht="69.95" customHeight="1">
      <c r="A11" s="44">
        <v>6</v>
      </c>
      <c r="B11" s="49" t="s">
        <v>756</v>
      </c>
      <c r="C11" s="107">
        <v>1850</v>
      </c>
      <c r="D11" s="404"/>
      <c r="E11" s="174"/>
    </row>
    <row r="12" spans="1:5" ht="69.95" customHeight="1">
      <c r="A12" s="44">
        <v>7</v>
      </c>
      <c r="B12" s="49" t="s">
        <v>624</v>
      </c>
      <c r="C12" s="107">
        <v>1395</v>
      </c>
      <c r="D12" s="404"/>
      <c r="E12" s="174"/>
    </row>
    <row r="13" spans="1:5" ht="69.95" customHeight="1">
      <c r="A13" s="44">
        <v>8</v>
      </c>
      <c r="B13" s="136" t="s">
        <v>625</v>
      </c>
      <c r="C13" s="107">
        <v>46</v>
      </c>
      <c r="D13" s="395"/>
      <c r="E13" s="174"/>
    </row>
    <row r="14" spans="1:5" ht="69.95" customHeight="1">
      <c r="A14" s="44">
        <v>9</v>
      </c>
      <c r="B14" s="139" t="s">
        <v>626</v>
      </c>
      <c r="C14" s="107">
        <v>1995</v>
      </c>
      <c r="D14" s="404"/>
      <c r="E14" s="174"/>
    </row>
    <row r="15" spans="1:5" ht="69.95" customHeight="1">
      <c r="A15" s="44">
        <v>10</v>
      </c>
      <c r="B15" s="137" t="s">
        <v>627</v>
      </c>
      <c r="C15" s="107">
        <v>966.63250400000015</v>
      </c>
      <c r="D15" s="404"/>
      <c r="E15" s="174"/>
    </row>
    <row r="16" spans="1:5" ht="54.75" customHeight="1">
      <c r="A16" s="44">
        <v>11</v>
      </c>
      <c r="B16" s="137" t="s">
        <v>628</v>
      </c>
      <c r="C16" s="107">
        <v>1240.8269</v>
      </c>
      <c r="D16" s="404"/>
      <c r="E16" s="174"/>
    </row>
    <row r="17" spans="1:5" ht="50.25" customHeight="1">
      <c r="A17" s="44">
        <v>12</v>
      </c>
      <c r="B17" s="137" t="s">
        <v>630</v>
      </c>
      <c r="C17" s="107">
        <v>4120.8988639999998</v>
      </c>
      <c r="D17" s="658"/>
      <c r="E17" s="174"/>
    </row>
    <row r="18" spans="1:5" ht="51.75" customHeight="1">
      <c r="A18" s="44">
        <v>13</v>
      </c>
      <c r="B18" s="137" t="s">
        <v>631</v>
      </c>
      <c r="C18" s="107">
        <v>5501.4917000000005</v>
      </c>
      <c r="D18" s="658"/>
      <c r="E18" s="174"/>
    </row>
    <row r="19" spans="1:5" ht="57.75" customHeight="1">
      <c r="A19" s="44">
        <v>14</v>
      </c>
      <c r="B19" s="137" t="s">
        <v>632</v>
      </c>
      <c r="C19" s="107">
        <v>978.31497200000024</v>
      </c>
      <c r="D19" s="404"/>
      <c r="E19" s="174"/>
    </row>
    <row r="20" spans="1:5" ht="51" customHeight="1">
      <c r="A20" s="44">
        <v>15</v>
      </c>
      <c r="B20" s="137" t="s">
        <v>633</v>
      </c>
      <c r="C20" s="107">
        <v>1206.1230980000003</v>
      </c>
      <c r="D20" s="428"/>
      <c r="E20" s="174"/>
    </row>
    <row r="21" spans="1:5" ht="69.95" customHeight="1">
      <c r="A21" s="44">
        <v>16</v>
      </c>
      <c r="B21" s="137" t="s">
        <v>634</v>
      </c>
      <c r="C21" s="107">
        <v>1095.1396520000003</v>
      </c>
      <c r="D21" s="404"/>
      <c r="E21" s="174"/>
    </row>
    <row r="22" spans="1:5" ht="54.75" customHeight="1">
      <c r="A22" s="44">
        <v>17</v>
      </c>
      <c r="B22" s="137" t="s">
        <v>637</v>
      </c>
      <c r="C22" s="107">
        <v>925.74386600000014</v>
      </c>
      <c r="D22" s="204"/>
      <c r="E22" s="174"/>
    </row>
    <row r="23" spans="1:5" ht="48" customHeight="1">
      <c r="A23" s="44">
        <v>18</v>
      </c>
      <c r="B23" s="137" t="s">
        <v>638</v>
      </c>
      <c r="C23" s="107">
        <v>1206.1230980000003</v>
      </c>
      <c r="D23" s="205"/>
      <c r="E23" s="174"/>
    </row>
    <row r="24" spans="1:5" ht="63" customHeight="1">
      <c r="A24" s="44">
        <v>19</v>
      </c>
      <c r="B24" s="137" t="s">
        <v>635</v>
      </c>
      <c r="C24" s="107">
        <v>1106.8221200000003</v>
      </c>
      <c r="D24" s="395"/>
      <c r="E24" s="174"/>
    </row>
    <row r="25" spans="1:5" ht="59.25" customHeight="1">
      <c r="A25" s="44">
        <v>20</v>
      </c>
      <c r="B25" s="137" t="s">
        <v>636</v>
      </c>
      <c r="C25" s="107">
        <v>1387.2013520000003</v>
      </c>
      <c r="D25" s="404"/>
      <c r="E25" s="174"/>
    </row>
    <row r="26" spans="1:5" ht="69.95" customHeight="1">
      <c r="A26" s="44">
        <v>21</v>
      </c>
      <c r="B26" s="137" t="s">
        <v>639</v>
      </c>
      <c r="C26" s="107">
        <v>1924.5948800000003</v>
      </c>
      <c r="D26" s="426"/>
      <c r="E26" s="174"/>
    </row>
    <row r="27" spans="1:5" ht="50.25" customHeight="1">
      <c r="A27" s="44">
        <v>22</v>
      </c>
      <c r="B27" s="137" t="s">
        <v>703</v>
      </c>
      <c r="C27" s="107">
        <v>525</v>
      </c>
      <c r="D27" s="426"/>
      <c r="E27" s="174"/>
    </row>
    <row r="28" spans="1:5" ht="60" customHeight="1">
      <c r="A28" s="44">
        <v>23</v>
      </c>
      <c r="B28" s="137" t="s">
        <v>709</v>
      </c>
      <c r="C28" s="107">
        <v>662.43020000000013</v>
      </c>
      <c r="D28" s="426"/>
      <c r="E28" s="174"/>
    </row>
    <row r="29" spans="1:5" ht="58.5" customHeight="1">
      <c r="A29" s="44">
        <v>24</v>
      </c>
      <c r="B29" s="137" t="s">
        <v>710</v>
      </c>
      <c r="C29" s="107">
        <v>931.58510000000012</v>
      </c>
      <c r="D29" s="426"/>
      <c r="E29" s="174"/>
    </row>
    <row r="30" spans="1:5" ht="51" customHeight="1">
      <c r="A30" s="44">
        <v>25</v>
      </c>
      <c r="B30" s="137" t="s">
        <v>711</v>
      </c>
      <c r="C30" s="107">
        <v>315</v>
      </c>
      <c r="D30" s="426"/>
      <c r="E30" s="174"/>
    </row>
    <row r="31" spans="1:5" ht="54" customHeight="1">
      <c r="A31" s="44">
        <v>26</v>
      </c>
      <c r="B31" s="137" t="s">
        <v>712</v>
      </c>
      <c r="C31" s="107">
        <v>315</v>
      </c>
      <c r="D31" s="426"/>
      <c r="E31" s="174"/>
    </row>
    <row r="32" spans="1:5" ht="69.95" customHeight="1">
      <c r="A32" s="44">
        <v>27</v>
      </c>
      <c r="B32" s="137" t="s">
        <v>366</v>
      </c>
      <c r="C32" s="107">
        <v>10900</v>
      </c>
      <c r="D32" s="404"/>
      <c r="E32" s="174"/>
    </row>
    <row r="33" spans="1:5" ht="69.95" customHeight="1">
      <c r="A33" s="44">
        <v>28</v>
      </c>
      <c r="B33" s="49" t="s">
        <v>367</v>
      </c>
      <c r="C33" s="107">
        <v>22800</v>
      </c>
      <c r="D33" s="404"/>
      <c r="E33" s="174"/>
    </row>
    <row r="34" spans="1:5" ht="69.95" customHeight="1">
      <c r="A34" s="44">
        <v>29</v>
      </c>
      <c r="B34" s="49" t="s">
        <v>368</v>
      </c>
      <c r="C34" s="107">
        <v>490</v>
      </c>
      <c r="D34" s="395"/>
      <c r="E34" s="174"/>
    </row>
    <row r="35" spans="1:5" ht="69.95" customHeight="1" thickBot="1">
      <c r="A35" s="73">
        <v>30</v>
      </c>
      <c r="B35" s="140" t="s">
        <v>369</v>
      </c>
      <c r="C35" s="119">
        <v>430</v>
      </c>
      <c r="D35" s="141"/>
      <c r="E35" s="174"/>
    </row>
  </sheetData>
  <mergeCells count="2">
    <mergeCell ref="A1:D2"/>
    <mergeCell ref="D17:D18"/>
  </mergeCells>
  <pageMargins left="0.25" right="0.25" top="0.75" bottom="0.75" header="0.3" footer="0.3"/>
  <pageSetup paperSize="9" scale="79" fitToHeight="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9" tint="-0.249977111117893"/>
    <pageSetUpPr fitToPage="1"/>
  </sheetPr>
  <dimension ref="A1:L190"/>
  <sheetViews>
    <sheetView workbookViewId="0">
      <selection activeCell="N35" sqref="N35"/>
    </sheetView>
  </sheetViews>
  <sheetFormatPr defaultRowHeight="15.75"/>
  <cols>
    <col min="2" max="2" width="9" customWidth="1"/>
    <col min="7" max="7" width="7.25" customWidth="1"/>
    <col min="8" max="8" width="2.125" customWidth="1"/>
    <col min="9" max="9" width="1.75" customWidth="1"/>
    <col min="10" max="10" width="7.375" bestFit="1" customWidth="1"/>
    <col min="11" max="11" width="15.75" customWidth="1"/>
    <col min="12" max="12" width="13.125" customWidth="1"/>
  </cols>
  <sheetData>
    <row r="1" spans="1:12" ht="29.25" thickBot="1">
      <c r="A1" s="662" t="s">
        <v>717</v>
      </c>
      <c r="B1" s="663"/>
      <c r="C1" s="663"/>
      <c r="D1" s="663"/>
      <c r="E1" s="663"/>
      <c r="F1" s="663"/>
      <c r="G1" s="663"/>
      <c r="H1" s="663"/>
      <c r="I1" s="663"/>
      <c r="J1" s="663"/>
      <c r="K1" s="663"/>
      <c r="L1" s="664"/>
    </row>
    <row r="2" spans="1:12" s="203" customFormat="1" ht="33" thickBot="1">
      <c r="A2" s="209" t="s">
        <v>143</v>
      </c>
      <c r="B2" s="661" t="s">
        <v>716</v>
      </c>
      <c r="C2" s="661"/>
      <c r="D2" s="661"/>
      <c r="E2" s="661"/>
      <c r="F2" s="661"/>
      <c r="G2" s="661"/>
      <c r="H2" s="661"/>
      <c r="I2" s="661"/>
      <c r="J2" s="210" t="s">
        <v>718</v>
      </c>
      <c r="K2" s="210" t="s">
        <v>719</v>
      </c>
      <c r="L2" s="211" t="s">
        <v>720</v>
      </c>
    </row>
    <row r="3" spans="1:12" ht="61.5" customHeight="1">
      <c r="A3" s="224">
        <v>1</v>
      </c>
      <c r="B3" s="659" t="s">
        <v>640</v>
      </c>
      <c r="C3" s="659"/>
      <c r="D3" s="659"/>
      <c r="E3" s="659"/>
      <c r="F3" s="659"/>
      <c r="G3" s="659"/>
      <c r="H3" s="659"/>
      <c r="I3" s="659"/>
      <c r="J3" s="207" t="s">
        <v>605</v>
      </c>
      <c r="K3" s="214">
        <v>29032.502</v>
      </c>
      <c r="L3" s="114"/>
    </row>
    <row r="4" spans="1:12" ht="76.5" customHeight="1">
      <c r="A4" s="224">
        <v>2</v>
      </c>
      <c r="B4" s="665" t="s">
        <v>761</v>
      </c>
      <c r="C4" s="666"/>
      <c r="D4" s="666"/>
      <c r="E4" s="666"/>
      <c r="F4" s="666"/>
      <c r="G4" s="666"/>
      <c r="H4" s="666"/>
      <c r="I4" s="667"/>
      <c r="J4" s="343" t="s">
        <v>605</v>
      </c>
      <c r="K4" s="344">
        <v>41688.509000000005</v>
      </c>
      <c r="L4" s="114"/>
    </row>
    <row r="5" spans="1:12" ht="95.25" customHeight="1">
      <c r="A5" s="224">
        <v>3</v>
      </c>
      <c r="B5" s="665" t="s">
        <v>762</v>
      </c>
      <c r="C5" s="666"/>
      <c r="D5" s="666"/>
      <c r="E5" s="666"/>
      <c r="F5" s="666"/>
      <c r="G5" s="666"/>
      <c r="H5" s="666"/>
      <c r="I5" s="667"/>
      <c r="J5" s="343" t="s">
        <v>605</v>
      </c>
      <c r="K5" s="344">
        <v>61571.611400000009</v>
      </c>
      <c r="L5" s="114"/>
    </row>
    <row r="6" spans="1:12" ht="67.5" customHeight="1">
      <c r="A6" s="224">
        <v>4</v>
      </c>
      <c r="B6" s="665" t="s">
        <v>777</v>
      </c>
      <c r="C6" s="666"/>
      <c r="D6" s="666"/>
      <c r="E6" s="666"/>
      <c r="F6" s="666"/>
      <c r="G6" s="666"/>
      <c r="H6" s="666"/>
      <c r="I6" s="667"/>
      <c r="J6" s="343" t="s">
        <v>605</v>
      </c>
      <c r="K6" s="344">
        <v>12711.407000000001</v>
      </c>
      <c r="L6" s="114"/>
    </row>
    <row r="7" spans="1:12" ht="61.5" customHeight="1">
      <c r="A7" s="224">
        <v>5</v>
      </c>
      <c r="B7" s="665" t="s">
        <v>763</v>
      </c>
      <c r="C7" s="666"/>
      <c r="D7" s="666"/>
      <c r="E7" s="666"/>
      <c r="F7" s="666"/>
      <c r="G7" s="666"/>
      <c r="H7" s="666"/>
      <c r="I7" s="667"/>
      <c r="J7" s="343" t="s">
        <v>605</v>
      </c>
      <c r="K7" s="344">
        <v>15036.447200000001</v>
      </c>
      <c r="L7" s="114"/>
    </row>
    <row r="8" spans="1:12" ht="50.1" customHeight="1">
      <c r="A8" s="224">
        <v>6</v>
      </c>
      <c r="B8" s="659" t="s">
        <v>641</v>
      </c>
      <c r="C8" s="659"/>
      <c r="D8" s="659"/>
      <c r="E8" s="659"/>
      <c r="F8" s="659"/>
      <c r="G8" s="659"/>
      <c r="H8" s="659"/>
      <c r="I8" s="659"/>
      <c r="J8" s="343" t="s">
        <v>605</v>
      </c>
      <c r="K8" s="344">
        <v>5432.7713000000003</v>
      </c>
      <c r="L8" s="114"/>
    </row>
    <row r="9" spans="1:12" ht="50.1" customHeight="1">
      <c r="A9" s="224">
        <v>7</v>
      </c>
      <c r="B9" s="659" t="s">
        <v>642</v>
      </c>
      <c r="C9" s="659"/>
      <c r="D9" s="659"/>
      <c r="E9" s="659"/>
      <c r="F9" s="659"/>
      <c r="G9" s="659"/>
      <c r="H9" s="659"/>
      <c r="I9" s="659"/>
      <c r="J9" s="343" t="s">
        <v>605</v>
      </c>
      <c r="K9" s="344">
        <v>7540.1969000000008</v>
      </c>
      <c r="L9" s="114"/>
    </row>
    <row r="10" spans="1:12" ht="50.1" customHeight="1">
      <c r="A10" s="224">
        <v>8</v>
      </c>
      <c r="B10" s="659" t="s">
        <v>643</v>
      </c>
      <c r="C10" s="659"/>
      <c r="D10" s="659"/>
      <c r="E10" s="659"/>
      <c r="F10" s="659"/>
      <c r="G10" s="659"/>
      <c r="H10" s="659"/>
      <c r="I10" s="659"/>
      <c r="J10" s="343" t="s">
        <v>605</v>
      </c>
      <c r="K10" s="344">
        <v>5405</v>
      </c>
      <c r="L10" s="114"/>
    </row>
    <row r="11" spans="1:12" ht="50.1" customHeight="1">
      <c r="A11" s="224">
        <v>9</v>
      </c>
      <c r="B11" s="659" t="s">
        <v>644</v>
      </c>
      <c r="C11" s="659"/>
      <c r="D11" s="659"/>
      <c r="E11" s="659"/>
      <c r="F11" s="659"/>
      <c r="G11" s="659"/>
      <c r="H11" s="659"/>
      <c r="I11" s="659"/>
      <c r="J11" s="343" t="s">
        <v>605</v>
      </c>
      <c r="K11" s="344">
        <v>4255</v>
      </c>
      <c r="L11" s="114"/>
    </row>
    <row r="12" spans="1:12" ht="50.1" customHeight="1">
      <c r="A12" s="224">
        <v>10</v>
      </c>
      <c r="B12" s="659" t="s">
        <v>645</v>
      </c>
      <c r="C12" s="659"/>
      <c r="D12" s="659"/>
      <c r="E12" s="659"/>
      <c r="F12" s="659"/>
      <c r="G12" s="659"/>
      <c r="H12" s="659"/>
      <c r="I12" s="659"/>
      <c r="J12" s="343" t="s">
        <v>605</v>
      </c>
      <c r="K12" s="344">
        <v>11503.0733</v>
      </c>
      <c r="L12" s="114"/>
    </row>
    <row r="13" spans="1:12" ht="38.25" customHeight="1">
      <c r="A13" s="224">
        <v>11</v>
      </c>
      <c r="B13" s="659" t="s">
        <v>721</v>
      </c>
      <c r="C13" s="659"/>
      <c r="D13" s="659"/>
      <c r="E13" s="659"/>
      <c r="F13" s="659"/>
      <c r="G13" s="659"/>
      <c r="H13" s="659"/>
      <c r="I13" s="659"/>
      <c r="J13" s="343" t="s">
        <v>605</v>
      </c>
      <c r="K13" s="344">
        <v>2512.1543000000001</v>
      </c>
      <c r="L13" s="212"/>
    </row>
    <row r="14" spans="1:12" ht="50.1" customHeight="1">
      <c r="A14" s="224">
        <v>12</v>
      </c>
      <c r="B14" s="659" t="s">
        <v>646</v>
      </c>
      <c r="C14" s="659"/>
      <c r="D14" s="659"/>
      <c r="E14" s="659"/>
      <c r="F14" s="659"/>
      <c r="G14" s="659"/>
      <c r="H14" s="659"/>
      <c r="I14" s="659"/>
      <c r="J14" s="343" t="s">
        <v>605</v>
      </c>
      <c r="K14" s="344">
        <v>315.91903640000004</v>
      </c>
      <c r="L14" s="212"/>
    </row>
    <row r="15" spans="1:12" ht="50.1" customHeight="1">
      <c r="A15" s="224">
        <v>13</v>
      </c>
      <c r="B15" s="659" t="s">
        <v>647</v>
      </c>
      <c r="C15" s="659"/>
      <c r="D15" s="659"/>
      <c r="E15" s="659"/>
      <c r="F15" s="659"/>
      <c r="G15" s="659"/>
      <c r="H15" s="659"/>
      <c r="I15" s="659"/>
      <c r="J15" s="343" t="s">
        <v>605</v>
      </c>
      <c r="K15" s="344">
        <v>315.91903640000004</v>
      </c>
      <c r="L15" s="212"/>
    </row>
    <row r="16" spans="1:12" ht="50.1" customHeight="1">
      <c r="A16" s="224">
        <v>14</v>
      </c>
      <c r="B16" s="659" t="s">
        <v>648</v>
      </c>
      <c r="C16" s="659"/>
      <c r="D16" s="659"/>
      <c r="E16" s="659"/>
      <c r="F16" s="659"/>
      <c r="G16" s="659"/>
      <c r="H16" s="659"/>
      <c r="I16" s="659"/>
      <c r="J16" s="343" t="s">
        <v>605</v>
      </c>
      <c r="K16" s="344">
        <v>315.91903640000004</v>
      </c>
      <c r="L16" s="212"/>
    </row>
    <row r="17" spans="1:12" ht="50.1" customHeight="1">
      <c r="A17" s="224">
        <v>15</v>
      </c>
      <c r="B17" s="659" t="s">
        <v>649</v>
      </c>
      <c r="C17" s="659"/>
      <c r="D17" s="659"/>
      <c r="E17" s="659"/>
      <c r="F17" s="659"/>
      <c r="G17" s="659"/>
      <c r="H17" s="659"/>
      <c r="I17" s="659"/>
      <c r="J17" s="343" t="s">
        <v>605</v>
      </c>
      <c r="K17" s="344">
        <v>315.91903640000004</v>
      </c>
      <c r="L17" s="212"/>
    </row>
    <row r="18" spans="1:12" ht="50.1" customHeight="1">
      <c r="A18" s="224">
        <v>16</v>
      </c>
      <c r="B18" s="659" t="s">
        <v>650</v>
      </c>
      <c r="C18" s="659"/>
      <c r="D18" s="659"/>
      <c r="E18" s="659"/>
      <c r="F18" s="659"/>
      <c r="G18" s="659"/>
      <c r="H18" s="659"/>
      <c r="I18" s="659"/>
      <c r="J18" s="343" t="s">
        <v>605</v>
      </c>
      <c r="K18" s="344">
        <v>315.91903640000004</v>
      </c>
      <c r="L18" s="212"/>
    </row>
    <row r="19" spans="1:12" ht="50.1" customHeight="1">
      <c r="A19" s="224">
        <v>17</v>
      </c>
      <c r="B19" s="659" t="s">
        <v>651</v>
      </c>
      <c r="C19" s="659"/>
      <c r="D19" s="659"/>
      <c r="E19" s="659"/>
      <c r="F19" s="659"/>
      <c r="G19" s="659"/>
      <c r="H19" s="659"/>
      <c r="I19" s="659"/>
      <c r="J19" s="343" t="s">
        <v>605</v>
      </c>
      <c r="K19" s="344">
        <v>315.91903640000004</v>
      </c>
      <c r="L19" s="212"/>
    </row>
    <row r="20" spans="1:12" ht="50.1" customHeight="1">
      <c r="A20" s="224">
        <v>18</v>
      </c>
      <c r="B20" s="659" t="s">
        <v>652</v>
      </c>
      <c r="C20" s="659"/>
      <c r="D20" s="659"/>
      <c r="E20" s="659"/>
      <c r="F20" s="659"/>
      <c r="G20" s="659"/>
      <c r="H20" s="659"/>
      <c r="I20" s="659"/>
      <c r="J20" s="343" t="s">
        <v>605</v>
      </c>
      <c r="K20" s="344">
        <v>359.14416800000004</v>
      </c>
      <c r="L20" s="212"/>
    </row>
    <row r="21" spans="1:12" ht="50.1" customHeight="1">
      <c r="A21" s="224">
        <v>19</v>
      </c>
      <c r="B21" s="659" t="s">
        <v>653</v>
      </c>
      <c r="C21" s="659"/>
      <c r="D21" s="659"/>
      <c r="E21" s="659"/>
      <c r="F21" s="659"/>
      <c r="G21" s="659"/>
      <c r="H21" s="659"/>
      <c r="I21" s="659"/>
      <c r="J21" s="343" t="s">
        <v>605</v>
      </c>
      <c r="K21" s="344">
        <v>359.14416800000004</v>
      </c>
      <c r="L21" s="212"/>
    </row>
    <row r="22" spans="1:12" ht="50.1" customHeight="1">
      <c r="A22" s="224">
        <v>20</v>
      </c>
      <c r="B22" s="659" t="s">
        <v>654</v>
      </c>
      <c r="C22" s="659"/>
      <c r="D22" s="659"/>
      <c r="E22" s="659"/>
      <c r="F22" s="659"/>
      <c r="G22" s="659"/>
      <c r="H22" s="659"/>
      <c r="I22" s="659"/>
      <c r="J22" s="343" t="s">
        <v>605</v>
      </c>
      <c r="K22" s="344">
        <v>370.82663600000001</v>
      </c>
      <c r="L22" s="212"/>
    </row>
    <row r="23" spans="1:12" ht="50.1" customHeight="1">
      <c r="A23" s="224">
        <v>21</v>
      </c>
      <c r="B23" s="659" t="s">
        <v>655</v>
      </c>
      <c r="C23" s="659"/>
      <c r="D23" s="659"/>
      <c r="E23" s="659"/>
      <c r="F23" s="659"/>
      <c r="G23" s="659"/>
      <c r="H23" s="659"/>
      <c r="I23" s="659"/>
      <c r="J23" s="343" t="s">
        <v>605</v>
      </c>
      <c r="K23" s="344">
        <v>388.35033800000002</v>
      </c>
      <c r="L23" s="212"/>
    </row>
    <row r="24" spans="1:12" ht="50.1" customHeight="1">
      <c r="A24" s="224">
        <v>22</v>
      </c>
      <c r="B24" s="659" t="s">
        <v>656</v>
      </c>
      <c r="C24" s="659"/>
      <c r="D24" s="659"/>
      <c r="E24" s="659"/>
      <c r="F24" s="659"/>
      <c r="G24" s="659"/>
      <c r="H24" s="659"/>
      <c r="I24" s="659"/>
      <c r="J24" s="343" t="s">
        <v>605</v>
      </c>
      <c r="K24" s="344">
        <v>394.19157200000006</v>
      </c>
      <c r="L24" s="212"/>
    </row>
    <row r="25" spans="1:12" ht="50.1" customHeight="1">
      <c r="A25" s="224">
        <v>23</v>
      </c>
      <c r="B25" s="659" t="s">
        <v>657</v>
      </c>
      <c r="C25" s="659"/>
      <c r="D25" s="659"/>
      <c r="E25" s="659"/>
      <c r="F25" s="659"/>
      <c r="G25" s="659"/>
      <c r="H25" s="659"/>
      <c r="I25" s="659"/>
      <c r="J25" s="343" t="s">
        <v>605</v>
      </c>
      <c r="K25" s="344">
        <v>400.03280599999999</v>
      </c>
      <c r="L25" s="212"/>
    </row>
    <row r="26" spans="1:12" ht="50.1" customHeight="1">
      <c r="A26" s="224">
        <v>24</v>
      </c>
      <c r="B26" s="659" t="s">
        <v>658</v>
      </c>
      <c r="C26" s="659"/>
      <c r="D26" s="659"/>
      <c r="E26" s="659"/>
      <c r="F26" s="659"/>
      <c r="G26" s="659"/>
      <c r="H26" s="659"/>
      <c r="I26" s="659"/>
      <c r="J26" s="343" t="s">
        <v>605</v>
      </c>
      <c r="K26" s="344">
        <v>403.53754640000005</v>
      </c>
      <c r="L26" s="212"/>
    </row>
    <row r="27" spans="1:12" ht="50.1" customHeight="1">
      <c r="A27" s="224">
        <v>25</v>
      </c>
      <c r="B27" s="659" t="s">
        <v>659</v>
      </c>
      <c r="C27" s="659"/>
      <c r="D27" s="659"/>
      <c r="E27" s="659"/>
      <c r="F27" s="659"/>
      <c r="G27" s="659"/>
      <c r="H27" s="659"/>
      <c r="I27" s="659"/>
      <c r="J27" s="343" t="s">
        <v>605</v>
      </c>
      <c r="K27" s="344">
        <v>404.70579320000007</v>
      </c>
      <c r="L27" s="212"/>
    </row>
    <row r="28" spans="1:12" ht="50.1" customHeight="1">
      <c r="A28" s="224">
        <v>26</v>
      </c>
      <c r="B28" s="659" t="s">
        <v>660</v>
      </c>
      <c r="C28" s="659"/>
      <c r="D28" s="659"/>
      <c r="E28" s="659"/>
      <c r="F28" s="659"/>
      <c r="G28" s="659"/>
      <c r="H28" s="659"/>
      <c r="I28" s="659"/>
      <c r="J28" s="343" t="s">
        <v>605</v>
      </c>
      <c r="K28" s="344">
        <v>411.71527400000008</v>
      </c>
      <c r="L28" s="212"/>
    </row>
    <row r="29" spans="1:12" ht="50.1" customHeight="1">
      <c r="A29" s="224">
        <v>27</v>
      </c>
      <c r="B29" s="659" t="s">
        <v>661</v>
      </c>
      <c r="C29" s="659"/>
      <c r="D29" s="659"/>
      <c r="E29" s="659"/>
      <c r="F29" s="659"/>
      <c r="G29" s="659"/>
      <c r="H29" s="659"/>
      <c r="I29" s="659"/>
      <c r="J29" s="343" t="s">
        <v>605</v>
      </c>
      <c r="K29" s="344">
        <v>417.55650800000001</v>
      </c>
      <c r="L29" s="212"/>
    </row>
    <row r="30" spans="1:12" ht="50.1" customHeight="1">
      <c r="A30" s="224">
        <v>28</v>
      </c>
      <c r="B30" s="659" t="s">
        <v>662</v>
      </c>
      <c r="C30" s="659"/>
      <c r="D30" s="659"/>
      <c r="E30" s="659"/>
      <c r="F30" s="659"/>
      <c r="G30" s="659"/>
      <c r="H30" s="659"/>
      <c r="I30" s="659"/>
      <c r="J30" s="343" t="s">
        <v>605</v>
      </c>
      <c r="K30" s="344">
        <v>450.26741840000005</v>
      </c>
      <c r="L30" s="212"/>
    </row>
    <row r="31" spans="1:12" ht="50.1" customHeight="1">
      <c r="A31" s="224">
        <v>29</v>
      </c>
      <c r="B31" s="659" t="s">
        <v>663</v>
      </c>
      <c r="C31" s="659"/>
      <c r="D31" s="659"/>
      <c r="E31" s="659"/>
      <c r="F31" s="659"/>
      <c r="G31" s="659"/>
      <c r="H31" s="659"/>
      <c r="I31" s="659"/>
      <c r="J31" s="343" t="s">
        <v>605</v>
      </c>
      <c r="K31" s="344">
        <v>452.60391200000009</v>
      </c>
      <c r="L31" s="212"/>
    </row>
    <row r="32" spans="1:12" ht="50.1" customHeight="1">
      <c r="A32" s="224">
        <v>30</v>
      </c>
      <c r="B32" s="668" t="s">
        <v>913</v>
      </c>
      <c r="C32" s="666"/>
      <c r="D32" s="666"/>
      <c r="E32" s="666"/>
      <c r="F32" s="666"/>
      <c r="G32" s="666"/>
      <c r="H32" s="666"/>
      <c r="I32" s="667"/>
      <c r="J32" s="343" t="s">
        <v>605</v>
      </c>
      <c r="K32" s="344">
        <v>323.91903640000004</v>
      </c>
      <c r="L32" s="212"/>
    </row>
    <row r="33" spans="1:12" ht="50.1" customHeight="1">
      <c r="A33" s="224">
        <v>31</v>
      </c>
      <c r="B33" s="668" t="s">
        <v>914</v>
      </c>
      <c r="C33" s="666"/>
      <c r="D33" s="666"/>
      <c r="E33" s="666"/>
      <c r="F33" s="666"/>
      <c r="G33" s="666"/>
      <c r="H33" s="666"/>
      <c r="I33" s="667"/>
      <c r="J33" s="343" t="s">
        <v>605</v>
      </c>
      <c r="K33" s="344">
        <v>323.91903640000004</v>
      </c>
      <c r="L33" s="212"/>
    </row>
    <row r="34" spans="1:12" ht="50.1" customHeight="1">
      <c r="A34" s="224">
        <v>32</v>
      </c>
      <c r="B34" s="668" t="s">
        <v>915</v>
      </c>
      <c r="C34" s="666"/>
      <c r="D34" s="666"/>
      <c r="E34" s="666"/>
      <c r="F34" s="666"/>
      <c r="G34" s="666"/>
      <c r="H34" s="666"/>
      <c r="I34" s="667"/>
      <c r="J34" s="343" t="s">
        <v>605</v>
      </c>
      <c r="K34" s="344">
        <v>323.91903640000004</v>
      </c>
      <c r="L34" s="212"/>
    </row>
    <row r="35" spans="1:12" ht="50.1" customHeight="1">
      <c r="A35" s="224">
        <v>33</v>
      </c>
      <c r="B35" s="668" t="s">
        <v>916</v>
      </c>
      <c r="C35" s="666"/>
      <c r="D35" s="666"/>
      <c r="E35" s="666"/>
      <c r="F35" s="666"/>
      <c r="G35" s="666"/>
      <c r="H35" s="666"/>
      <c r="I35" s="667"/>
      <c r="J35" s="343" t="s">
        <v>605</v>
      </c>
      <c r="K35" s="344">
        <v>323.91903640000004</v>
      </c>
      <c r="L35" s="212"/>
    </row>
    <row r="36" spans="1:12" ht="50.1" customHeight="1">
      <c r="A36" s="224">
        <v>34</v>
      </c>
      <c r="B36" s="668" t="s">
        <v>917</v>
      </c>
      <c r="C36" s="666"/>
      <c r="D36" s="666"/>
      <c r="E36" s="666"/>
      <c r="F36" s="666"/>
      <c r="G36" s="666"/>
      <c r="H36" s="666"/>
      <c r="I36" s="667"/>
      <c r="J36" s="343" t="s">
        <v>605</v>
      </c>
      <c r="K36" s="344">
        <v>367.14416800000004</v>
      </c>
      <c r="L36" s="212"/>
    </row>
    <row r="37" spans="1:12" ht="50.1" customHeight="1">
      <c r="A37" s="224">
        <v>35</v>
      </c>
      <c r="B37" s="668" t="s">
        <v>918</v>
      </c>
      <c r="C37" s="666"/>
      <c r="D37" s="666"/>
      <c r="E37" s="666"/>
      <c r="F37" s="666"/>
      <c r="G37" s="666"/>
      <c r="H37" s="666"/>
      <c r="I37" s="667"/>
      <c r="J37" s="343" t="s">
        <v>605</v>
      </c>
      <c r="K37" s="344">
        <v>367.14416800000004</v>
      </c>
      <c r="L37" s="212"/>
    </row>
    <row r="38" spans="1:12" ht="50.1" customHeight="1">
      <c r="A38" s="224">
        <v>36</v>
      </c>
      <c r="B38" s="668" t="s">
        <v>919</v>
      </c>
      <c r="C38" s="666"/>
      <c r="D38" s="666"/>
      <c r="E38" s="666"/>
      <c r="F38" s="666"/>
      <c r="G38" s="666"/>
      <c r="H38" s="666"/>
      <c r="I38" s="667"/>
      <c r="J38" s="343" t="s">
        <v>605</v>
      </c>
      <c r="K38" s="344">
        <v>378.82663600000001</v>
      </c>
      <c r="L38" s="212"/>
    </row>
    <row r="39" spans="1:12" ht="50.1" customHeight="1">
      <c r="A39" s="224">
        <v>37</v>
      </c>
      <c r="B39" s="668" t="s">
        <v>920</v>
      </c>
      <c r="C39" s="666"/>
      <c r="D39" s="666"/>
      <c r="E39" s="666"/>
      <c r="F39" s="666"/>
      <c r="G39" s="666"/>
      <c r="H39" s="666"/>
      <c r="I39" s="667"/>
      <c r="J39" s="343" t="s">
        <v>605</v>
      </c>
      <c r="K39" s="344">
        <v>396.35033800000002</v>
      </c>
      <c r="L39" s="212"/>
    </row>
    <row r="40" spans="1:12" ht="50.1" customHeight="1">
      <c r="A40" s="224">
        <v>38</v>
      </c>
      <c r="B40" s="668" t="s">
        <v>921</v>
      </c>
      <c r="C40" s="666"/>
      <c r="D40" s="666"/>
      <c r="E40" s="666"/>
      <c r="F40" s="666"/>
      <c r="G40" s="666"/>
      <c r="H40" s="666"/>
      <c r="I40" s="667"/>
      <c r="J40" s="343" t="s">
        <v>605</v>
      </c>
      <c r="K40" s="344">
        <v>402.19157200000006</v>
      </c>
      <c r="L40" s="212"/>
    </row>
    <row r="41" spans="1:12" ht="50.1" customHeight="1">
      <c r="A41" s="224">
        <v>39</v>
      </c>
      <c r="B41" s="668" t="s">
        <v>922</v>
      </c>
      <c r="C41" s="666"/>
      <c r="D41" s="666"/>
      <c r="E41" s="666"/>
      <c r="F41" s="666"/>
      <c r="G41" s="666"/>
      <c r="H41" s="666"/>
      <c r="I41" s="667"/>
      <c r="J41" s="343" t="s">
        <v>605</v>
      </c>
      <c r="K41" s="344">
        <v>408.03280599999999</v>
      </c>
      <c r="L41" s="212"/>
    </row>
    <row r="42" spans="1:12" ht="50.1" customHeight="1">
      <c r="A42" s="224">
        <v>40</v>
      </c>
      <c r="B42" s="668" t="s">
        <v>923</v>
      </c>
      <c r="C42" s="666"/>
      <c r="D42" s="666"/>
      <c r="E42" s="666"/>
      <c r="F42" s="666"/>
      <c r="G42" s="666"/>
      <c r="H42" s="666"/>
      <c r="I42" s="667"/>
      <c r="J42" s="343" t="s">
        <v>605</v>
      </c>
      <c r="K42" s="344">
        <v>411.53754640000005</v>
      </c>
      <c r="L42" s="212"/>
    </row>
    <row r="43" spans="1:12" ht="50.1" customHeight="1">
      <c r="A43" s="224">
        <v>41</v>
      </c>
      <c r="B43" s="668" t="s">
        <v>924</v>
      </c>
      <c r="C43" s="666"/>
      <c r="D43" s="666"/>
      <c r="E43" s="666"/>
      <c r="F43" s="666"/>
      <c r="G43" s="666"/>
      <c r="H43" s="666"/>
      <c r="I43" s="667"/>
      <c r="J43" s="343" t="s">
        <v>605</v>
      </c>
      <c r="K43" s="344">
        <v>412.70579320000007</v>
      </c>
      <c r="L43" s="212"/>
    </row>
    <row r="44" spans="1:12" ht="50.1" customHeight="1">
      <c r="A44" s="224">
        <v>42</v>
      </c>
      <c r="B44" s="668" t="s">
        <v>925</v>
      </c>
      <c r="C44" s="666"/>
      <c r="D44" s="666"/>
      <c r="E44" s="666"/>
      <c r="F44" s="666"/>
      <c r="G44" s="666"/>
      <c r="H44" s="666"/>
      <c r="I44" s="667"/>
      <c r="J44" s="343" t="s">
        <v>605</v>
      </c>
      <c r="K44" s="344">
        <v>419.71527400000008</v>
      </c>
      <c r="L44" s="212"/>
    </row>
    <row r="45" spans="1:12" ht="50.1" customHeight="1">
      <c r="A45" s="224">
        <v>43</v>
      </c>
      <c r="B45" s="668" t="s">
        <v>926</v>
      </c>
      <c r="C45" s="666"/>
      <c r="D45" s="666"/>
      <c r="E45" s="666"/>
      <c r="F45" s="666"/>
      <c r="G45" s="666"/>
      <c r="H45" s="666"/>
      <c r="I45" s="667"/>
      <c r="J45" s="343" t="s">
        <v>605</v>
      </c>
      <c r="K45" s="344">
        <v>425.55650800000001</v>
      </c>
      <c r="L45" s="212"/>
    </row>
    <row r="46" spans="1:12" ht="50.1" customHeight="1">
      <c r="A46" s="224">
        <v>44</v>
      </c>
      <c r="B46" s="668" t="s">
        <v>927</v>
      </c>
      <c r="C46" s="666"/>
      <c r="D46" s="666"/>
      <c r="E46" s="666"/>
      <c r="F46" s="666"/>
      <c r="G46" s="666"/>
      <c r="H46" s="666"/>
      <c r="I46" s="667"/>
      <c r="J46" s="343" t="s">
        <v>605</v>
      </c>
      <c r="K46" s="344">
        <v>458.26741840000005</v>
      </c>
      <c r="L46" s="212"/>
    </row>
    <row r="47" spans="1:12" ht="37.5" customHeight="1">
      <c r="A47" s="224">
        <v>45</v>
      </c>
      <c r="B47" s="659" t="s">
        <v>664</v>
      </c>
      <c r="C47" s="659"/>
      <c r="D47" s="659"/>
      <c r="E47" s="659"/>
      <c r="F47" s="659"/>
      <c r="G47" s="659"/>
      <c r="H47" s="659"/>
      <c r="I47" s="659"/>
      <c r="J47" s="343" t="s">
        <v>605</v>
      </c>
      <c r="K47" s="344">
        <v>2195</v>
      </c>
      <c r="L47" s="212"/>
    </row>
    <row r="48" spans="1:12" ht="44.25" customHeight="1">
      <c r="A48" s="224">
        <v>46</v>
      </c>
      <c r="B48" s="659" t="s">
        <v>665</v>
      </c>
      <c r="C48" s="659"/>
      <c r="D48" s="659"/>
      <c r="E48" s="659"/>
      <c r="F48" s="659"/>
      <c r="G48" s="659"/>
      <c r="H48" s="659"/>
      <c r="I48" s="659"/>
      <c r="J48" s="343" t="s">
        <v>605</v>
      </c>
      <c r="K48" s="344">
        <v>1735</v>
      </c>
      <c r="L48" s="212"/>
    </row>
    <row r="49" spans="1:12" ht="50.1" customHeight="1">
      <c r="A49" s="224">
        <v>47</v>
      </c>
      <c r="B49" s="659" t="s">
        <v>666</v>
      </c>
      <c r="C49" s="659"/>
      <c r="D49" s="659"/>
      <c r="E49" s="659"/>
      <c r="F49" s="659"/>
      <c r="G49" s="659"/>
      <c r="H49" s="659"/>
      <c r="I49" s="659"/>
      <c r="J49" s="343" t="s">
        <v>605</v>
      </c>
      <c r="K49" s="344">
        <v>1924.5948800000003</v>
      </c>
      <c r="L49" s="212"/>
    </row>
    <row r="50" spans="1:12" ht="39.950000000000003" customHeight="1">
      <c r="A50" s="224">
        <v>48</v>
      </c>
      <c r="B50" s="659" t="s">
        <v>667</v>
      </c>
      <c r="C50" s="659"/>
      <c r="D50" s="659"/>
      <c r="E50" s="659"/>
      <c r="F50" s="659"/>
      <c r="G50" s="659"/>
      <c r="H50" s="659"/>
      <c r="I50" s="659"/>
      <c r="J50" s="343" t="s">
        <v>605</v>
      </c>
      <c r="K50" s="344">
        <v>218.95455200000004</v>
      </c>
      <c r="L50" s="212"/>
    </row>
    <row r="51" spans="1:12" ht="39.950000000000003" customHeight="1">
      <c r="A51" s="224">
        <v>49</v>
      </c>
      <c r="B51" s="659" t="s">
        <v>668</v>
      </c>
      <c r="C51" s="659"/>
      <c r="D51" s="659"/>
      <c r="E51" s="659"/>
      <c r="F51" s="659"/>
      <c r="G51" s="659"/>
      <c r="H51" s="659"/>
      <c r="I51" s="659"/>
      <c r="J51" s="343" t="s">
        <v>605</v>
      </c>
      <c r="K51" s="344">
        <v>239.98299440000002</v>
      </c>
      <c r="L51" s="212"/>
    </row>
    <row r="52" spans="1:12" ht="39.950000000000003" customHeight="1">
      <c r="A52" s="224">
        <v>50</v>
      </c>
      <c r="B52" s="659" t="s">
        <v>669</v>
      </c>
      <c r="C52" s="659"/>
      <c r="D52" s="659"/>
      <c r="E52" s="659"/>
      <c r="F52" s="659"/>
      <c r="G52" s="659"/>
      <c r="H52" s="659"/>
      <c r="I52" s="659"/>
      <c r="J52" s="343" t="s">
        <v>605</v>
      </c>
      <c r="K52" s="344">
        <v>289.04936000000004</v>
      </c>
      <c r="L52" s="212"/>
    </row>
    <row r="53" spans="1:12" ht="39.950000000000003" customHeight="1">
      <c r="A53" s="224">
        <v>51</v>
      </c>
      <c r="B53" s="659" t="s">
        <v>670</v>
      </c>
      <c r="C53" s="659"/>
      <c r="D53" s="659"/>
      <c r="E53" s="659"/>
      <c r="F53" s="659"/>
      <c r="G53" s="659"/>
      <c r="H53" s="659"/>
      <c r="I53" s="659"/>
      <c r="J53" s="343" t="s">
        <v>605</v>
      </c>
      <c r="K53" s="344">
        <v>347.46170000000001</v>
      </c>
      <c r="L53" s="212"/>
    </row>
    <row r="54" spans="1:12" ht="39.950000000000003" customHeight="1">
      <c r="A54" s="224">
        <v>52</v>
      </c>
      <c r="B54" s="659" t="s">
        <v>671</v>
      </c>
      <c r="C54" s="659"/>
      <c r="D54" s="659"/>
      <c r="E54" s="659"/>
      <c r="F54" s="659"/>
      <c r="G54" s="659"/>
      <c r="H54" s="659"/>
      <c r="I54" s="659"/>
      <c r="J54" s="343" t="s">
        <v>605</v>
      </c>
      <c r="K54" s="344">
        <v>382.50910400000009</v>
      </c>
      <c r="L54" s="212"/>
    </row>
    <row r="55" spans="1:12" ht="39.950000000000003" customHeight="1">
      <c r="A55" s="224">
        <v>53</v>
      </c>
      <c r="B55" s="659" t="s">
        <v>672</v>
      </c>
      <c r="C55" s="659"/>
      <c r="D55" s="659"/>
      <c r="E55" s="659"/>
      <c r="F55" s="659"/>
      <c r="G55" s="659"/>
      <c r="H55" s="659"/>
      <c r="I55" s="659"/>
      <c r="J55" s="343" t="s">
        <v>605</v>
      </c>
      <c r="K55" s="344">
        <v>218.95455200000004</v>
      </c>
      <c r="L55" s="212"/>
    </row>
    <row r="56" spans="1:12" ht="39.950000000000003" customHeight="1">
      <c r="A56" s="224">
        <v>54</v>
      </c>
      <c r="B56" s="659" t="s">
        <v>673</v>
      </c>
      <c r="C56" s="659"/>
      <c r="D56" s="659"/>
      <c r="E56" s="659"/>
      <c r="F56" s="659"/>
      <c r="G56" s="659"/>
      <c r="H56" s="659"/>
      <c r="I56" s="659"/>
      <c r="J56" s="343" t="s">
        <v>605</v>
      </c>
      <c r="K56" s="344">
        <v>239.98299440000002</v>
      </c>
      <c r="L56" s="212"/>
    </row>
    <row r="57" spans="1:12" ht="39.950000000000003" customHeight="1">
      <c r="A57" s="224">
        <v>55</v>
      </c>
      <c r="B57" s="659" t="s">
        <v>674</v>
      </c>
      <c r="C57" s="659"/>
      <c r="D57" s="659"/>
      <c r="E57" s="659"/>
      <c r="F57" s="659"/>
      <c r="G57" s="659"/>
      <c r="H57" s="659"/>
      <c r="I57" s="659"/>
      <c r="J57" s="343" t="s">
        <v>605</v>
      </c>
      <c r="K57" s="344">
        <v>289.04936000000004</v>
      </c>
      <c r="L57" s="212"/>
    </row>
    <row r="58" spans="1:12" ht="39.950000000000003" customHeight="1">
      <c r="A58" s="224">
        <v>56</v>
      </c>
      <c r="B58" s="659" t="s">
        <v>675</v>
      </c>
      <c r="C58" s="659"/>
      <c r="D58" s="659"/>
      <c r="E58" s="659"/>
      <c r="F58" s="659"/>
      <c r="G58" s="659"/>
      <c r="H58" s="659"/>
      <c r="I58" s="659"/>
      <c r="J58" s="343" t="s">
        <v>605</v>
      </c>
      <c r="K58" s="344">
        <v>347.46170000000001</v>
      </c>
      <c r="L58" s="212"/>
    </row>
    <row r="59" spans="1:12" ht="39.950000000000003" customHeight="1">
      <c r="A59" s="224">
        <v>57</v>
      </c>
      <c r="B59" s="659" t="s">
        <v>676</v>
      </c>
      <c r="C59" s="659"/>
      <c r="D59" s="659"/>
      <c r="E59" s="659"/>
      <c r="F59" s="659"/>
      <c r="G59" s="659"/>
      <c r="H59" s="659"/>
      <c r="I59" s="659"/>
      <c r="J59" s="343" t="s">
        <v>605</v>
      </c>
      <c r="K59" s="344">
        <v>382.50910400000009</v>
      </c>
      <c r="L59" s="212"/>
    </row>
    <row r="60" spans="1:12" ht="45.75" customHeight="1">
      <c r="A60" s="224">
        <v>58</v>
      </c>
      <c r="B60" s="659" t="s">
        <v>677</v>
      </c>
      <c r="C60" s="659"/>
      <c r="D60" s="659"/>
      <c r="E60" s="659"/>
      <c r="F60" s="659"/>
      <c r="G60" s="659"/>
      <c r="H60" s="659"/>
      <c r="I60" s="659"/>
      <c r="J60" s="343" t="s">
        <v>605</v>
      </c>
      <c r="K60" s="344">
        <v>1106.8221200000003</v>
      </c>
      <c r="L60" s="212"/>
    </row>
    <row r="61" spans="1:12" ht="46.5" customHeight="1">
      <c r="A61" s="224">
        <v>59</v>
      </c>
      <c r="B61" s="659" t="s">
        <v>678</v>
      </c>
      <c r="C61" s="659"/>
      <c r="D61" s="659"/>
      <c r="E61" s="659"/>
      <c r="F61" s="659"/>
      <c r="G61" s="659"/>
      <c r="H61" s="659"/>
      <c r="I61" s="659"/>
      <c r="J61" s="343" t="s">
        <v>605</v>
      </c>
      <c r="K61" s="344">
        <v>1387.2013520000003</v>
      </c>
      <c r="L61" s="212"/>
    </row>
    <row r="62" spans="1:12" ht="39.75" customHeight="1">
      <c r="A62" s="224">
        <v>60</v>
      </c>
      <c r="B62" s="659" t="s">
        <v>679</v>
      </c>
      <c r="C62" s="659"/>
      <c r="D62" s="659"/>
      <c r="E62" s="659"/>
      <c r="F62" s="659"/>
      <c r="G62" s="659"/>
      <c r="H62" s="659"/>
      <c r="I62" s="659"/>
      <c r="J62" s="343" t="s">
        <v>605</v>
      </c>
      <c r="K62" s="344">
        <v>925.74386600000014</v>
      </c>
      <c r="L62" s="212"/>
    </row>
    <row r="63" spans="1:12" ht="36" customHeight="1">
      <c r="A63" s="224">
        <v>61</v>
      </c>
      <c r="B63" s="659" t="s">
        <v>680</v>
      </c>
      <c r="C63" s="659"/>
      <c r="D63" s="659"/>
      <c r="E63" s="659"/>
      <c r="F63" s="659"/>
      <c r="G63" s="659"/>
      <c r="H63" s="659"/>
      <c r="I63" s="659"/>
      <c r="J63" s="343" t="s">
        <v>605</v>
      </c>
      <c r="K63" s="344">
        <v>1206.1230980000003</v>
      </c>
      <c r="L63" s="212"/>
    </row>
    <row r="64" spans="1:12" ht="47.25" customHeight="1">
      <c r="A64" s="224">
        <v>62</v>
      </c>
      <c r="B64" s="659" t="s">
        <v>681</v>
      </c>
      <c r="C64" s="659"/>
      <c r="D64" s="659"/>
      <c r="E64" s="659"/>
      <c r="F64" s="659"/>
      <c r="G64" s="659"/>
      <c r="H64" s="659"/>
      <c r="I64" s="659"/>
      <c r="J64" s="343" t="s">
        <v>605</v>
      </c>
      <c r="K64" s="344">
        <v>978.31497200000024</v>
      </c>
      <c r="L64" s="212"/>
    </row>
    <row r="65" spans="1:12" ht="47.25" customHeight="1">
      <c r="A65" s="224">
        <v>63</v>
      </c>
      <c r="B65" s="659" t="s">
        <v>682</v>
      </c>
      <c r="C65" s="659"/>
      <c r="D65" s="659"/>
      <c r="E65" s="659"/>
      <c r="F65" s="659"/>
      <c r="G65" s="659"/>
      <c r="H65" s="659"/>
      <c r="I65" s="659"/>
      <c r="J65" s="343" t="s">
        <v>605</v>
      </c>
      <c r="K65" s="344">
        <v>1206.1230980000003</v>
      </c>
      <c r="L65" s="212"/>
    </row>
    <row r="66" spans="1:12" ht="47.25" customHeight="1">
      <c r="A66" s="224">
        <v>64</v>
      </c>
      <c r="B66" s="665" t="s">
        <v>764</v>
      </c>
      <c r="C66" s="666"/>
      <c r="D66" s="666"/>
      <c r="E66" s="666"/>
      <c r="F66" s="666"/>
      <c r="G66" s="666"/>
      <c r="H66" s="666"/>
      <c r="I66" s="667"/>
      <c r="J66" s="343" t="s">
        <v>605</v>
      </c>
      <c r="K66" s="344">
        <v>948.76520000000005</v>
      </c>
      <c r="L66" s="212"/>
    </row>
    <row r="67" spans="1:12" ht="50.1" customHeight="1">
      <c r="A67" s="224">
        <v>65</v>
      </c>
      <c r="B67" s="659" t="s">
        <v>683</v>
      </c>
      <c r="C67" s="659"/>
      <c r="D67" s="659"/>
      <c r="E67" s="659"/>
      <c r="F67" s="659"/>
      <c r="G67" s="659"/>
      <c r="H67" s="659"/>
      <c r="I67" s="659"/>
      <c r="J67" s="343" t="s">
        <v>605</v>
      </c>
      <c r="K67" s="344">
        <v>1095.1396520000003</v>
      </c>
      <c r="L67" s="212"/>
    </row>
    <row r="68" spans="1:12" ht="50.1" customHeight="1">
      <c r="A68" s="224">
        <v>66</v>
      </c>
      <c r="B68" s="659" t="s">
        <v>684</v>
      </c>
      <c r="C68" s="659"/>
      <c r="D68" s="659"/>
      <c r="E68" s="659"/>
      <c r="F68" s="659"/>
      <c r="G68" s="659"/>
      <c r="H68" s="659"/>
      <c r="I68" s="659"/>
      <c r="J68" s="343" t="s">
        <v>605</v>
      </c>
      <c r="K68" s="344">
        <v>4120.8988639999998</v>
      </c>
      <c r="L68" s="212"/>
    </row>
    <row r="69" spans="1:12" ht="50.1" customHeight="1">
      <c r="A69" s="224">
        <v>67</v>
      </c>
      <c r="B69" s="659" t="s">
        <v>685</v>
      </c>
      <c r="C69" s="659"/>
      <c r="D69" s="659"/>
      <c r="E69" s="659"/>
      <c r="F69" s="659"/>
      <c r="G69" s="659"/>
      <c r="H69" s="659"/>
      <c r="I69" s="659"/>
      <c r="J69" s="343" t="s">
        <v>605</v>
      </c>
      <c r="K69" s="344">
        <v>5501.4917000000005</v>
      </c>
      <c r="L69" s="212"/>
    </row>
    <row r="70" spans="1:12" ht="50.1" customHeight="1">
      <c r="A70" s="224">
        <v>68</v>
      </c>
      <c r="B70" s="665" t="s">
        <v>768</v>
      </c>
      <c r="C70" s="666"/>
      <c r="D70" s="666"/>
      <c r="E70" s="666"/>
      <c r="F70" s="666"/>
      <c r="G70" s="666"/>
      <c r="H70" s="666"/>
      <c r="I70" s="667"/>
      <c r="J70" s="343" t="s">
        <v>605</v>
      </c>
      <c r="K70" s="344">
        <v>4270.2511999999997</v>
      </c>
      <c r="L70" s="212"/>
    </row>
    <row r="71" spans="1:12" ht="50.1" customHeight="1">
      <c r="A71" s="224">
        <v>69</v>
      </c>
      <c r="B71" s="665" t="s">
        <v>765</v>
      </c>
      <c r="C71" s="666"/>
      <c r="D71" s="666"/>
      <c r="E71" s="666"/>
      <c r="F71" s="666"/>
      <c r="G71" s="666"/>
      <c r="H71" s="666"/>
      <c r="I71" s="667"/>
      <c r="J71" s="343" t="s">
        <v>605</v>
      </c>
      <c r="K71" s="344">
        <v>4384.7852000000003</v>
      </c>
      <c r="L71" s="212"/>
    </row>
    <row r="72" spans="1:12" ht="50.1" customHeight="1">
      <c r="A72" s="224">
        <v>70</v>
      </c>
      <c r="B72" s="665" t="s">
        <v>766</v>
      </c>
      <c r="C72" s="666"/>
      <c r="D72" s="666"/>
      <c r="E72" s="666"/>
      <c r="F72" s="666"/>
      <c r="G72" s="666"/>
      <c r="H72" s="666"/>
      <c r="I72" s="667"/>
      <c r="J72" s="343" t="s">
        <v>605</v>
      </c>
      <c r="K72" s="344">
        <v>4565</v>
      </c>
      <c r="L72" s="212"/>
    </row>
    <row r="73" spans="1:12" ht="50.1" customHeight="1">
      <c r="A73" s="224">
        <v>71</v>
      </c>
      <c r="B73" s="665" t="s">
        <v>767</v>
      </c>
      <c r="C73" s="666"/>
      <c r="D73" s="666"/>
      <c r="E73" s="666"/>
      <c r="F73" s="666"/>
      <c r="G73" s="666"/>
      <c r="H73" s="666"/>
      <c r="I73" s="667"/>
      <c r="J73" s="343" t="s">
        <v>605</v>
      </c>
      <c r="K73" s="344">
        <v>1635.9692</v>
      </c>
      <c r="L73" s="212"/>
    </row>
    <row r="74" spans="1:12" ht="50.1" customHeight="1">
      <c r="A74" s="224">
        <v>72</v>
      </c>
      <c r="B74" s="665" t="s">
        <v>776</v>
      </c>
      <c r="C74" s="666"/>
      <c r="D74" s="666"/>
      <c r="E74" s="666"/>
      <c r="F74" s="666"/>
      <c r="G74" s="666"/>
      <c r="H74" s="666"/>
      <c r="I74" s="667"/>
      <c r="J74" s="343" t="s">
        <v>605</v>
      </c>
      <c r="K74" s="344">
        <v>2071.1984000000002</v>
      </c>
      <c r="L74" s="212"/>
    </row>
    <row r="75" spans="1:12" ht="50.1" customHeight="1">
      <c r="A75" s="224">
        <v>73</v>
      </c>
      <c r="B75" s="659" t="s">
        <v>686</v>
      </c>
      <c r="C75" s="659"/>
      <c r="D75" s="659"/>
      <c r="E75" s="659"/>
      <c r="F75" s="659"/>
      <c r="G75" s="659"/>
      <c r="H75" s="659"/>
      <c r="I75" s="659"/>
      <c r="J75" s="343" t="s">
        <v>605</v>
      </c>
      <c r="K75" s="344">
        <v>280</v>
      </c>
      <c r="L75" s="212"/>
    </row>
    <row r="76" spans="1:12" ht="50.1" customHeight="1">
      <c r="A76" s="224">
        <v>74</v>
      </c>
      <c r="B76" s="659" t="s">
        <v>687</v>
      </c>
      <c r="C76" s="659"/>
      <c r="D76" s="659"/>
      <c r="E76" s="659"/>
      <c r="F76" s="659"/>
      <c r="G76" s="659"/>
      <c r="H76" s="659"/>
      <c r="I76" s="659"/>
      <c r="J76" s="343" t="s">
        <v>605</v>
      </c>
      <c r="K76" s="344">
        <v>213.11331800000002</v>
      </c>
      <c r="L76" s="212"/>
    </row>
    <row r="77" spans="1:12" ht="50.1" customHeight="1">
      <c r="A77" s="224">
        <v>75</v>
      </c>
      <c r="B77" s="659" t="s">
        <v>688</v>
      </c>
      <c r="C77" s="659"/>
      <c r="D77" s="659"/>
      <c r="E77" s="659"/>
      <c r="F77" s="659"/>
      <c r="G77" s="659"/>
      <c r="H77" s="659"/>
      <c r="I77" s="659"/>
      <c r="J77" s="343" t="s">
        <v>605</v>
      </c>
      <c r="K77" s="344">
        <v>685</v>
      </c>
      <c r="L77" s="212"/>
    </row>
    <row r="78" spans="1:12" ht="50.1" customHeight="1">
      <c r="A78" s="224">
        <v>76</v>
      </c>
      <c r="B78" s="659" t="s">
        <v>689</v>
      </c>
      <c r="C78" s="659"/>
      <c r="D78" s="659"/>
      <c r="E78" s="659"/>
      <c r="F78" s="659"/>
      <c r="G78" s="659"/>
      <c r="H78" s="659"/>
      <c r="I78" s="659"/>
      <c r="J78" s="343" t="s">
        <v>605</v>
      </c>
      <c r="K78" s="344">
        <v>845</v>
      </c>
      <c r="L78" s="212"/>
    </row>
    <row r="79" spans="1:12" ht="50.1" customHeight="1">
      <c r="A79" s="224">
        <v>77</v>
      </c>
      <c r="B79" s="659" t="s">
        <v>690</v>
      </c>
      <c r="C79" s="659"/>
      <c r="D79" s="659"/>
      <c r="E79" s="659"/>
      <c r="F79" s="659"/>
      <c r="G79" s="659"/>
      <c r="H79" s="659"/>
      <c r="I79" s="659"/>
      <c r="J79" s="343" t="s">
        <v>605</v>
      </c>
      <c r="K79" s="344">
        <v>4410</v>
      </c>
      <c r="L79" s="212"/>
    </row>
    <row r="80" spans="1:12" ht="50.1" customHeight="1">
      <c r="A80" s="224">
        <v>78</v>
      </c>
      <c r="B80" s="659" t="s">
        <v>691</v>
      </c>
      <c r="C80" s="659"/>
      <c r="D80" s="659"/>
      <c r="E80" s="659"/>
      <c r="F80" s="659"/>
      <c r="G80" s="659"/>
      <c r="H80" s="659"/>
      <c r="I80" s="659"/>
      <c r="J80" s="343" t="s">
        <v>605</v>
      </c>
      <c r="K80" s="344">
        <v>7065</v>
      </c>
      <c r="L80" s="212"/>
    </row>
    <row r="81" spans="1:12" ht="33" customHeight="1">
      <c r="A81" s="224">
        <v>79</v>
      </c>
      <c r="B81" s="659" t="s">
        <v>692</v>
      </c>
      <c r="C81" s="659"/>
      <c r="D81" s="659"/>
      <c r="E81" s="659"/>
      <c r="F81" s="659"/>
      <c r="G81" s="659"/>
      <c r="H81" s="659"/>
      <c r="I81" s="659"/>
      <c r="J81" s="343" t="s">
        <v>605</v>
      </c>
      <c r="K81" s="344">
        <v>4015</v>
      </c>
      <c r="L81" s="212"/>
    </row>
    <row r="82" spans="1:12" ht="42" customHeight="1">
      <c r="A82" s="224">
        <v>80</v>
      </c>
      <c r="B82" s="659" t="s">
        <v>693</v>
      </c>
      <c r="C82" s="659"/>
      <c r="D82" s="659"/>
      <c r="E82" s="659"/>
      <c r="F82" s="659"/>
      <c r="G82" s="659"/>
      <c r="H82" s="659"/>
      <c r="I82" s="659"/>
      <c r="J82" s="343" t="s">
        <v>605</v>
      </c>
      <c r="K82" s="344">
        <v>1460</v>
      </c>
      <c r="L82" s="212"/>
    </row>
    <row r="83" spans="1:12" ht="41.25" customHeight="1">
      <c r="A83" s="224">
        <v>81</v>
      </c>
      <c r="B83" s="659" t="s">
        <v>694</v>
      </c>
      <c r="C83" s="659"/>
      <c r="D83" s="659"/>
      <c r="E83" s="659"/>
      <c r="F83" s="659"/>
      <c r="G83" s="659"/>
      <c r="H83" s="659"/>
      <c r="I83" s="659"/>
      <c r="J83" s="343" t="s">
        <v>605</v>
      </c>
      <c r="K83" s="344">
        <v>2630</v>
      </c>
      <c r="L83" s="212"/>
    </row>
    <row r="84" spans="1:12" ht="45" customHeight="1">
      <c r="A84" s="224">
        <v>82</v>
      </c>
      <c r="B84" s="659" t="s">
        <v>695</v>
      </c>
      <c r="C84" s="659"/>
      <c r="D84" s="659"/>
      <c r="E84" s="659"/>
      <c r="F84" s="659"/>
      <c r="G84" s="659"/>
      <c r="H84" s="659"/>
      <c r="I84" s="659"/>
      <c r="J84" s="343" t="s">
        <v>605</v>
      </c>
      <c r="K84" s="344">
        <v>5370.9229400000004</v>
      </c>
      <c r="L84" s="212"/>
    </row>
    <row r="85" spans="1:12" ht="42" customHeight="1">
      <c r="A85" s="224">
        <v>83</v>
      </c>
      <c r="B85" s="659" t="s">
        <v>696</v>
      </c>
      <c r="C85" s="659"/>
      <c r="D85" s="659"/>
      <c r="E85" s="659"/>
      <c r="F85" s="659"/>
      <c r="G85" s="659"/>
      <c r="H85" s="659"/>
      <c r="I85" s="659"/>
      <c r="J85" s="343" t="s">
        <v>605</v>
      </c>
      <c r="K85" s="344">
        <v>662.88833600000009</v>
      </c>
      <c r="L85" s="212"/>
    </row>
    <row r="86" spans="1:12" ht="41.25" customHeight="1">
      <c r="A86" s="224">
        <v>84</v>
      </c>
      <c r="B86" s="659" t="s">
        <v>697</v>
      </c>
      <c r="C86" s="659"/>
      <c r="D86" s="659"/>
      <c r="E86" s="659"/>
      <c r="F86" s="659"/>
      <c r="G86" s="659"/>
      <c r="H86" s="659"/>
      <c r="I86" s="659"/>
      <c r="J86" s="343" t="s">
        <v>605</v>
      </c>
      <c r="K86" s="344">
        <v>709.61820800000021</v>
      </c>
      <c r="L86" s="212"/>
    </row>
    <row r="87" spans="1:12" ht="42.75" customHeight="1">
      <c r="A87" s="224">
        <v>85</v>
      </c>
      <c r="B87" s="659" t="s">
        <v>698</v>
      </c>
      <c r="C87" s="659"/>
      <c r="D87" s="659"/>
      <c r="E87" s="659"/>
      <c r="F87" s="659"/>
      <c r="G87" s="659"/>
      <c r="H87" s="659"/>
      <c r="I87" s="659"/>
      <c r="J87" s="343" t="s">
        <v>605</v>
      </c>
      <c r="K87" s="344">
        <v>709.61820800000021</v>
      </c>
      <c r="L87" s="212"/>
    </row>
    <row r="88" spans="1:12" ht="34.5" customHeight="1">
      <c r="A88" s="224">
        <v>86</v>
      </c>
      <c r="B88" s="659" t="s">
        <v>699</v>
      </c>
      <c r="C88" s="659"/>
      <c r="D88" s="659"/>
      <c r="E88" s="659"/>
      <c r="F88" s="659"/>
      <c r="G88" s="659"/>
      <c r="H88" s="659"/>
      <c r="I88" s="659"/>
      <c r="J88" s="343" t="s">
        <v>605</v>
      </c>
      <c r="K88" s="344">
        <v>760</v>
      </c>
      <c r="L88" s="212"/>
    </row>
    <row r="89" spans="1:12" ht="36.75" customHeight="1">
      <c r="A89" s="224">
        <v>87</v>
      </c>
      <c r="B89" s="659" t="s">
        <v>700</v>
      </c>
      <c r="C89" s="659"/>
      <c r="D89" s="659"/>
      <c r="E89" s="659"/>
      <c r="F89" s="659"/>
      <c r="G89" s="659"/>
      <c r="H89" s="659"/>
      <c r="I89" s="659"/>
      <c r="J89" s="343" t="s">
        <v>605</v>
      </c>
      <c r="K89" s="344">
        <v>721.30067600000007</v>
      </c>
      <c r="L89" s="212"/>
    </row>
    <row r="90" spans="1:12" ht="30.75" customHeight="1">
      <c r="A90" s="224">
        <v>88</v>
      </c>
      <c r="B90" s="659" t="s">
        <v>701</v>
      </c>
      <c r="C90" s="659"/>
      <c r="D90" s="659"/>
      <c r="E90" s="659"/>
      <c r="F90" s="659"/>
      <c r="G90" s="659"/>
      <c r="H90" s="659"/>
      <c r="I90" s="659"/>
      <c r="J90" s="343" t="s">
        <v>605</v>
      </c>
      <c r="K90" s="344">
        <v>275</v>
      </c>
      <c r="L90" s="212"/>
    </row>
    <row r="91" spans="1:12" ht="28.5" customHeight="1">
      <c r="A91" s="224">
        <v>89</v>
      </c>
      <c r="B91" s="659" t="s">
        <v>702</v>
      </c>
      <c r="C91" s="659"/>
      <c r="D91" s="659"/>
      <c r="E91" s="659"/>
      <c r="F91" s="659"/>
      <c r="G91" s="659"/>
      <c r="H91" s="659"/>
      <c r="I91" s="659"/>
      <c r="J91" s="343" t="s">
        <v>605</v>
      </c>
      <c r="K91" s="344">
        <v>300</v>
      </c>
      <c r="L91" s="212"/>
    </row>
    <row r="92" spans="1:12" ht="50.1" customHeight="1">
      <c r="A92" s="224">
        <v>90</v>
      </c>
      <c r="B92" s="659" t="s">
        <v>703</v>
      </c>
      <c r="C92" s="659"/>
      <c r="D92" s="659"/>
      <c r="E92" s="659"/>
      <c r="F92" s="659"/>
      <c r="G92" s="659"/>
      <c r="H92" s="659"/>
      <c r="I92" s="659"/>
      <c r="J92" s="343" t="s">
        <v>605</v>
      </c>
      <c r="K92" s="344">
        <v>525</v>
      </c>
      <c r="L92" s="212"/>
    </row>
    <row r="93" spans="1:12" ht="39" customHeight="1">
      <c r="A93" s="224">
        <v>91</v>
      </c>
      <c r="B93" s="659" t="s">
        <v>704</v>
      </c>
      <c r="C93" s="659"/>
      <c r="D93" s="659"/>
      <c r="E93" s="659"/>
      <c r="F93" s="659"/>
      <c r="G93" s="659"/>
      <c r="H93" s="659"/>
      <c r="I93" s="659"/>
      <c r="J93" s="343" t="s">
        <v>605</v>
      </c>
      <c r="K93" s="344">
        <v>1895</v>
      </c>
      <c r="L93" s="212"/>
    </row>
    <row r="94" spans="1:12" ht="39" customHeight="1">
      <c r="A94" s="224">
        <v>92</v>
      </c>
      <c r="B94" s="659" t="s">
        <v>934</v>
      </c>
      <c r="C94" s="659"/>
      <c r="D94" s="659"/>
      <c r="E94" s="659"/>
      <c r="F94" s="659"/>
      <c r="G94" s="659"/>
      <c r="H94" s="659"/>
      <c r="I94" s="659"/>
      <c r="J94" s="343" t="s">
        <v>605</v>
      </c>
      <c r="K94" s="344">
        <v>2505</v>
      </c>
      <c r="L94" s="212"/>
    </row>
    <row r="95" spans="1:12" ht="33.75" customHeight="1">
      <c r="A95" s="224">
        <v>93</v>
      </c>
      <c r="B95" s="659" t="s">
        <v>705</v>
      </c>
      <c r="C95" s="659"/>
      <c r="D95" s="659"/>
      <c r="E95" s="659"/>
      <c r="F95" s="659"/>
      <c r="G95" s="659"/>
      <c r="H95" s="659"/>
      <c r="I95" s="659"/>
      <c r="J95" s="343" t="s">
        <v>605</v>
      </c>
      <c r="K95" s="344">
        <v>435</v>
      </c>
      <c r="L95" s="212"/>
    </row>
    <row r="96" spans="1:12" ht="43.5" customHeight="1">
      <c r="A96" s="224">
        <v>94</v>
      </c>
      <c r="B96" s="659" t="s">
        <v>935</v>
      </c>
      <c r="C96" s="659"/>
      <c r="D96" s="659"/>
      <c r="E96" s="659"/>
      <c r="F96" s="659"/>
      <c r="G96" s="659"/>
      <c r="H96" s="659"/>
      <c r="I96" s="659"/>
      <c r="J96" s="343" t="s">
        <v>605</v>
      </c>
      <c r="K96" s="344">
        <v>2425</v>
      </c>
      <c r="L96" s="114"/>
    </row>
    <row r="97" spans="1:12" ht="50.1" customHeight="1">
      <c r="A97" s="224">
        <v>95</v>
      </c>
      <c r="B97" s="659" t="s">
        <v>706</v>
      </c>
      <c r="C97" s="659"/>
      <c r="D97" s="659"/>
      <c r="E97" s="659"/>
      <c r="F97" s="659"/>
      <c r="G97" s="659"/>
      <c r="H97" s="659"/>
      <c r="I97" s="659"/>
      <c r="J97" s="343" t="s">
        <v>605</v>
      </c>
      <c r="K97" s="344">
        <v>11695</v>
      </c>
      <c r="L97" s="212"/>
    </row>
    <row r="98" spans="1:12" ht="50.1" customHeight="1">
      <c r="A98" s="224">
        <v>96</v>
      </c>
      <c r="B98" s="659" t="s">
        <v>707</v>
      </c>
      <c r="C98" s="659"/>
      <c r="D98" s="659"/>
      <c r="E98" s="659"/>
      <c r="F98" s="659"/>
      <c r="G98" s="659"/>
      <c r="H98" s="659"/>
      <c r="I98" s="659"/>
      <c r="J98" s="343" t="s">
        <v>605</v>
      </c>
      <c r="K98" s="344">
        <v>3195</v>
      </c>
      <c r="L98" s="212"/>
    </row>
    <row r="99" spans="1:12" ht="50.1" customHeight="1">
      <c r="A99" s="224">
        <v>97</v>
      </c>
      <c r="B99" s="659" t="s">
        <v>708</v>
      </c>
      <c r="C99" s="659"/>
      <c r="D99" s="659"/>
      <c r="E99" s="659"/>
      <c r="F99" s="659"/>
      <c r="G99" s="659"/>
      <c r="H99" s="659"/>
      <c r="I99" s="659"/>
      <c r="J99" s="343" t="s">
        <v>605</v>
      </c>
      <c r="K99" s="344">
        <v>553.62289999999996</v>
      </c>
      <c r="L99" s="212"/>
    </row>
    <row r="100" spans="1:12" ht="50.1" customHeight="1">
      <c r="A100" s="224">
        <v>98</v>
      </c>
      <c r="B100" s="659" t="s">
        <v>760</v>
      </c>
      <c r="C100" s="659"/>
      <c r="D100" s="659"/>
      <c r="E100" s="659"/>
      <c r="F100" s="659"/>
      <c r="G100" s="659"/>
      <c r="H100" s="659"/>
      <c r="I100" s="659"/>
      <c r="J100" s="343" t="s">
        <v>605</v>
      </c>
      <c r="K100" s="344">
        <v>507.80930000000001</v>
      </c>
      <c r="L100" s="212"/>
    </row>
    <row r="101" spans="1:12" ht="50.1" customHeight="1">
      <c r="A101" s="224">
        <v>99</v>
      </c>
      <c r="B101" s="659" t="s">
        <v>759</v>
      </c>
      <c r="C101" s="659"/>
      <c r="D101" s="659"/>
      <c r="E101" s="659"/>
      <c r="F101" s="659"/>
      <c r="G101" s="659"/>
      <c r="H101" s="659"/>
      <c r="I101" s="659"/>
      <c r="J101" s="343" t="s">
        <v>605</v>
      </c>
      <c r="K101" s="344">
        <v>479.17579999999998</v>
      </c>
      <c r="L101" s="62"/>
    </row>
    <row r="102" spans="1:12" ht="50.1" customHeight="1">
      <c r="A102" s="224">
        <v>100</v>
      </c>
      <c r="B102" s="659" t="s">
        <v>758</v>
      </c>
      <c r="C102" s="659"/>
      <c r="D102" s="659"/>
      <c r="E102" s="659"/>
      <c r="F102" s="659"/>
      <c r="G102" s="659"/>
      <c r="H102" s="659"/>
      <c r="I102" s="659"/>
      <c r="J102" s="343" t="s">
        <v>605</v>
      </c>
      <c r="K102" s="344">
        <v>662.43020000000001</v>
      </c>
      <c r="L102" s="212"/>
    </row>
    <row r="103" spans="1:12" ht="50.1" customHeight="1">
      <c r="A103" s="224">
        <v>101</v>
      </c>
      <c r="B103" s="659" t="s">
        <v>709</v>
      </c>
      <c r="C103" s="659"/>
      <c r="D103" s="659"/>
      <c r="E103" s="659"/>
      <c r="F103" s="659"/>
      <c r="G103" s="659"/>
      <c r="H103" s="659"/>
      <c r="I103" s="659"/>
      <c r="J103" s="343" t="s">
        <v>605</v>
      </c>
      <c r="K103" s="344">
        <v>662.43020000000013</v>
      </c>
      <c r="L103" s="212"/>
    </row>
    <row r="104" spans="1:12" ht="50.1" customHeight="1">
      <c r="A104" s="224">
        <v>102</v>
      </c>
      <c r="B104" s="659" t="s">
        <v>710</v>
      </c>
      <c r="C104" s="659"/>
      <c r="D104" s="659"/>
      <c r="E104" s="659"/>
      <c r="F104" s="659"/>
      <c r="G104" s="659"/>
      <c r="H104" s="659"/>
      <c r="I104" s="659"/>
      <c r="J104" s="343" t="s">
        <v>605</v>
      </c>
      <c r="K104" s="344">
        <v>931.58510000000012</v>
      </c>
      <c r="L104" s="212"/>
    </row>
    <row r="105" spans="1:12" ht="50.1" customHeight="1">
      <c r="A105" s="224">
        <v>103</v>
      </c>
      <c r="B105" s="659" t="s">
        <v>711</v>
      </c>
      <c r="C105" s="659"/>
      <c r="D105" s="659"/>
      <c r="E105" s="659"/>
      <c r="F105" s="659"/>
      <c r="G105" s="659"/>
      <c r="H105" s="659"/>
      <c r="I105" s="659"/>
      <c r="J105" s="343" t="s">
        <v>605</v>
      </c>
      <c r="K105" s="344">
        <v>315</v>
      </c>
      <c r="L105" s="212"/>
    </row>
    <row r="106" spans="1:12" ht="50.1" customHeight="1">
      <c r="A106" s="224">
        <v>104</v>
      </c>
      <c r="B106" s="659" t="s">
        <v>712</v>
      </c>
      <c r="C106" s="659"/>
      <c r="D106" s="659"/>
      <c r="E106" s="659"/>
      <c r="F106" s="659"/>
      <c r="G106" s="659"/>
      <c r="H106" s="659"/>
      <c r="I106" s="659"/>
      <c r="J106" s="207" t="s">
        <v>605</v>
      </c>
      <c r="K106" s="214">
        <v>315</v>
      </c>
      <c r="L106" s="212"/>
    </row>
    <row r="107" spans="1:12" ht="40.5" customHeight="1">
      <c r="A107" s="224">
        <v>105</v>
      </c>
      <c r="B107" s="659" t="s">
        <v>713</v>
      </c>
      <c r="C107" s="659"/>
      <c r="D107" s="659"/>
      <c r="E107" s="659"/>
      <c r="F107" s="659"/>
      <c r="G107" s="659"/>
      <c r="H107" s="659"/>
      <c r="I107" s="659"/>
      <c r="J107" s="207" t="s">
        <v>605</v>
      </c>
      <c r="K107" s="214">
        <v>966.63250400000015</v>
      </c>
      <c r="L107" s="212"/>
    </row>
    <row r="108" spans="1:12" ht="38.25" customHeight="1">
      <c r="A108" s="224">
        <v>106</v>
      </c>
      <c r="B108" s="659" t="s">
        <v>714</v>
      </c>
      <c r="C108" s="659"/>
      <c r="D108" s="659"/>
      <c r="E108" s="659"/>
      <c r="F108" s="659"/>
      <c r="G108" s="659"/>
      <c r="H108" s="659"/>
      <c r="I108" s="659"/>
      <c r="J108" s="207" t="s">
        <v>605</v>
      </c>
      <c r="K108" s="214">
        <v>1240.8269</v>
      </c>
      <c r="L108" s="212"/>
    </row>
    <row r="109" spans="1:12" ht="44.25" customHeight="1" thickBot="1">
      <c r="A109" s="224">
        <v>107</v>
      </c>
      <c r="B109" s="660" t="s">
        <v>715</v>
      </c>
      <c r="C109" s="660"/>
      <c r="D109" s="660"/>
      <c r="E109" s="660"/>
      <c r="F109" s="660"/>
      <c r="G109" s="660"/>
      <c r="H109" s="660"/>
      <c r="I109" s="660"/>
      <c r="J109" s="208" t="s">
        <v>605</v>
      </c>
      <c r="K109" s="215">
        <v>1995</v>
      </c>
      <c r="L109" s="213"/>
    </row>
    <row r="110" spans="1:12" ht="30" customHeight="1">
      <c r="L110" s="206"/>
    </row>
    <row r="111" spans="1:12" ht="30" customHeight="1">
      <c r="L111" s="206"/>
    </row>
    <row r="112" spans="1:12" ht="30" customHeight="1">
      <c r="L112" s="206"/>
    </row>
    <row r="113" spans="12:12" ht="30" customHeight="1">
      <c r="L113" s="206"/>
    </row>
    <row r="114" spans="12:12" ht="30" customHeight="1">
      <c r="L114" s="206"/>
    </row>
    <row r="115" spans="12:12" ht="30" customHeight="1">
      <c r="L115" s="206"/>
    </row>
    <row r="116" spans="12:12" ht="30" customHeight="1">
      <c r="L116" s="206"/>
    </row>
    <row r="117" spans="12:12" ht="30" customHeight="1">
      <c r="L117" s="206"/>
    </row>
    <row r="118" spans="12:12" ht="30" customHeight="1">
      <c r="L118" s="206"/>
    </row>
    <row r="119" spans="12:12" ht="30" customHeight="1">
      <c r="L119" s="206"/>
    </row>
    <row r="120" spans="12:12" ht="30" customHeight="1">
      <c r="L120" s="206"/>
    </row>
    <row r="121" spans="12:12" ht="30" customHeight="1">
      <c r="L121" s="206"/>
    </row>
    <row r="122" spans="12:12" ht="30" customHeight="1">
      <c r="L122" s="206"/>
    </row>
    <row r="123" spans="12:12" ht="30" customHeight="1">
      <c r="L123" s="206"/>
    </row>
    <row r="124" spans="12:12" ht="30" customHeight="1">
      <c r="L124" s="206"/>
    </row>
    <row r="125" spans="12:12" ht="30" customHeight="1">
      <c r="L125" s="206"/>
    </row>
    <row r="126" spans="12:12" ht="30" customHeight="1">
      <c r="L126" s="206"/>
    </row>
    <row r="127" spans="12:12" ht="30" customHeight="1">
      <c r="L127" s="206"/>
    </row>
    <row r="128" spans="12:12" ht="30" customHeight="1">
      <c r="L128" s="206"/>
    </row>
    <row r="129" spans="12:12" ht="30" customHeight="1">
      <c r="L129" s="206"/>
    </row>
    <row r="130" spans="12:12" ht="30" customHeight="1">
      <c r="L130" s="206"/>
    </row>
    <row r="131" spans="12:12" ht="30" customHeight="1">
      <c r="L131" s="206"/>
    </row>
    <row r="132" spans="12:12" ht="30" customHeight="1">
      <c r="L132" s="206"/>
    </row>
    <row r="133" spans="12:12" ht="30" customHeight="1">
      <c r="L133" s="206"/>
    </row>
    <row r="134" spans="12:12" ht="30" customHeight="1">
      <c r="L134" s="206"/>
    </row>
    <row r="135" spans="12:12" ht="30" customHeight="1">
      <c r="L135" s="206"/>
    </row>
    <row r="136" spans="12:12" ht="30" customHeight="1">
      <c r="L136" s="206"/>
    </row>
    <row r="137" spans="12:12" ht="30" customHeight="1">
      <c r="L137" s="206"/>
    </row>
    <row r="138" spans="12:12" ht="30" customHeight="1">
      <c r="L138" s="206"/>
    </row>
    <row r="139" spans="12:12" ht="30" customHeight="1">
      <c r="L139" s="206"/>
    </row>
    <row r="140" spans="12:12" ht="30" customHeight="1">
      <c r="L140" s="206"/>
    </row>
    <row r="141" spans="12:12" ht="30" customHeight="1">
      <c r="L141" s="206"/>
    </row>
    <row r="142" spans="12:12" ht="30" customHeight="1">
      <c r="L142" s="206"/>
    </row>
    <row r="143" spans="12:12" ht="30" customHeight="1">
      <c r="L143" s="206"/>
    </row>
    <row r="144" spans="12:12" ht="30" customHeight="1">
      <c r="L144" s="206"/>
    </row>
    <row r="145" spans="12:12" ht="30" customHeight="1">
      <c r="L145" s="206"/>
    </row>
    <row r="146" spans="12:12" ht="30" customHeight="1">
      <c r="L146" s="206"/>
    </row>
    <row r="147" spans="12:12" ht="30" customHeight="1">
      <c r="L147" s="206"/>
    </row>
    <row r="148" spans="12:12" ht="30" customHeight="1">
      <c r="L148" s="206"/>
    </row>
    <row r="149" spans="12:12" ht="30" customHeight="1">
      <c r="L149" s="206"/>
    </row>
    <row r="150" spans="12:12" ht="30" customHeight="1">
      <c r="L150" s="206"/>
    </row>
    <row r="151" spans="12:12" ht="30" customHeight="1">
      <c r="L151" s="206"/>
    </row>
    <row r="152" spans="12:12" ht="30" customHeight="1">
      <c r="L152" s="206"/>
    </row>
    <row r="153" spans="12:12" ht="30" customHeight="1">
      <c r="L153" s="206"/>
    </row>
    <row r="154" spans="12:12" ht="30" customHeight="1">
      <c r="L154" s="206"/>
    </row>
    <row r="155" spans="12:12" ht="30" customHeight="1">
      <c r="L155" s="206"/>
    </row>
    <row r="156" spans="12:12" ht="30" customHeight="1">
      <c r="L156" s="206"/>
    </row>
    <row r="157" spans="12:12" ht="30" customHeight="1">
      <c r="L157" s="206"/>
    </row>
    <row r="158" spans="12:12" ht="30" customHeight="1">
      <c r="L158" s="206"/>
    </row>
    <row r="159" spans="12:12" ht="30" customHeight="1">
      <c r="L159" s="206"/>
    </row>
    <row r="160" spans="12:12" ht="30" customHeight="1">
      <c r="L160" s="206"/>
    </row>
    <row r="161" spans="12:12" ht="30" customHeight="1">
      <c r="L161" s="206"/>
    </row>
    <row r="162" spans="12:12" ht="30" customHeight="1">
      <c r="L162" s="206"/>
    </row>
    <row r="163" spans="12:12" ht="30" customHeight="1">
      <c r="L163" s="206"/>
    </row>
    <row r="164" spans="12:12" ht="30" customHeight="1">
      <c r="L164" s="206"/>
    </row>
    <row r="165" spans="12:12" ht="30" customHeight="1">
      <c r="L165" s="206"/>
    </row>
    <row r="166" spans="12:12" ht="30" customHeight="1">
      <c r="L166" s="206"/>
    </row>
    <row r="167" spans="12:12" ht="30" customHeight="1">
      <c r="L167" s="206"/>
    </row>
    <row r="168" spans="12:12" ht="30" customHeight="1">
      <c r="L168" s="206"/>
    </row>
    <row r="169" spans="12:12" ht="30" customHeight="1">
      <c r="L169" s="206"/>
    </row>
    <row r="170" spans="12:12" ht="30" customHeight="1">
      <c r="L170" s="206"/>
    </row>
    <row r="171" spans="12:12" ht="30" customHeight="1">
      <c r="L171" s="206"/>
    </row>
    <row r="172" spans="12:12" ht="30" customHeight="1">
      <c r="L172" s="206"/>
    </row>
    <row r="173" spans="12:12" ht="30" customHeight="1">
      <c r="L173" s="206"/>
    </row>
    <row r="174" spans="12:12" ht="30" customHeight="1">
      <c r="L174" s="206"/>
    </row>
    <row r="175" spans="12:12" ht="30" customHeight="1">
      <c r="L175" s="206"/>
    </row>
    <row r="176" spans="12:12" ht="30" customHeight="1">
      <c r="L176" s="206"/>
    </row>
    <row r="177" spans="12:12" ht="30" customHeight="1">
      <c r="L177" s="206"/>
    </row>
    <row r="178" spans="12:12" ht="30" customHeight="1">
      <c r="L178" s="206"/>
    </row>
    <row r="179" spans="12:12" ht="30" customHeight="1">
      <c r="L179" s="206"/>
    </row>
    <row r="180" spans="12:12" ht="30" customHeight="1">
      <c r="L180" s="206"/>
    </row>
    <row r="181" spans="12:12" ht="30" customHeight="1"/>
    <row r="182" spans="12:12" ht="30" customHeight="1"/>
    <row r="183" spans="12:12" ht="30" customHeight="1"/>
    <row r="184" spans="12:12" ht="30" customHeight="1"/>
    <row r="185" spans="12:12" ht="30" customHeight="1"/>
    <row r="186" spans="12:12" ht="30" customHeight="1"/>
    <row r="187" spans="12:12" ht="30" customHeight="1"/>
    <row r="188" spans="12:12" ht="30" customHeight="1"/>
    <row r="189" spans="12:12" ht="30" customHeight="1"/>
    <row r="190" spans="12:12" ht="30" customHeight="1"/>
  </sheetData>
  <mergeCells count="109">
    <mergeCell ref="B44:I44"/>
    <mergeCell ref="B45:I45"/>
    <mergeCell ref="B46:I46"/>
    <mergeCell ref="B39:I39"/>
    <mergeCell ref="B40:I40"/>
    <mergeCell ref="B41:I41"/>
    <mergeCell ref="B42:I42"/>
    <mergeCell ref="B43:I43"/>
    <mergeCell ref="B34:I34"/>
    <mergeCell ref="B35:I35"/>
    <mergeCell ref="B36:I36"/>
    <mergeCell ref="B37:I37"/>
    <mergeCell ref="B38:I38"/>
    <mergeCell ref="B87:I87"/>
    <mergeCell ref="B88:I88"/>
    <mergeCell ref="B79:I79"/>
    <mergeCell ref="B80:I80"/>
    <mergeCell ref="B65:I65"/>
    <mergeCell ref="B81:I81"/>
    <mergeCell ref="B77:I77"/>
    <mergeCell ref="B56:I56"/>
    <mergeCell ref="B13:I13"/>
    <mergeCell ref="B14:I14"/>
    <mergeCell ref="B15:I15"/>
    <mergeCell ref="B47:I47"/>
    <mergeCell ref="B29:I29"/>
    <mergeCell ref="B30:I30"/>
    <mergeCell ref="B31:I31"/>
    <mergeCell ref="B23:I23"/>
    <mergeCell ref="B48:I48"/>
    <mergeCell ref="B24:I24"/>
    <mergeCell ref="B25:I25"/>
    <mergeCell ref="B26:I26"/>
    <mergeCell ref="B27:I27"/>
    <mergeCell ref="B32:I32"/>
    <mergeCell ref="B33:I33"/>
    <mergeCell ref="B51:I51"/>
    <mergeCell ref="B105:I105"/>
    <mergeCell ref="B106:I106"/>
    <mergeCell ref="B107:I107"/>
    <mergeCell ref="B104:I104"/>
    <mergeCell ref="B89:I89"/>
    <mergeCell ref="B90:I90"/>
    <mergeCell ref="B91:I91"/>
    <mergeCell ref="B92:I92"/>
    <mergeCell ref="B101:I101"/>
    <mergeCell ref="B102:I102"/>
    <mergeCell ref="B100:I100"/>
    <mergeCell ref="B94:I94"/>
    <mergeCell ref="B96:I96"/>
    <mergeCell ref="B3:I3"/>
    <mergeCell ref="B8:I8"/>
    <mergeCell ref="B9:I9"/>
    <mergeCell ref="B28:I28"/>
    <mergeCell ref="B16:I16"/>
    <mergeCell ref="B17:I17"/>
    <mergeCell ref="B18:I18"/>
    <mergeCell ref="B19:I19"/>
    <mergeCell ref="B20:I20"/>
    <mergeCell ref="B21:I21"/>
    <mergeCell ref="B10:I10"/>
    <mergeCell ref="B11:I11"/>
    <mergeCell ref="B12:I12"/>
    <mergeCell ref="B22:I22"/>
    <mergeCell ref="B4:I4"/>
    <mergeCell ref="B78:I78"/>
    <mergeCell ref="B69:I69"/>
    <mergeCell ref="B75:I75"/>
    <mergeCell ref="B76:I76"/>
    <mergeCell ref="B71:I71"/>
    <mergeCell ref="B72:I72"/>
    <mergeCell ref="B73:I73"/>
    <mergeCell ref="B50:I50"/>
    <mergeCell ref="B61:I61"/>
    <mergeCell ref="B62:I62"/>
    <mergeCell ref="B63:I63"/>
    <mergeCell ref="B64:I64"/>
    <mergeCell ref="B68:I68"/>
    <mergeCell ref="B67:I67"/>
    <mergeCell ref="B52:I52"/>
    <mergeCell ref="B53:I53"/>
    <mergeCell ref="B54:I54"/>
    <mergeCell ref="B55:I55"/>
    <mergeCell ref="B57:I57"/>
    <mergeCell ref="B58:I58"/>
    <mergeCell ref="B108:I108"/>
    <mergeCell ref="B109:I109"/>
    <mergeCell ref="B2:I2"/>
    <mergeCell ref="A1:L1"/>
    <mergeCell ref="B93:I93"/>
    <mergeCell ref="B95:I95"/>
    <mergeCell ref="B97:I97"/>
    <mergeCell ref="B98:I98"/>
    <mergeCell ref="B99:I99"/>
    <mergeCell ref="B103:I103"/>
    <mergeCell ref="B82:I82"/>
    <mergeCell ref="B83:I83"/>
    <mergeCell ref="B84:I84"/>
    <mergeCell ref="B85:I85"/>
    <mergeCell ref="B86:I86"/>
    <mergeCell ref="B74:I74"/>
    <mergeCell ref="B5:I5"/>
    <mergeCell ref="B6:I6"/>
    <mergeCell ref="B7:I7"/>
    <mergeCell ref="B70:I70"/>
    <mergeCell ref="B66:I66"/>
    <mergeCell ref="B59:I59"/>
    <mergeCell ref="B60:I60"/>
    <mergeCell ref="B49:I49"/>
  </mergeCells>
  <pageMargins left="0.25" right="0.25" top="0.75" bottom="0.75" header="0.3" footer="0.3"/>
  <pageSetup paperSize="9" scale="68"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8" tint="-0.249977111117893"/>
    <pageSetUpPr fitToPage="1"/>
  </sheetPr>
  <dimension ref="A1:E104"/>
  <sheetViews>
    <sheetView topLeftCell="A31" zoomScale="120" zoomScaleNormal="120" workbookViewId="0">
      <selection activeCell="B91" sqref="B91"/>
    </sheetView>
  </sheetViews>
  <sheetFormatPr defaultColWidth="7.25" defaultRowHeight="12.75"/>
  <cols>
    <col min="1" max="1" width="4.125" style="34" bestFit="1" customWidth="1"/>
    <col min="2" max="2" width="24.625" style="11" customWidth="1"/>
    <col min="3" max="3" width="26.125" style="11" customWidth="1"/>
    <col min="4" max="4" width="13.5" style="11" bestFit="1" customWidth="1"/>
    <col min="5" max="5" width="17.25" style="11" customWidth="1"/>
    <col min="6" max="245" width="8.25" style="11" customWidth="1"/>
    <col min="246" max="16384" width="7.25" style="11"/>
  </cols>
  <sheetData>
    <row r="1" spans="1:5" ht="189" customHeight="1" thickBot="1">
      <c r="A1" s="726" t="s">
        <v>27</v>
      </c>
      <c r="B1" s="727"/>
      <c r="C1" s="727"/>
      <c r="D1" s="727"/>
      <c r="E1" s="728"/>
    </row>
    <row r="2" spans="1:5" ht="34.15" customHeight="1">
      <c r="A2" s="80" t="s">
        <v>28</v>
      </c>
      <c r="B2" s="81" t="s">
        <v>142</v>
      </c>
      <c r="C2" s="82" t="s">
        <v>29</v>
      </c>
      <c r="D2" s="83" t="s">
        <v>30</v>
      </c>
      <c r="E2" s="84" t="s">
        <v>31</v>
      </c>
    </row>
    <row r="3" spans="1:5" ht="27" customHeight="1">
      <c r="A3" s="689">
        <v>1</v>
      </c>
      <c r="B3" s="729" t="s">
        <v>32</v>
      </c>
      <c r="C3" s="677"/>
      <c r="D3" s="708">
        <v>225750</v>
      </c>
      <c r="E3" s="714" t="s">
        <v>34</v>
      </c>
    </row>
    <row r="4" spans="1:5" ht="15" customHeight="1">
      <c r="A4" s="690"/>
      <c r="B4" s="78" t="s">
        <v>35</v>
      </c>
      <c r="C4" s="12" t="s">
        <v>33</v>
      </c>
      <c r="D4" s="709"/>
      <c r="E4" s="715"/>
    </row>
    <row r="5" spans="1:5" ht="15" customHeight="1">
      <c r="A5" s="690"/>
      <c r="B5" s="78" t="s">
        <v>37</v>
      </c>
      <c r="C5" s="12" t="s">
        <v>36</v>
      </c>
      <c r="D5" s="709"/>
      <c r="E5" s="715"/>
    </row>
    <row r="6" spans="1:5" ht="15" customHeight="1">
      <c r="A6" s="690"/>
      <c r="B6" s="78" t="s">
        <v>39</v>
      </c>
      <c r="C6" s="12" t="s">
        <v>38</v>
      </c>
      <c r="D6" s="709"/>
      <c r="E6" s="715"/>
    </row>
    <row r="7" spans="1:5" ht="15" customHeight="1">
      <c r="A7" s="690"/>
      <c r="B7" s="78" t="s">
        <v>41</v>
      </c>
      <c r="C7" s="12" t="s">
        <v>40</v>
      </c>
      <c r="D7" s="709"/>
      <c r="E7" s="715"/>
    </row>
    <row r="8" spans="1:5" ht="15" customHeight="1">
      <c r="A8" s="690"/>
      <c r="B8" s="78" t="s">
        <v>43</v>
      </c>
      <c r="C8" s="12" t="s">
        <v>42</v>
      </c>
      <c r="D8" s="709"/>
      <c r="E8" s="715"/>
    </row>
    <row r="9" spans="1:5" ht="15" customHeight="1">
      <c r="A9" s="690"/>
      <c r="B9" s="78" t="s">
        <v>45</v>
      </c>
      <c r="C9" s="12" t="s">
        <v>44</v>
      </c>
      <c r="D9" s="709"/>
      <c r="E9" s="716"/>
    </row>
    <row r="10" spans="1:5" ht="16.5" customHeight="1">
      <c r="A10" s="689">
        <v>2</v>
      </c>
      <c r="B10" s="676" t="s">
        <v>46</v>
      </c>
      <c r="C10" s="677"/>
      <c r="D10" s="708">
        <v>325500</v>
      </c>
      <c r="E10" s="714" t="s">
        <v>47</v>
      </c>
    </row>
    <row r="11" spans="1:5" ht="15" customHeight="1">
      <c r="A11" s="690"/>
      <c r="B11" s="78" t="s">
        <v>0</v>
      </c>
      <c r="C11" s="12" t="s">
        <v>33</v>
      </c>
      <c r="D11" s="709"/>
      <c r="E11" s="715"/>
    </row>
    <row r="12" spans="1:5" ht="15" customHeight="1">
      <c r="A12" s="690"/>
      <c r="B12" s="78" t="s">
        <v>49</v>
      </c>
      <c r="C12" s="12" t="s">
        <v>36</v>
      </c>
      <c r="D12" s="709"/>
      <c r="E12" s="715"/>
    </row>
    <row r="13" spans="1:5" ht="15" customHeight="1">
      <c r="A13" s="690"/>
      <c r="B13" s="78" t="s">
        <v>50</v>
      </c>
      <c r="C13" s="12" t="s">
        <v>38</v>
      </c>
      <c r="D13" s="709"/>
      <c r="E13" s="715"/>
    </row>
    <row r="14" spans="1:5" ht="15" customHeight="1">
      <c r="A14" s="690"/>
      <c r="B14" s="78" t="s">
        <v>51</v>
      </c>
      <c r="C14" s="12" t="s">
        <v>40</v>
      </c>
      <c r="D14" s="709"/>
      <c r="E14" s="715"/>
    </row>
    <row r="15" spans="1:5" ht="15" customHeight="1">
      <c r="A15" s="690"/>
      <c r="B15" s="78" t="s">
        <v>52</v>
      </c>
      <c r="C15" s="12" t="s">
        <v>42</v>
      </c>
      <c r="D15" s="709"/>
      <c r="E15" s="715"/>
    </row>
    <row r="16" spans="1:5" ht="15" customHeight="1">
      <c r="A16" s="690"/>
      <c r="B16" s="21" t="s">
        <v>53</v>
      </c>
      <c r="C16" s="12" t="s">
        <v>44</v>
      </c>
      <c r="D16" s="709"/>
      <c r="E16" s="716"/>
    </row>
    <row r="17" spans="1:5" ht="21.75" customHeight="1">
      <c r="A17" s="681">
        <v>3</v>
      </c>
      <c r="B17" s="676" t="s">
        <v>54</v>
      </c>
      <c r="C17" s="677"/>
      <c r="D17" s="684">
        <v>342250</v>
      </c>
      <c r="E17" s="717" t="s">
        <v>55</v>
      </c>
    </row>
    <row r="18" spans="1:5" ht="15" customHeight="1">
      <c r="A18" s="682"/>
      <c r="B18" s="22" t="s">
        <v>48</v>
      </c>
      <c r="C18" s="14" t="s">
        <v>33</v>
      </c>
      <c r="D18" s="685"/>
      <c r="E18" s="717"/>
    </row>
    <row r="19" spans="1:5" ht="15" customHeight="1">
      <c r="A19" s="682"/>
      <c r="B19" s="22" t="s">
        <v>49</v>
      </c>
      <c r="C19" s="12" t="s">
        <v>56</v>
      </c>
      <c r="D19" s="685"/>
      <c r="E19" s="717"/>
    </row>
    <row r="20" spans="1:5" ht="15" customHeight="1">
      <c r="A20" s="682"/>
      <c r="B20" s="22" t="s">
        <v>50</v>
      </c>
      <c r="C20" s="12" t="s">
        <v>38</v>
      </c>
      <c r="D20" s="685"/>
      <c r="E20" s="717"/>
    </row>
    <row r="21" spans="1:5" ht="15" customHeight="1">
      <c r="A21" s="682"/>
      <c r="B21" s="22" t="s">
        <v>51</v>
      </c>
      <c r="C21" s="12" t="s">
        <v>57</v>
      </c>
      <c r="D21" s="685"/>
      <c r="E21" s="717"/>
    </row>
    <row r="22" spans="1:5" ht="15" customHeight="1">
      <c r="A22" s="682"/>
      <c r="B22" s="22" t="s">
        <v>52</v>
      </c>
      <c r="C22" s="12" t="s">
        <v>42</v>
      </c>
      <c r="D22" s="685"/>
      <c r="E22" s="717"/>
    </row>
    <row r="23" spans="1:5" ht="15" customHeight="1">
      <c r="A23" s="683"/>
      <c r="B23" s="22" t="s">
        <v>45</v>
      </c>
      <c r="C23" s="12" t="s">
        <v>44</v>
      </c>
      <c r="D23" s="686"/>
      <c r="E23" s="717"/>
    </row>
    <row r="24" spans="1:5" ht="25.9" customHeight="1">
      <c r="A24" s="691">
        <v>4</v>
      </c>
      <c r="B24" s="676" t="s">
        <v>58</v>
      </c>
      <c r="C24" s="677"/>
      <c r="D24" s="678">
        <v>485533</v>
      </c>
      <c r="E24" s="722" t="s">
        <v>59</v>
      </c>
    </row>
    <row r="25" spans="1:5" ht="15" customHeight="1">
      <c r="A25" s="692"/>
      <c r="B25" s="23" t="s">
        <v>60</v>
      </c>
      <c r="C25" s="15" t="s">
        <v>33</v>
      </c>
      <c r="D25" s="679"/>
      <c r="E25" s="674"/>
    </row>
    <row r="26" spans="1:5" ht="15" customHeight="1">
      <c r="A26" s="692"/>
      <c r="B26" s="23" t="s">
        <v>49</v>
      </c>
      <c r="C26" s="16" t="s">
        <v>56</v>
      </c>
      <c r="D26" s="679"/>
      <c r="E26" s="674"/>
    </row>
    <row r="27" spans="1:5" ht="15" customHeight="1">
      <c r="A27" s="692"/>
      <c r="B27" s="23" t="s">
        <v>61</v>
      </c>
      <c r="C27" s="16" t="s">
        <v>38</v>
      </c>
      <c r="D27" s="679"/>
      <c r="E27" s="674"/>
    </row>
    <row r="28" spans="1:5" ht="15" customHeight="1">
      <c r="A28" s="692"/>
      <c r="B28" s="23" t="s">
        <v>62</v>
      </c>
      <c r="C28" s="16" t="s">
        <v>57</v>
      </c>
      <c r="D28" s="679"/>
      <c r="E28" s="674"/>
    </row>
    <row r="29" spans="1:5" ht="15" customHeight="1">
      <c r="A29" s="692"/>
      <c r="B29" s="23" t="s">
        <v>63</v>
      </c>
      <c r="C29" s="16" t="s">
        <v>42</v>
      </c>
      <c r="D29" s="679"/>
      <c r="E29" s="674"/>
    </row>
    <row r="30" spans="1:5" ht="15" customHeight="1">
      <c r="A30" s="693"/>
      <c r="B30" s="23" t="s">
        <v>64</v>
      </c>
      <c r="C30" s="16" t="s">
        <v>44</v>
      </c>
      <c r="D30" s="680"/>
      <c r="E30" s="675"/>
    </row>
    <row r="31" spans="1:5" ht="26.45" customHeight="1">
      <c r="A31" s="669">
        <v>5</v>
      </c>
      <c r="B31" s="687" t="s">
        <v>65</v>
      </c>
      <c r="C31" s="688"/>
      <c r="D31" s="684">
        <v>456250</v>
      </c>
      <c r="E31" s="723" t="s">
        <v>66</v>
      </c>
    </row>
    <row r="32" spans="1:5" ht="15" customHeight="1">
      <c r="A32" s="669"/>
      <c r="B32" s="22" t="s">
        <v>60</v>
      </c>
      <c r="C32" s="14" t="s">
        <v>33</v>
      </c>
      <c r="D32" s="685"/>
      <c r="E32" s="724"/>
    </row>
    <row r="33" spans="1:5" ht="15" customHeight="1">
      <c r="A33" s="669"/>
      <c r="B33" s="22" t="s">
        <v>49</v>
      </c>
      <c r="C33" s="12" t="s">
        <v>67</v>
      </c>
      <c r="D33" s="685"/>
      <c r="E33" s="724"/>
    </row>
    <row r="34" spans="1:5" ht="15" customHeight="1">
      <c r="A34" s="669"/>
      <c r="B34" s="22" t="s">
        <v>61</v>
      </c>
      <c r="C34" s="12" t="s">
        <v>38</v>
      </c>
      <c r="D34" s="685"/>
      <c r="E34" s="724"/>
    </row>
    <row r="35" spans="1:5" ht="15" customHeight="1">
      <c r="A35" s="669"/>
      <c r="B35" s="22" t="s">
        <v>62</v>
      </c>
      <c r="C35" s="12" t="s">
        <v>68</v>
      </c>
      <c r="D35" s="685"/>
      <c r="E35" s="724"/>
    </row>
    <row r="36" spans="1:5" ht="15" customHeight="1">
      <c r="A36" s="669"/>
      <c r="B36" s="22" t="s">
        <v>63</v>
      </c>
      <c r="C36" s="12" t="s">
        <v>42</v>
      </c>
      <c r="D36" s="685"/>
      <c r="E36" s="724"/>
    </row>
    <row r="37" spans="1:5" ht="15" customHeight="1">
      <c r="A37" s="77"/>
      <c r="B37" s="22" t="s">
        <v>64</v>
      </c>
      <c r="C37" s="12" t="s">
        <v>44</v>
      </c>
      <c r="D37" s="713"/>
      <c r="E37" s="725"/>
    </row>
    <row r="38" spans="1:5" ht="30" customHeight="1">
      <c r="A38" s="669">
        <v>6</v>
      </c>
      <c r="B38" s="676" t="s">
        <v>826</v>
      </c>
      <c r="C38" s="677"/>
      <c r="D38" s="694">
        <v>950118</v>
      </c>
      <c r="E38" s="714" t="s">
        <v>69</v>
      </c>
    </row>
    <row r="39" spans="1:5" ht="15" customHeight="1">
      <c r="A39" s="669"/>
      <c r="B39" s="22" t="s">
        <v>70</v>
      </c>
      <c r="C39" s="14" t="s">
        <v>33</v>
      </c>
      <c r="D39" s="694"/>
      <c r="E39" s="715"/>
    </row>
    <row r="40" spans="1:5" ht="15" customHeight="1">
      <c r="A40" s="669"/>
      <c r="B40" s="22" t="s">
        <v>72</v>
      </c>
      <c r="C40" s="12" t="s">
        <v>71</v>
      </c>
      <c r="D40" s="694"/>
      <c r="E40" s="715"/>
    </row>
    <row r="41" spans="1:5" ht="15" customHeight="1">
      <c r="A41" s="669"/>
      <c r="B41" s="22" t="s">
        <v>73</v>
      </c>
      <c r="C41" s="12" t="s">
        <v>38</v>
      </c>
      <c r="D41" s="694"/>
      <c r="E41" s="715"/>
    </row>
    <row r="42" spans="1:5" ht="15" customHeight="1">
      <c r="A42" s="669"/>
      <c r="B42" s="22" t="s">
        <v>74</v>
      </c>
      <c r="C42" s="12" t="s">
        <v>57</v>
      </c>
      <c r="D42" s="694"/>
      <c r="E42" s="715"/>
    </row>
    <row r="43" spans="1:5" ht="15" customHeight="1">
      <c r="A43" s="669"/>
      <c r="B43" s="22" t="s">
        <v>76</v>
      </c>
      <c r="C43" s="12" t="s">
        <v>75</v>
      </c>
      <c r="D43" s="694"/>
      <c r="E43" s="715"/>
    </row>
    <row r="44" spans="1:5" ht="15" customHeight="1">
      <c r="A44" s="669"/>
      <c r="B44" s="22" t="s">
        <v>77</v>
      </c>
      <c r="C44" s="12" t="s">
        <v>44</v>
      </c>
      <c r="D44" s="694"/>
      <c r="E44" s="715"/>
    </row>
    <row r="45" spans="1:5" ht="15" customHeight="1">
      <c r="A45" s="669"/>
      <c r="B45" s="28" t="s">
        <v>78</v>
      </c>
      <c r="C45" s="12"/>
      <c r="D45" s="694"/>
      <c r="E45" s="716"/>
    </row>
    <row r="46" spans="1:5" ht="25.9" customHeight="1">
      <c r="A46" s="702">
        <v>7</v>
      </c>
      <c r="B46" s="676" t="s">
        <v>825</v>
      </c>
      <c r="C46" s="677"/>
      <c r="D46" s="694">
        <v>950119</v>
      </c>
      <c r="E46" s="673" t="s">
        <v>80</v>
      </c>
    </row>
    <row r="47" spans="1:5" ht="15" customHeight="1">
      <c r="A47" s="702"/>
      <c r="B47" s="23" t="s">
        <v>81</v>
      </c>
      <c r="C47" s="15" t="s">
        <v>79</v>
      </c>
      <c r="D47" s="694"/>
      <c r="E47" s="674"/>
    </row>
    <row r="48" spans="1:5" ht="15" customHeight="1">
      <c r="A48" s="702"/>
      <c r="B48" s="23" t="s">
        <v>72</v>
      </c>
      <c r="C48" s="16" t="s">
        <v>71</v>
      </c>
      <c r="D48" s="694"/>
      <c r="E48" s="674"/>
    </row>
    <row r="49" spans="1:5" ht="15" customHeight="1">
      <c r="A49" s="702"/>
      <c r="B49" s="23" t="s">
        <v>82</v>
      </c>
      <c r="C49" s="16" t="s">
        <v>38</v>
      </c>
      <c r="D49" s="694"/>
      <c r="E49" s="674"/>
    </row>
    <row r="50" spans="1:5" ht="15" customHeight="1">
      <c r="A50" s="702"/>
      <c r="B50" s="23" t="s">
        <v>74</v>
      </c>
      <c r="C50" s="16" t="s">
        <v>57</v>
      </c>
      <c r="D50" s="694"/>
      <c r="E50" s="674"/>
    </row>
    <row r="51" spans="1:5" ht="15" customHeight="1">
      <c r="A51" s="702"/>
      <c r="B51" s="23" t="s">
        <v>76</v>
      </c>
      <c r="C51" s="16" t="s">
        <v>75</v>
      </c>
      <c r="D51" s="694"/>
      <c r="E51" s="674"/>
    </row>
    <row r="52" spans="1:5" ht="15" customHeight="1">
      <c r="A52" s="702"/>
      <c r="B52" s="23" t="s">
        <v>83</v>
      </c>
      <c r="C52" s="16" t="s">
        <v>44</v>
      </c>
      <c r="D52" s="694"/>
      <c r="E52" s="674"/>
    </row>
    <row r="53" spans="1:5" ht="15" customHeight="1">
      <c r="A53" s="702"/>
      <c r="B53" s="29" t="s">
        <v>78</v>
      </c>
      <c r="C53" s="17"/>
      <c r="D53" s="694"/>
      <c r="E53" s="674"/>
    </row>
    <row r="54" spans="1:5" ht="14.25">
      <c r="A54" s="691">
        <v>8</v>
      </c>
      <c r="B54" s="676" t="s">
        <v>827</v>
      </c>
      <c r="C54" s="677"/>
      <c r="D54" s="697">
        <v>996790</v>
      </c>
      <c r="E54" s="674"/>
    </row>
    <row r="55" spans="1:5" ht="15" customHeight="1">
      <c r="A55" s="704"/>
      <c r="B55" s="23" t="s">
        <v>84</v>
      </c>
      <c r="C55" s="17" t="s">
        <v>33</v>
      </c>
      <c r="D55" s="698"/>
      <c r="E55" s="674"/>
    </row>
    <row r="56" spans="1:5" ht="15" customHeight="1">
      <c r="A56" s="704"/>
      <c r="B56" s="23" t="s">
        <v>85</v>
      </c>
      <c r="C56" s="17" t="s">
        <v>67</v>
      </c>
      <c r="D56" s="698"/>
      <c r="E56" s="674"/>
    </row>
    <row r="57" spans="1:5" ht="15" customHeight="1">
      <c r="A57" s="704"/>
      <c r="B57" s="23" t="s">
        <v>82</v>
      </c>
      <c r="C57" s="17" t="s">
        <v>38</v>
      </c>
      <c r="D57" s="698"/>
      <c r="E57" s="674"/>
    </row>
    <row r="58" spans="1:5" ht="15" customHeight="1">
      <c r="A58" s="704"/>
      <c r="B58" s="23" t="s">
        <v>87</v>
      </c>
      <c r="C58" s="17" t="s">
        <v>86</v>
      </c>
      <c r="D58" s="698"/>
      <c r="E58" s="674"/>
    </row>
    <row r="59" spans="1:5" ht="15" customHeight="1">
      <c r="A59" s="704"/>
      <c r="B59" s="23" t="s">
        <v>76</v>
      </c>
      <c r="C59" s="17" t="s">
        <v>42</v>
      </c>
      <c r="D59" s="698"/>
      <c r="E59" s="674"/>
    </row>
    <row r="60" spans="1:5" ht="15" customHeight="1">
      <c r="A60" s="704"/>
      <c r="B60" s="23" t="s">
        <v>83</v>
      </c>
      <c r="C60" s="17" t="s">
        <v>44</v>
      </c>
      <c r="D60" s="698"/>
      <c r="E60" s="674"/>
    </row>
    <row r="61" spans="1:5" ht="15" customHeight="1">
      <c r="A61" s="693"/>
      <c r="B61" s="30" t="s">
        <v>88</v>
      </c>
      <c r="C61" s="17"/>
      <c r="D61" s="699"/>
      <c r="E61" s="674"/>
    </row>
    <row r="62" spans="1:5" ht="15" customHeight="1">
      <c r="A62" s="702">
        <v>9</v>
      </c>
      <c r="B62" s="79" t="s">
        <v>196</v>
      </c>
      <c r="C62" s="85"/>
      <c r="D62" s="701">
        <v>1285000</v>
      </c>
      <c r="E62" s="674"/>
    </row>
    <row r="63" spans="1:5" ht="15" customHeight="1">
      <c r="A63" s="702"/>
      <c r="B63" s="23" t="s">
        <v>89</v>
      </c>
      <c r="C63" s="15" t="s">
        <v>79</v>
      </c>
      <c r="D63" s="701"/>
      <c r="E63" s="674"/>
    </row>
    <row r="64" spans="1:5" ht="15" customHeight="1">
      <c r="A64" s="702"/>
      <c r="B64" s="23" t="s">
        <v>72</v>
      </c>
      <c r="C64" s="16" t="s">
        <v>44</v>
      </c>
      <c r="D64" s="701"/>
      <c r="E64" s="674"/>
    </row>
    <row r="65" spans="1:5" ht="15" customHeight="1">
      <c r="A65" s="702"/>
      <c r="B65" s="23" t="s">
        <v>82</v>
      </c>
      <c r="C65" s="16" t="s">
        <v>38</v>
      </c>
      <c r="D65" s="701"/>
      <c r="E65" s="674"/>
    </row>
    <row r="66" spans="1:5" ht="15" customHeight="1">
      <c r="A66" s="702"/>
      <c r="B66" s="23" t="s">
        <v>90</v>
      </c>
      <c r="C66" s="16" t="s">
        <v>57</v>
      </c>
      <c r="D66" s="701"/>
      <c r="E66" s="674"/>
    </row>
    <row r="67" spans="1:5" ht="15" customHeight="1">
      <c r="A67" s="702"/>
      <c r="B67" s="23" t="s">
        <v>92</v>
      </c>
      <c r="C67" s="16" t="s">
        <v>91</v>
      </c>
      <c r="D67" s="701"/>
      <c r="E67" s="674"/>
    </row>
    <row r="68" spans="1:5" ht="15" customHeight="1">
      <c r="A68" s="702"/>
      <c r="B68" s="24" t="s">
        <v>93</v>
      </c>
      <c r="C68" s="18"/>
      <c r="D68" s="701"/>
      <c r="E68" s="675"/>
    </row>
    <row r="69" spans="1:5" ht="21.75" customHeight="1">
      <c r="A69" s="700">
        <v>10</v>
      </c>
      <c r="B69" s="58" t="s">
        <v>94</v>
      </c>
      <c r="C69" s="55"/>
      <c r="D69" s="694">
        <v>964830</v>
      </c>
      <c r="E69" s="670" t="s">
        <v>95</v>
      </c>
    </row>
    <row r="70" spans="1:5" ht="15.6" customHeight="1">
      <c r="A70" s="700"/>
      <c r="B70" s="22" t="s">
        <v>96</v>
      </c>
      <c r="C70" s="12" t="s">
        <v>33</v>
      </c>
      <c r="D70" s="694"/>
      <c r="E70" s="671"/>
    </row>
    <row r="71" spans="1:5" ht="18" customHeight="1">
      <c r="A71" s="700"/>
      <c r="B71" s="22" t="s">
        <v>98</v>
      </c>
      <c r="C71" s="14" t="s">
        <v>97</v>
      </c>
      <c r="D71" s="694"/>
      <c r="E71" s="671"/>
    </row>
    <row r="72" spans="1:5" ht="16.899999999999999" customHeight="1">
      <c r="A72" s="700"/>
      <c r="B72" s="22" t="s">
        <v>99</v>
      </c>
      <c r="C72" s="14" t="s">
        <v>141</v>
      </c>
      <c r="D72" s="694"/>
      <c r="E72" s="671"/>
    </row>
    <row r="73" spans="1:5" ht="19.149999999999999" customHeight="1">
      <c r="A73" s="700"/>
      <c r="B73" s="22" t="s">
        <v>101</v>
      </c>
      <c r="C73" s="12" t="s">
        <v>100</v>
      </c>
      <c r="D73" s="694"/>
      <c r="E73" s="672"/>
    </row>
    <row r="74" spans="1:5" ht="16.149999999999999" customHeight="1">
      <c r="A74" s="700"/>
      <c r="B74" s="22" t="s">
        <v>102</v>
      </c>
      <c r="C74" s="12" t="s">
        <v>38</v>
      </c>
      <c r="D74" s="694"/>
      <c r="E74" s="710" t="s">
        <v>104</v>
      </c>
    </row>
    <row r="75" spans="1:5" ht="16.149999999999999" customHeight="1">
      <c r="A75" s="700"/>
      <c r="B75" s="22" t="s">
        <v>105</v>
      </c>
      <c r="C75" s="12" t="s">
        <v>103</v>
      </c>
      <c r="D75" s="694"/>
      <c r="E75" s="711"/>
    </row>
    <row r="76" spans="1:5" ht="15" customHeight="1">
      <c r="A76" s="700"/>
      <c r="B76" s="22" t="s">
        <v>106</v>
      </c>
      <c r="C76" s="12"/>
      <c r="D76" s="694"/>
      <c r="E76" s="712"/>
    </row>
    <row r="77" spans="1:5" ht="16.5" customHeight="1">
      <c r="A77" s="700">
        <v>11</v>
      </c>
      <c r="B77" s="57" t="s">
        <v>107</v>
      </c>
      <c r="C77" s="55"/>
      <c r="D77" s="708">
        <v>601751</v>
      </c>
      <c r="E77" s="670" t="s">
        <v>108</v>
      </c>
    </row>
    <row r="78" spans="1:5" ht="21.6" customHeight="1">
      <c r="A78" s="700"/>
      <c r="B78" s="22" t="s">
        <v>109</v>
      </c>
      <c r="C78" s="12" t="s">
        <v>33</v>
      </c>
      <c r="D78" s="708"/>
      <c r="E78" s="671"/>
    </row>
    <row r="79" spans="1:5" ht="22.15" customHeight="1">
      <c r="A79" s="700"/>
      <c r="B79" s="22" t="s">
        <v>110</v>
      </c>
      <c r="C79" s="14" t="s">
        <v>97</v>
      </c>
      <c r="D79" s="708"/>
      <c r="E79" s="671"/>
    </row>
    <row r="80" spans="1:5" ht="19.149999999999999" customHeight="1">
      <c r="A80" s="700"/>
      <c r="B80" s="22" t="s">
        <v>99</v>
      </c>
      <c r="C80" s="14" t="s">
        <v>141</v>
      </c>
      <c r="D80" s="708"/>
      <c r="E80" s="672"/>
    </row>
    <row r="81" spans="1:5" ht="24" customHeight="1">
      <c r="A81" s="700"/>
      <c r="B81" s="22" t="s">
        <v>101</v>
      </c>
      <c r="C81" s="12" t="s">
        <v>100</v>
      </c>
      <c r="D81" s="708"/>
      <c r="E81" s="670" t="s">
        <v>111</v>
      </c>
    </row>
    <row r="82" spans="1:5" ht="21" customHeight="1">
      <c r="A82" s="700"/>
      <c r="B82" s="22" t="s">
        <v>112</v>
      </c>
      <c r="C82" s="12" t="s">
        <v>38</v>
      </c>
      <c r="D82" s="708"/>
      <c r="E82" s="715"/>
    </row>
    <row r="83" spans="1:5" ht="18.600000000000001" customHeight="1">
      <c r="A83" s="700"/>
      <c r="B83" s="22" t="s">
        <v>113</v>
      </c>
      <c r="C83" s="12" t="s">
        <v>42</v>
      </c>
      <c r="D83" s="708"/>
      <c r="E83" s="715"/>
    </row>
    <row r="84" spans="1:5" ht="19.899999999999999" customHeight="1">
      <c r="A84" s="700"/>
      <c r="B84" s="35" t="s">
        <v>105</v>
      </c>
      <c r="C84" s="12" t="s">
        <v>44</v>
      </c>
      <c r="D84" s="708"/>
      <c r="E84" s="716"/>
    </row>
    <row r="85" spans="1:5" ht="13.5" customHeight="1">
      <c r="A85" s="681">
        <v>12</v>
      </c>
      <c r="B85" s="54" t="s">
        <v>114</v>
      </c>
      <c r="C85" s="55"/>
      <c r="D85" s="684">
        <v>840372</v>
      </c>
      <c r="E85" s="714" t="s">
        <v>116</v>
      </c>
    </row>
    <row r="86" spans="1:5" ht="24.75" customHeight="1">
      <c r="A86" s="703"/>
      <c r="B86" s="22" t="s">
        <v>117</v>
      </c>
      <c r="C86" s="14" t="s">
        <v>115</v>
      </c>
      <c r="D86" s="720"/>
      <c r="E86" s="715"/>
    </row>
    <row r="87" spans="1:5" ht="15" customHeight="1">
      <c r="A87" s="703"/>
      <c r="B87" s="25" t="s">
        <v>118</v>
      </c>
      <c r="C87" s="12" t="s">
        <v>38</v>
      </c>
      <c r="D87" s="720"/>
      <c r="E87" s="715"/>
    </row>
    <row r="88" spans="1:5" ht="15" customHeight="1">
      <c r="A88" s="703"/>
      <c r="B88" s="22" t="s">
        <v>82</v>
      </c>
      <c r="C88" s="12" t="s">
        <v>68</v>
      </c>
      <c r="D88" s="720"/>
      <c r="E88" s="715"/>
    </row>
    <row r="89" spans="1:5" ht="15" customHeight="1">
      <c r="A89" s="703"/>
      <c r="B89" s="25" t="s">
        <v>120</v>
      </c>
      <c r="C89" s="12" t="s">
        <v>119</v>
      </c>
      <c r="D89" s="720"/>
      <c r="E89" s="715"/>
    </row>
    <row r="90" spans="1:5" ht="15" customHeight="1">
      <c r="A90" s="703"/>
      <c r="B90" s="31" t="s">
        <v>122</v>
      </c>
      <c r="C90" s="12" t="s">
        <v>121</v>
      </c>
      <c r="D90" s="720"/>
      <c r="E90" s="715"/>
    </row>
    <row r="91" spans="1:5" ht="15" customHeight="1">
      <c r="A91" s="703"/>
      <c r="B91" s="22" t="s">
        <v>124</v>
      </c>
      <c r="C91" s="19" t="s">
        <v>123</v>
      </c>
      <c r="D91" s="720"/>
      <c r="E91" s="715"/>
    </row>
    <row r="92" spans="1:5" ht="15" customHeight="1">
      <c r="A92" s="683"/>
      <c r="B92" s="22" t="s">
        <v>125</v>
      </c>
      <c r="C92" s="13"/>
      <c r="D92" s="721"/>
      <c r="E92" s="716"/>
    </row>
    <row r="93" spans="1:5" ht="28.9" customHeight="1">
      <c r="A93" s="669">
        <v>13</v>
      </c>
      <c r="B93" s="54" t="s">
        <v>1</v>
      </c>
      <c r="C93" s="55"/>
      <c r="D93" s="694">
        <v>785350</v>
      </c>
      <c r="E93" s="670" t="s">
        <v>126</v>
      </c>
    </row>
    <row r="94" spans="1:5" ht="17.45" customHeight="1">
      <c r="A94" s="669"/>
      <c r="B94" s="26" t="s">
        <v>127</v>
      </c>
      <c r="C94" s="14" t="s">
        <v>33</v>
      </c>
      <c r="D94" s="694"/>
      <c r="E94" s="671"/>
    </row>
    <row r="95" spans="1:5" ht="15" customHeight="1">
      <c r="A95" s="669"/>
      <c r="B95" s="26" t="s">
        <v>129</v>
      </c>
      <c r="C95" s="12" t="s">
        <v>128</v>
      </c>
      <c r="D95" s="694"/>
      <c r="E95" s="671"/>
    </row>
    <row r="96" spans="1:5" ht="15" customHeight="1">
      <c r="A96" s="669"/>
      <c r="B96" s="27" t="s">
        <v>130</v>
      </c>
      <c r="C96" s="12" t="s">
        <v>38</v>
      </c>
      <c r="D96" s="694"/>
      <c r="E96" s="671"/>
    </row>
    <row r="97" spans="1:5" ht="14.45" customHeight="1">
      <c r="A97" s="669"/>
      <c r="B97" s="26" t="s">
        <v>131</v>
      </c>
      <c r="C97" s="12" t="s">
        <v>57</v>
      </c>
      <c r="D97" s="694"/>
      <c r="E97" s="671"/>
    </row>
    <row r="98" spans="1:5" ht="16.899999999999999" customHeight="1">
      <c r="A98" s="669"/>
      <c r="B98" s="26" t="s">
        <v>132</v>
      </c>
      <c r="C98" s="12" t="s">
        <v>75</v>
      </c>
      <c r="D98" s="694"/>
      <c r="E98" s="671"/>
    </row>
    <row r="99" spans="1:5" ht="17.45" customHeight="1">
      <c r="A99" s="669"/>
      <c r="B99" s="26" t="s">
        <v>133</v>
      </c>
      <c r="C99" s="12" t="s">
        <v>42</v>
      </c>
      <c r="D99" s="694"/>
      <c r="E99" s="672"/>
    </row>
    <row r="100" spans="1:5" ht="15" customHeight="1">
      <c r="A100" s="669">
        <v>14</v>
      </c>
      <c r="B100" s="56" t="s">
        <v>134</v>
      </c>
      <c r="C100" s="14" t="s">
        <v>33</v>
      </c>
      <c r="D100" s="694">
        <v>405000</v>
      </c>
      <c r="E100" s="705" t="s">
        <v>135</v>
      </c>
    </row>
    <row r="101" spans="1:5" ht="25.15" customHeight="1">
      <c r="A101" s="695"/>
      <c r="B101" s="22" t="s">
        <v>136</v>
      </c>
      <c r="C101" s="12" t="s">
        <v>128</v>
      </c>
      <c r="D101" s="718"/>
      <c r="E101" s="706"/>
    </row>
    <row r="102" spans="1:5" ht="25.15" customHeight="1">
      <c r="A102" s="695"/>
      <c r="B102" s="22" t="s">
        <v>137</v>
      </c>
      <c r="C102" s="20" t="s">
        <v>138</v>
      </c>
      <c r="D102" s="718"/>
      <c r="E102" s="706"/>
    </row>
    <row r="103" spans="1:5" ht="25.15" customHeight="1">
      <c r="A103" s="695"/>
      <c r="B103" s="22" t="s">
        <v>139</v>
      </c>
      <c r="C103" s="12" t="s">
        <v>42</v>
      </c>
      <c r="D103" s="718"/>
      <c r="E103" s="706"/>
    </row>
    <row r="104" spans="1:5" ht="25.15" customHeight="1" thickBot="1">
      <c r="A104" s="696"/>
      <c r="B104" s="32" t="s">
        <v>140</v>
      </c>
      <c r="C104" s="33" t="s">
        <v>44</v>
      </c>
      <c r="D104" s="719"/>
      <c r="E104" s="707"/>
    </row>
  </sheetData>
  <mergeCells count="51">
    <mergeCell ref="A1:E1"/>
    <mergeCell ref="A3:A9"/>
    <mergeCell ref="D3:D9"/>
    <mergeCell ref="E3:E9"/>
    <mergeCell ref="B3:C3"/>
    <mergeCell ref="E100:E104"/>
    <mergeCell ref="D77:D84"/>
    <mergeCell ref="D10:D16"/>
    <mergeCell ref="E74:E76"/>
    <mergeCell ref="D31:D37"/>
    <mergeCell ref="E10:E16"/>
    <mergeCell ref="E17:E23"/>
    <mergeCell ref="D100:D104"/>
    <mergeCell ref="D85:D92"/>
    <mergeCell ref="E24:E30"/>
    <mergeCell ref="E38:E45"/>
    <mergeCell ref="E31:E37"/>
    <mergeCell ref="E93:E99"/>
    <mergeCell ref="E85:E92"/>
    <mergeCell ref="E81:E84"/>
    <mergeCell ref="D93:D99"/>
    <mergeCell ref="A100:A104"/>
    <mergeCell ref="D46:D53"/>
    <mergeCell ref="B46:C46"/>
    <mergeCell ref="B54:C54"/>
    <mergeCell ref="D54:D61"/>
    <mergeCell ref="A93:A99"/>
    <mergeCell ref="A77:A84"/>
    <mergeCell ref="D62:D68"/>
    <mergeCell ref="A69:A76"/>
    <mergeCell ref="A62:A68"/>
    <mergeCell ref="A85:A92"/>
    <mergeCell ref="A46:A53"/>
    <mergeCell ref="D69:D76"/>
    <mergeCell ref="A54:A61"/>
    <mergeCell ref="A31:A36"/>
    <mergeCell ref="E69:E73"/>
    <mergeCell ref="E77:E80"/>
    <mergeCell ref="E46:E68"/>
    <mergeCell ref="B10:C10"/>
    <mergeCell ref="D24:D30"/>
    <mergeCell ref="A17:A23"/>
    <mergeCell ref="D17:D23"/>
    <mergeCell ref="B38:C38"/>
    <mergeCell ref="B24:C24"/>
    <mergeCell ref="A38:A45"/>
    <mergeCell ref="B17:C17"/>
    <mergeCell ref="B31:C31"/>
    <mergeCell ref="A10:A16"/>
    <mergeCell ref="A24:A30"/>
    <mergeCell ref="D38:D45"/>
  </mergeCells>
  <phoneticPr fontId="14" type="noConversion"/>
  <pageMargins left="0.98425196850393704" right="0.15748031496062992" top="0.55118110236220474" bottom="0.55118110236220474" header="0.31496062992125984" footer="0.31496062992125984"/>
  <pageSetup paperSize="9" scale="99" fitToHeight="0" orientation="portrait" r:id="rId1"/>
  <headerFooter alignWithMargins="0"/>
  <rowBreaks count="2" manualBreakCount="2">
    <brk id="30"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7" tint="-0.249977111117893"/>
    <pageSetUpPr fitToPage="1"/>
  </sheetPr>
  <dimension ref="A1:D44"/>
  <sheetViews>
    <sheetView topLeftCell="A2" zoomScale="90" zoomScaleNormal="90" workbookViewId="0">
      <selection activeCell="B16" sqref="B16"/>
    </sheetView>
  </sheetViews>
  <sheetFormatPr defaultColWidth="7.625" defaultRowHeight="12.75"/>
  <cols>
    <col min="1" max="1" width="2.875" style="60" bestFit="1" customWidth="1"/>
    <col min="2" max="2" width="72.375" style="59" customWidth="1"/>
    <col min="3" max="3" width="18.125" style="59" customWidth="1"/>
    <col min="4" max="4" width="8.75" style="59" bestFit="1" customWidth="1"/>
    <col min="5" max="16384" width="7.625" style="59"/>
  </cols>
  <sheetData>
    <row r="1" spans="1:3" ht="16.5" hidden="1" customHeight="1" thickBot="1">
      <c r="A1" s="492" t="s">
        <v>154</v>
      </c>
      <c r="B1" s="493"/>
      <c r="C1" s="494"/>
    </row>
    <row r="2" spans="1:3" ht="16.5" thickBot="1">
      <c r="A2" s="495" t="s">
        <v>788</v>
      </c>
      <c r="B2" s="496"/>
      <c r="C2" s="497"/>
    </row>
    <row r="3" spans="1:3" s="177" customFormat="1" ht="16.5" thickBot="1">
      <c r="A3" s="425"/>
      <c r="B3" s="274"/>
      <c r="C3" s="275" t="s">
        <v>770</v>
      </c>
    </row>
    <row r="4" spans="1:3" ht="15.75">
      <c r="A4" s="219">
        <v>1</v>
      </c>
      <c r="B4" s="269" t="s">
        <v>156</v>
      </c>
      <c r="C4" s="436">
        <v>980</v>
      </c>
    </row>
    <row r="5" spans="1:3" ht="15.75">
      <c r="A5" s="178">
        <v>2</v>
      </c>
      <c r="B5" s="97" t="s">
        <v>157</v>
      </c>
      <c r="C5" s="434">
        <v>980</v>
      </c>
    </row>
    <row r="6" spans="1:3" ht="15.75">
      <c r="A6" s="178">
        <v>3</v>
      </c>
      <c r="B6" s="97" t="s">
        <v>158</v>
      </c>
      <c r="C6" s="434">
        <v>980</v>
      </c>
    </row>
    <row r="7" spans="1:3" ht="15.75">
      <c r="A7" s="178">
        <v>4</v>
      </c>
      <c r="B7" s="97" t="s">
        <v>159</v>
      </c>
      <c r="C7" s="434">
        <v>980</v>
      </c>
    </row>
    <row r="8" spans="1:3" ht="15.75">
      <c r="A8" s="178">
        <v>5</v>
      </c>
      <c r="B8" s="97" t="s">
        <v>160</v>
      </c>
      <c r="C8" s="434">
        <v>700</v>
      </c>
    </row>
    <row r="9" spans="1:3" ht="31.5">
      <c r="A9" s="178">
        <v>6</v>
      </c>
      <c r="B9" s="97" t="s">
        <v>161</v>
      </c>
      <c r="C9" s="434">
        <v>8500</v>
      </c>
    </row>
    <row r="10" spans="1:3" ht="15.75">
      <c r="A10" s="178">
        <v>7</v>
      </c>
      <c r="B10" s="96" t="s">
        <v>162</v>
      </c>
      <c r="C10" s="434">
        <v>14</v>
      </c>
    </row>
    <row r="11" spans="1:3" ht="15.75">
      <c r="A11" s="178">
        <v>8</v>
      </c>
      <c r="B11" s="96" t="s">
        <v>163</v>
      </c>
      <c r="C11" s="434">
        <v>14</v>
      </c>
    </row>
    <row r="12" spans="1:3" ht="15.75">
      <c r="A12" s="178">
        <v>9</v>
      </c>
      <c r="B12" s="175" t="s">
        <v>487</v>
      </c>
      <c r="C12" s="270">
        <v>190</v>
      </c>
    </row>
    <row r="13" spans="1:3" ht="15.75">
      <c r="A13" s="178">
        <v>10</v>
      </c>
      <c r="B13" s="175" t="s">
        <v>489</v>
      </c>
      <c r="C13" s="270">
        <v>190</v>
      </c>
    </row>
    <row r="14" spans="1:3" ht="15.75">
      <c r="A14" s="178">
        <v>11</v>
      </c>
      <c r="B14" s="175" t="s">
        <v>488</v>
      </c>
      <c r="C14" s="270">
        <v>250</v>
      </c>
    </row>
    <row r="15" spans="1:3" ht="15.75">
      <c r="A15" s="178">
        <v>12</v>
      </c>
      <c r="B15" s="175" t="s">
        <v>486</v>
      </c>
      <c r="C15" s="270">
        <v>110</v>
      </c>
    </row>
    <row r="16" spans="1:3" ht="15.75">
      <c r="A16" s="178">
        <v>13</v>
      </c>
      <c r="B16" s="175" t="s">
        <v>447</v>
      </c>
      <c r="C16" s="270">
        <v>110</v>
      </c>
    </row>
    <row r="17" spans="1:4" ht="15.75">
      <c r="A17" s="178">
        <v>14</v>
      </c>
      <c r="B17" s="175" t="s">
        <v>617</v>
      </c>
      <c r="C17" s="270">
        <v>110</v>
      </c>
    </row>
    <row r="18" spans="1:4" s="177" customFormat="1" ht="15.75">
      <c r="A18" s="178">
        <v>15</v>
      </c>
      <c r="B18" s="175" t="s">
        <v>773</v>
      </c>
      <c r="C18" s="270">
        <v>115</v>
      </c>
    </row>
    <row r="19" spans="1:4" s="177" customFormat="1" ht="15.75">
      <c r="A19" s="178">
        <v>16</v>
      </c>
      <c r="B19" s="175" t="s">
        <v>774</v>
      </c>
      <c r="C19" s="270">
        <v>250</v>
      </c>
    </row>
    <row r="20" spans="1:4" ht="31.5">
      <c r="A20" s="178">
        <v>17</v>
      </c>
      <c r="B20" s="121" t="s">
        <v>339</v>
      </c>
      <c r="C20" s="266">
        <v>5580</v>
      </c>
      <c r="D20" s="176"/>
    </row>
    <row r="21" spans="1:4" ht="31.5">
      <c r="A21" s="178">
        <v>18</v>
      </c>
      <c r="B21" s="121" t="s">
        <v>336</v>
      </c>
      <c r="C21" s="266">
        <v>6760</v>
      </c>
      <c r="D21" s="176"/>
    </row>
    <row r="22" spans="1:4" ht="31.5">
      <c r="A22" s="178">
        <v>19</v>
      </c>
      <c r="B22" s="121" t="s">
        <v>340</v>
      </c>
      <c r="C22" s="266">
        <v>8640</v>
      </c>
      <c r="D22" s="176"/>
    </row>
    <row r="23" spans="1:4" ht="31.5">
      <c r="A23" s="178">
        <v>20</v>
      </c>
      <c r="B23" s="121" t="s">
        <v>337</v>
      </c>
      <c r="C23" s="266">
        <v>15880</v>
      </c>
      <c r="D23" s="176"/>
    </row>
    <row r="24" spans="1:4" ht="32.25" thickBot="1">
      <c r="A24" s="178">
        <v>21</v>
      </c>
      <c r="B24" s="267" t="s">
        <v>338</v>
      </c>
      <c r="C24" s="268">
        <v>27340</v>
      </c>
      <c r="D24" s="176"/>
    </row>
    <row r="25" spans="1:4" ht="16.5" thickBot="1">
      <c r="A25" s="498" t="s">
        <v>618</v>
      </c>
      <c r="B25" s="499"/>
      <c r="C25" s="500"/>
      <c r="D25" s="176"/>
    </row>
    <row r="26" spans="1:4" ht="15.75">
      <c r="A26" s="178">
        <v>1</v>
      </c>
      <c r="B26" s="147" t="s">
        <v>174</v>
      </c>
      <c r="C26" s="437">
        <v>700</v>
      </c>
    </row>
    <row r="27" spans="1:4" ht="15.75">
      <c r="A27" s="178">
        <v>2</v>
      </c>
      <c r="B27" s="96" t="s">
        <v>164</v>
      </c>
      <c r="C27" s="438">
        <v>420</v>
      </c>
    </row>
    <row r="28" spans="1:4" ht="15.75">
      <c r="A28" s="178">
        <v>3</v>
      </c>
      <c r="B28" s="122" t="s">
        <v>424</v>
      </c>
      <c r="C28" s="438">
        <v>1690</v>
      </c>
    </row>
    <row r="29" spans="1:4" ht="15.75">
      <c r="A29" s="178">
        <v>4</v>
      </c>
      <c r="B29" s="122" t="s">
        <v>423</v>
      </c>
      <c r="C29" s="438">
        <v>1690</v>
      </c>
    </row>
    <row r="30" spans="1:4" ht="15.75">
      <c r="A30" s="178">
        <v>7</v>
      </c>
      <c r="B30" s="96" t="s">
        <v>333</v>
      </c>
      <c r="C30" s="438">
        <v>85</v>
      </c>
    </row>
    <row r="31" spans="1:4" ht="15.75">
      <c r="A31" s="178">
        <v>8</v>
      </c>
      <c r="B31" s="96" t="s">
        <v>343</v>
      </c>
      <c r="C31" s="438">
        <v>550</v>
      </c>
    </row>
    <row r="32" spans="1:4" ht="16.5" thickBot="1">
      <c r="A32" s="178">
        <v>9</v>
      </c>
      <c r="B32" s="124" t="s">
        <v>342</v>
      </c>
      <c r="C32" s="439">
        <v>680</v>
      </c>
    </row>
    <row r="33" spans="1:3" ht="16.5" thickBot="1">
      <c r="A33" s="501" t="s">
        <v>341</v>
      </c>
      <c r="B33" s="502"/>
      <c r="C33" s="503"/>
    </row>
    <row r="34" spans="1:3" ht="15.75">
      <c r="A34" s="219">
        <v>1</v>
      </c>
      <c r="B34" s="307" t="s">
        <v>435</v>
      </c>
      <c r="C34" s="440">
        <v>45</v>
      </c>
    </row>
    <row r="35" spans="1:3" ht="15.75">
      <c r="A35" s="125">
        <v>2</v>
      </c>
      <c r="B35" s="96" t="s">
        <v>436</v>
      </c>
      <c r="C35" s="438">
        <v>45</v>
      </c>
    </row>
    <row r="36" spans="1:3" ht="15.75">
      <c r="A36" s="125">
        <v>3</v>
      </c>
      <c r="B36" s="96" t="s">
        <v>437</v>
      </c>
      <c r="C36" s="438">
        <v>45</v>
      </c>
    </row>
    <row r="37" spans="1:3" ht="15.75">
      <c r="A37" s="125">
        <v>4</v>
      </c>
      <c r="B37" s="197" t="s">
        <v>613</v>
      </c>
      <c r="C37" s="438">
        <v>14</v>
      </c>
    </row>
    <row r="38" spans="1:3" ht="15.75">
      <c r="A38" s="125">
        <v>5</v>
      </c>
      <c r="B38" s="197" t="s">
        <v>614</v>
      </c>
      <c r="C38" s="438">
        <v>14</v>
      </c>
    </row>
    <row r="39" spans="1:3" s="177" customFormat="1" ht="15.75">
      <c r="A39" s="125">
        <v>6</v>
      </c>
      <c r="B39" s="197" t="s">
        <v>615</v>
      </c>
      <c r="C39" s="438">
        <v>22</v>
      </c>
    </row>
    <row r="40" spans="1:3" s="177" customFormat="1" ht="15.75">
      <c r="A40" s="125">
        <v>7</v>
      </c>
      <c r="B40" s="197" t="s">
        <v>619</v>
      </c>
      <c r="C40" s="438">
        <v>90</v>
      </c>
    </row>
    <row r="41" spans="1:3" ht="15.75">
      <c r="A41" s="125">
        <v>8</v>
      </c>
      <c r="B41" s="98" t="s">
        <v>444</v>
      </c>
      <c r="C41" s="438">
        <v>70</v>
      </c>
    </row>
    <row r="42" spans="1:3" ht="15.75">
      <c r="A42" s="125">
        <v>9</v>
      </c>
      <c r="B42" s="162" t="s">
        <v>425</v>
      </c>
      <c r="C42" s="441">
        <v>935</v>
      </c>
    </row>
    <row r="43" spans="1:3" s="177" customFormat="1" ht="15.75">
      <c r="A43" s="125">
        <v>10</v>
      </c>
      <c r="B43" s="162" t="s">
        <v>589</v>
      </c>
      <c r="C43" s="441">
        <v>935</v>
      </c>
    </row>
    <row r="44" spans="1:3" ht="16.5" thickBot="1">
      <c r="A44" s="220">
        <v>11</v>
      </c>
      <c r="B44" s="127" t="s">
        <v>334</v>
      </c>
      <c r="C44" s="442">
        <v>35</v>
      </c>
    </row>
  </sheetData>
  <mergeCells count="4">
    <mergeCell ref="A1:C1"/>
    <mergeCell ref="A2:C2"/>
    <mergeCell ref="A25:C25"/>
    <mergeCell ref="A33:C33"/>
  </mergeCells>
  <phoneticPr fontId="46" type="noConversion"/>
  <pageMargins left="0.25" right="0.25" top="0.75" bottom="0.75" header="0.3" footer="0.3"/>
  <pageSetup paperSize="9" scale="77"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5" tint="0.39997558519241921"/>
  </sheetPr>
  <dimension ref="A1:C75"/>
  <sheetViews>
    <sheetView zoomScaleNormal="100" workbookViewId="0">
      <selection sqref="A1:C8"/>
    </sheetView>
  </sheetViews>
  <sheetFormatPr defaultRowHeight="15.75"/>
  <cols>
    <col min="1" max="1" width="2.75" bestFit="1" customWidth="1"/>
    <col min="2" max="2" width="81" customWidth="1"/>
    <col min="3" max="3" width="23.5" customWidth="1"/>
  </cols>
  <sheetData>
    <row r="1" spans="1:3">
      <c r="A1" s="506"/>
      <c r="B1" s="507"/>
      <c r="C1" s="797"/>
    </row>
    <row r="2" spans="1:3">
      <c r="A2" s="508"/>
      <c r="B2" s="509"/>
      <c r="C2" s="798"/>
    </row>
    <row r="3" spans="1:3">
      <c r="A3" s="508"/>
      <c r="B3" s="509"/>
      <c r="C3" s="798"/>
    </row>
    <row r="4" spans="1:3">
      <c r="A4" s="508"/>
      <c r="B4" s="509"/>
      <c r="C4" s="798"/>
    </row>
    <row r="5" spans="1:3">
      <c r="A5" s="508"/>
      <c r="B5" s="509"/>
      <c r="C5" s="798"/>
    </row>
    <row r="6" spans="1:3">
      <c r="A6" s="508"/>
      <c r="B6" s="509"/>
      <c r="C6" s="798"/>
    </row>
    <row r="7" spans="1:3">
      <c r="A7" s="508"/>
      <c r="B7" s="509"/>
      <c r="C7" s="798"/>
    </row>
    <row r="8" spans="1:3" ht="21" customHeight="1">
      <c r="A8" s="508"/>
      <c r="B8" s="509"/>
      <c r="C8" s="798"/>
    </row>
    <row r="9" spans="1:3" ht="170.25" customHeight="1" thickBot="1">
      <c r="A9" s="512" t="s">
        <v>874</v>
      </c>
      <c r="B9" s="513"/>
      <c r="C9" s="799"/>
    </row>
    <row r="10" spans="1:3" ht="18.75" thickBot="1">
      <c r="A10" s="510" t="s">
        <v>607</v>
      </c>
      <c r="B10" s="511"/>
      <c r="C10" s="800"/>
    </row>
    <row r="11" spans="1:3" ht="16.5" thickBot="1">
      <c r="A11" s="287" t="s">
        <v>143</v>
      </c>
      <c r="B11" s="288" t="s">
        <v>144</v>
      </c>
      <c r="C11" s="801" t="s">
        <v>145</v>
      </c>
    </row>
    <row r="12" spans="1:3" ht="16.5" thickBot="1">
      <c r="A12" s="298">
        <v>1</v>
      </c>
      <c r="B12" s="321" t="s">
        <v>828</v>
      </c>
      <c r="C12" s="802">
        <v>9920</v>
      </c>
    </row>
    <row r="13" spans="1:3">
      <c r="A13" s="296">
        <v>2</v>
      </c>
      <c r="B13" s="291" t="s">
        <v>839</v>
      </c>
      <c r="C13" s="803">
        <v>12051.300000000001</v>
      </c>
    </row>
    <row r="14" spans="1:3">
      <c r="A14" s="290">
        <v>3</v>
      </c>
      <c r="B14" s="282" t="s">
        <v>838</v>
      </c>
      <c r="C14" s="804">
        <v>13925.754000000001</v>
      </c>
    </row>
    <row r="15" spans="1:3">
      <c r="A15" s="290">
        <v>4</v>
      </c>
      <c r="B15" s="282" t="s">
        <v>837</v>
      </c>
      <c r="C15" s="804">
        <v>15798.474</v>
      </c>
    </row>
    <row r="16" spans="1:3">
      <c r="A16" s="290">
        <v>5</v>
      </c>
      <c r="B16" s="282" t="s">
        <v>836</v>
      </c>
      <c r="C16" s="804">
        <v>17671.194</v>
      </c>
    </row>
    <row r="17" spans="1:3" ht="16.5" thickBot="1">
      <c r="A17" s="295">
        <v>6</v>
      </c>
      <c r="B17" s="293" t="s">
        <v>835</v>
      </c>
      <c r="C17" s="805">
        <v>21416.634000000002</v>
      </c>
    </row>
    <row r="18" spans="1:3" ht="16.5" thickBot="1">
      <c r="A18" s="298">
        <v>7</v>
      </c>
      <c r="B18" s="299" t="s">
        <v>829</v>
      </c>
      <c r="C18" s="806">
        <v>16280</v>
      </c>
    </row>
    <row r="19" spans="1:3">
      <c r="A19" s="296">
        <v>8</v>
      </c>
      <c r="B19" s="297" t="s">
        <v>840</v>
      </c>
      <c r="C19" s="803">
        <v>32271.335280000003</v>
      </c>
    </row>
    <row r="20" spans="1:3" ht="16.5" thickBot="1">
      <c r="A20" s="295">
        <v>9</v>
      </c>
      <c r="B20" s="320" t="s">
        <v>841</v>
      </c>
      <c r="C20" s="805">
        <v>39678.567120000007</v>
      </c>
    </row>
    <row r="21" spans="1:3" ht="16.5" thickBot="1">
      <c r="A21" s="228">
        <v>10</v>
      </c>
      <c r="B21" s="299" t="s">
        <v>823</v>
      </c>
      <c r="C21" s="806">
        <v>35935</v>
      </c>
    </row>
    <row r="22" spans="1:3">
      <c r="A22" s="290">
        <v>10</v>
      </c>
      <c r="B22" s="281" t="s">
        <v>842</v>
      </c>
      <c r="C22" s="804">
        <v>80308.47600000001</v>
      </c>
    </row>
    <row r="23" spans="1:3" ht="16.5" thickBot="1">
      <c r="A23" s="294">
        <v>11</v>
      </c>
      <c r="B23" s="292" t="s">
        <v>843</v>
      </c>
      <c r="C23" s="807">
        <v>102781.11600000001</v>
      </c>
    </row>
    <row r="24" spans="1:3" ht="18.75" thickBot="1">
      <c r="A24" s="504" t="s">
        <v>754</v>
      </c>
      <c r="B24" s="505"/>
      <c r="C24" s="808"/>
    </row>
    <row r="25" spans="1:3" ht="16.5" thickBot="1">
      <c r="A25" s="228" t="s">
        <v>143</v>
      </c>
      <c r="B25" s="229" t="s">
        <v>144</v>
      </c>
      <c r="C25" s="809" t="s">
        <v>145</v>
      </c>
    </row>
    <row r="26" spans="1:3">
      <c r="A26" s="102">
        <v>1</v>
      </c>
      <c r="B26" s="280" t="s">
        <v>830</v>
      </c>
      <c r="C26" s="810">
        <v>6240</v>
      </c>
    </row>
    <row r="27" spans="1:3">
      <c r="A27" s="227">
        <v>2</v>
      </c>
      <c r="B27" s="226" t="s">
        <v>831</v>
      </c>
      <c r="C27" s="811">
        <v>8325</v>
      </c>
    </row>
    <row r="28" spans="1:3">
      <c r="A28" s="227">
        <v>3</v>
      </c>
      <c r="B28" s="226" t="s">
        <v>832</v>
      </c>
      <c r="C28" s="811">
        <v>9080</v>
      </c>
    </row>
    <row r="29" spans="1:3" ht="16.5" thickBot="1">
      <c r="A29" s="279">
        <v>4</v>
      </c>
      <c r="B29" s="183" t="s">
        <v>833</v>
      </c>
      <c r="C29" s="812">
        <v>9890</v>
      </c>
    </row>
    <row r="30" spans="1:3" ht="16.5" thickBot="1">
      <c r="A30" s="99"/>
      <c r="B30" s="100"/>
      <c r="C30" s="813"/>
    </row>
    <row r="31" spans="1:3" ht="18.75" thickBot="1">
      <c r="A31" s="510" t="s">
        <v>606</v>
      </c>
      <c r="B31" s="511"/>
      <c r="C31" s="800"/>
    </row>
    <row r="32" spans="1:3" ht="16.5" thickBot="1">
      <c r="A32" s="102" t="s">
        <v>143</v>
      </c>
      <c r="B32" s="103" t="s">
        <v>144</v>
      </c>
      <c r="C32" s="801" t="s">
        <v>145</v>
      </c>
    </row>
    <row r="33" spans="1:3" ht="16.5" thickBot="1">
      <c r="A33" s="327">
        <v>1</v>
      </c>
      <c r="B33" s="317" t="s">
        <v>834</v>
      </c>
      <c r="C33" s="806">
        <v>9920</v>
      </c>
    </row>
    <row r="34" spans="1:3">
      <c r="A34" s="300">
        <v>2</v>
      </c>
      <c r="B34" s="322" t="s">
        <v>844</v>
      </c>
      <c r="C34" s="814">
        <v>12051.300000000001</v>
      </c>
    </row>
    <row r="35" spans="1:3">
      <c r="A35" s="227">
        <v>3</v>
      </c>
      <c r="B35" s="323" t="s">
        <v>846</v>
      </c>
      <c r="C35" s="815">
        <v>13925.754000000001</v>
      </c>
    </row>
    <row r="36" spans="1:3">
      <c r="A36" s="227">
        <v>4</v>
      </c>
      <c r="B36" s="323" t="s">
        <v>845</v>
      </c>
      <c r="C36" s="815">
        <v>15798.474</v>
      </c>
    </row>
    <row r="37" spans="1:3">
      <c r="A37" s="227">
        <v>5</v>
      </c>
      <c r="B37" s="323" t="s">
        <v>847</v>
      </c>
      <c r="C37" s="815">
        <v>17671.194</v>
      </c>
    </row>
    <row r="38" spans="1:3" ht="16.5" thickBot="1">
      <c r="A38" s="301">
        <v>6</v>
      </c>
      <c r="B38" s="324" t="s">
        <v>848</v>
      </c>
      <c r="C38" s="816">
        <v>21416.634000000002</v>
      </c>
    </row>
    <row r="39" spans="1:3" ht="16.5" thickBot="1">
      <c r="A39" s="228">
        <v>7</v>
      </c>
      <c r="B39" s="299" t="s">
        <v>849</v>
      </c>
      <c r="C39" s="806">
        <v>16280</v>
      </c>
    </row>
    <row r="40" spans="1:3" ht="18" customHeight="1">
      <c r="A40" s="300">
        <v>8</v>
      </c>
      <c r="B40" s="325" t="s">
        <v>850</v>
      </c>
      <c r="C40" s="817">
        <v>32271.335280000003</v>
      </c>
    </row>
    <row r="41" spans="1:3">
      <c r="A41" s="227">
        <v>9</v>
      </c>
      <c r="B41" s="326" t="s">
        <v>851</v>
      </c>
      <c r="C41" s="818">
        <v>39678.567120000007</v>
      </c>
    </row>
    <row r="42" spans="1:3" ht="16.5" thickBot="1">
      <c r="A42" s="301">
        <v>10</v>
      </c>
      <c r="B42" s="326" t="s">
        <v>852</v>
      </c>
      <c r="C42" s="818">
        <v>49980</v>
      </c>
    </row>
    <row r="43" spans="1:3" ht="16.5" thickBot="1">
      <c r="A43" s="228">
        <v>11</v>
      </c>
      <c r="B43" s="299" t="s">
        <v>853</v>
      </c>
      <c r="C43" s="806">
        <v>35935</v>
      </c>
    </row>
    <row r="44" spans="1:3">
      <c r="A44" s="300">
        <v>12</v>
      </c>
      <c r="B44" s="329" t="s">
        <v>854</v>
      </c>
      <c r="C44" s="817">
        <v>80308.47600000001</v>
      </c>
    </row>
    <row r="45" spans="1:3" ht="16.5" thickBot="1">
      <c r="A45" s="328">
        <v>13</v>
      </c>
      <c r="B45" s="330" t="s">
        <v>855</v>
      </c>
      <c r="C45" s="819">
        <v>102781.11600000001</v>
      </c>
    </row>
    <row r="46" spans="1:3" ht="18.75" thickBot="1">
      <c r="A46" s="504" t="s">
        <v>608</v>
      </c>
      <c r="B46" s="505"/>
      <c r="C46" s="808"/>
    </row>
    <row r="47" spans="1:3" ht="16.5" thickBot="1">
      <c r="A47" s="228" t="s">
        <v>143</v>
      </c>
      <c r="B47" s="229" t="s">
        <v>144</v>
      </c>
      <c r="C47" s="809" t="s">
        <v>145</v>
      </c>
    </row>
    <row r="48" spans="1:3" ht="16.5" thickBot="1">
      <c r="A48" s="102">
        <v>1</v>
      </c>
      <c r="B48" s="317" t="s">
        <v>834</v>
      </c>
      <c r="C48" s="820">
        <v>9920</v>
      </c>
    </row>
    <row r="49" spans="1:3">
      <c r="A49" s="302">
        <v>1</v>
      </c>
      <c r="B49" s="106" t="s">
        <v>856</v>
      </c>
      <c r="C49" s="821">
        <v>12051.300000000001</v>
      </c>
    </row>
    <row r="50" spans="1:3">
      <c r="A50" s="104">
        <v>2</v>
      </c>
      <c r="B50" s="101" t="s">
        <v>857</v>
      </c>
      <c r="C50" s="815">
        <v>13925.754000000001</v>
      </c>
    </row>
    <row r="51" spans="1:3">
      <c r="A51" s="104">
        <v>3</v>
      </c>
      <c r="B51" s="101" t="s">
        <v>858</v>
      </c>
      <c r="C51" s="815">
        <v>15798.474</v>
      </c>
    </row>
    <row r="52" spans="1:3">
      <c r="A52" s="104">
        <v>4</v>
      </c>
      <c r="B52" s="101" t="s">
        <v>859</v>
      </c>
      <c r="C52" s="815">
        <v>17671.194</v>
      </c>
    </row>
    <row r="53" spans="1:3" ht="16.5" thickBot="1">
      <c r="A53" s="278">
        <v>5</v>
      </c>
      <c r="B53" s="304" t="s">
        <v>860</v>
      </c>
      <c r="C53" s="816">
        <v>21416.634000000002</v>
      </c>
    </row>
    <row r="54" spans="1:3" ht="16.5" thickBot="1">
      <c r="A54" s="306">
        <v>6</v>
      </c>
      <c r="B54" s="299" t="s">
        <v>849</v>
      </c>
      <c r="C54" s="806">
        <v>16280</v>
      </c>
    </row>
    <row r="55" spans="1:3">
      <c r="A55" s="277">
        <v>7</v>
      </c>
      <c r="B55" s="305" t="s">
        <v>864</v>
      </c>
      <c r="C55" s="817">
        <v>32271.335280000003</v>
      </c>
    </row>
    <row r="56" spans="1:3">
      <c r="A56" s="278">
        <v>8</v>
      </c>
      <c r="B56" s="304" t="s">
        <v>863</v>
      </c>
      <c r="C56" s="818">
        <v>39678.567120000007</v>
      </c>
    </row>
    <row r="57" spans="1:3" ht="16.5" thickBot="1">
      <c r="A57" s="301">
        <v>10</v>
      </c>
      <c r="B57" s="326" t="s">
        <v>880</v>
      </c>
      <c r="C57" s="818">
        <v>49980</v>
      </c>
    </row>
    <row r="58" spans="1:3" ht="16.5" thickBot="1">
      <c r="A58" s="306">
        <v>9</v>
      </c>
      <c r="B58" s="299" t="s">
        <v>853</v>
      </c>
      <c r="C58" s="806">
        <v>35935</v>
      </c>
    </row>
    <row r="59" spans="1:3">
      <c r="A59" s="277">
        <v>10</v>
      </c>
      <c r="B59" s="305" t="s">
        <v>862</v>
      </c>
      <c r="C59" s="817">
        <v>80308.47600000001</v>
      </c>
    </row>
    <row r="60" spans="1:3" ht="16.5" thickBot="1">
      <c r="A60" s="303">
        <v>11</v>
      </c>
      <c r="B60" s="105" t="s">
        <v>861</v>
      </c>
      <c r="C60" s="822">
        <v>102781.11600000001</v>
      </c>
    </row>
    <row r="61" spans="1:3" ht="18.75" thickBot="1">
      <c r="A61" s="504" t="s">
        <v>817</v>
      </c>
      <c r="B61" s="505"/>
      <c r="C61" s="808"/>
    </row>
    <row r="62" spans="1:3" ht="16.5" thickBot="1">
      <c r="A62" s="228" t="s">
        <v>143</v>
      </c>
      <c r="B62" s="229" t="s">
        <v>144</v>
      </c>
      <c r="C62" s="809" t="s">
        <v>145</v>
      </c>
    </row>
    <row r="63" spans="1:3" ht="16.5" thickBot="1">
      <c r="A63" s="102">
        <v>1</v>
      </c>
      <c r="B63" s="289" t="s">
        <v>865</v>
      </c>
      <c r="C63" s="820">
        <v>9920</v>
      </c>
    </row>
    <row r="64" spans="1:3">
      <c r="A64" s="302">
        <v>1</v>
      </c>
      <c r="B64" s="106" t="s">
        <v>866</v>
      </c>
      <c r="C64" s="820">
        <v>12442.4</v>
      </c>
    </row>
    <row r="65" spans="1:3">
      <c r="A65" s="104">
        <v>2</v>
      </c>
      <c r="B65" s="101" t="s">
        <v>867</v>
      </c>
      <c r="C65" s="815">
        <v>14337.6</v>
      </c>
    </row>
    <row r="66" spans="1:3">
      <c r="A66" s="104">
        <v>3</v>
      </c>
      <c r="B66" s="101" t="s">
        <v>872</v>
      </c>
      <c r="C66" s="815">
        <v>16227.65</v>
      </c>
    </row>
    <row r="67" spans="1:3">
      <c r="A67" s="104">
        <v>4</v>
      </c>
      <c r="B67" s="101" t="s">
        <v>868</v>
      </c>
      <c r="C67" s="815">
        <v>18128.102999999999</v>
      </c>
    </row>
    <row r="68" spans="1:3">
      <c r="A68" s="278">
        <v>5</v>
      </c>
      <c r="B68" s="304" t="s">
        <v>869</v>
      </c>
      <c r="C68" s="823">
        <v>21933.850000000002</v>
      </c>
    </row>
    <row r="69" spans="1:3">
      <c r="A69" s="278">
        <v>6</v>
      </c>
      <c r="B69" s="304" t="s">
        <v>870</v>
      </c>
      <c r="C69" s="815">
        <v>28464.05</v>
      </c>
    </row>
    <row r="70" spans="1:3" ht="16.5" thickBot="1">
      <c r="A70" s="278">
        <v>7</v>
      </c>
      <c r="B70" s="304" t="s">
        <v>871</v>
      </c>
      <c r="C70" s="823">
        <v>34953.462</v>
      </c>
    </row>
    <row r="71" spans="1:3" ht="16.5" thickBot="1">
      <c r="A71" s="306">
        <v>6</v>
      </c>
      <c r="B71" s="299" t="s">
        <v>940</v>
      </c>
      <c r="C71" s="806">
        <v>16280</v>
      </c>
    </row>
    <row r="72" spans="1:3">
      <c r="A72" s="277">
        <v>7</v>
      </c>
      <c r="B72" s="305" t="s">
        <v>938</v>
      </c>
      <c r="C72" s="817">
        <v>51932.6</v>
      </c>
    </row>
    <row r="73" spans="1:3" ht="16.5" thickBot="1">
      <c r="A73" s="278">
        <v>8</v>
      </c>
      <c r="B73" s="304" t="s">
        <v>939</v>
      </c>
      <c r="C73" s="818">
        <v>64117.5</v>
      </c>
    </row>
    <row r="74" spans="1:3" ht="16.5" thickBot="1">
      <c r="A74" s="306">
        <v>9</v>
      </c>
      <c r="B74" s="299" t="s">
        <v>873</v>
      </c>
      <c r="C74" s="806">
        <v>35935</v>
      </c>
    </row>
    <row r="75" spans="1:3" ht="30.75" thickBot="1">
      <c r="A75" s="303">
        <v>11</v>
      </c>
      <c r="B75" s="105" t="s">
        <v>818</v>
      </c>
      <c r="C75" s="822">
        <v>103957.90000000001</v>
      </c>
    </row>
  </sheetData>
  <mergeCells count="7">
    <mergeCell ref="A61:C61"/>
    <mergeCell ref="A1:C8"/>
    <mergeCell ref="A10:C10"/>
    <mergeCell ref="A46:C46"/>
    <mergeCell ref="A31:C31"/>
    <mergeCell ref="A24:C24"/>
    <mergeCell ref="A9:C9"/>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D40"/>
  <sheetViews>
    <sheetView zoomScale="88" zoomScaleNormal="100" workbookViewId="0">
      <selection sqref="A1:C9"/>
    </sheetView>
  </sheetViews>
  <sheetFormatPr defaultColWidth="10.125" defaultRowHeight="12.75"/>
  <cols>
    <col min="1" max="1" width="4.25" style="390" bestFit="1" customWidth="1"/>
    <col min="2" max="2" width="86" style="390" customWidth="1"/>
    <col min="3" max="3" width="21.25" style="391" customWidth="1"/>
    <col min="4" max="16384" width="10.125" style="390"/>
  </cols>
  <sheetData>
    <row r="1" spans="1:4" ht="15.75" customHeight="1">
      <c r="A1" s="516" t="s">
        <v>152</v>
      </c>
      <c r="B1" s="517"/>
      <c r="C1" s="774"/>
    </row>
    <row r="2" spans="1:4" ht="15.75" customHeight="1">
      <c r="A2" s="518"/>
      <c r="B2" s="519"/>
      <c r="C2" s="775"/>
    </row>
    <row r="3" spans="1:4" ht="15.75" customHeight="1">
      <c r="A3" s="518"/>
      <c r="B3" s="519"/>
      <c r="C3" s="775"/>
    </row>
    <row r="4" spans="1:4" ht="15.75" customHeight="1">
      <c r="A4" s="518"/>
      <c r="B4" s="519"/>
      <c r="C4" s="775"/>
    </row>
    <row r="5" spans="1:4" ht="15.75" customHeight="1">
      <c r="A5" s="518"/>
      <c r="B5" s="519"/>
      <c r="C5" s="775"/>
    </row>
    <row r="6" spans="1:4" ht="15.75" customHeight="1">
      <c r="A6" s="518"/>
      <c r="B6" s="519"/>
      <c r="C6" s="775"/>
    </row>
    <row r="7" spans="1:4" ht="15.75" customHeight="1">
      <c r="A7" s="518"/>
      <c r="B7" s="519"/>
      <c r="C7" s="775"/>
      <c r="D7"/>
    </row>
    <row r="8" spans="1:4" ht="19.5" customHeight="1">
      <c r="A8" s="518"/>
      <c r="B8" s="519"/>
      <c r="C8" s="775"/>
      <c r="D8"/>
    </row>
    <row r="9" spans="1:4" ht="209.25" customHeight="1" thickBot="1">
      <c r="A9" s="520"/>
      <c r="B9" s="521"/>
      <c r="C9" s="776"/>
    </row>
    <row r="10" spans="1:4" ht="33" customHeight="1">
      <c r="A10" s="514" t="s">
        <v>949</v>
      </c>
      <c r="B10" s="515"/>
      <c r="C10" s="777"/>
    </row>
    <row r="11" spans="1:4" ht="13.5" customHeight="1" thickBot="1">
      <c r="A11" s="532" t="s">
        <v>992</v>
      </c>
      <c r="B11" s="533"/>
      <c r="C11" s="778"/>
    </row>
    <row r="12" spans="1:4" s="392" customFormat="1" ht="34.5" customHeight="1" thickBot="1">
      <c r="A12" s="168" t="s">
        <v>148</v>
      </c>
      <c r="B12" s="169" t="s">
        <v>149</v>
      </c>
      <c r="C12" s="386" t="s">
        <v>150</v>
      </c>
    </row>
    <row r="13" spans="1:4" s="392" customFormat="1" ht="38.25" customHeight="1" thickBot="1">
      <c r="A13" s="530" t="s">
        <v>402</v>
      </c>
      <c r="B13" s="531"/>
      <c r="C13" s="779"/>
    </row>
    <row r="14" spans="1:4" s="392" customFormat="1" ht="18">
      <c r="A14" s="420">
        <v>1</v>
      </c>
      <c r="B14" s="194" t="s">
        <v>403</v>
      </c>
      <c r="C14" s="780">
        <v>201.70457999999999</v>
      </c>
    </row>
    <row r="15" spans="1:4" s="392" customFormat="1" ht="18">
      <c r="A15" s="400">
        <v>2</v>
      </c>
      <c r="B15" s="146" t="s">
        <v>404</v>
      </c>
      <c r="C15" s="781">
        <v>275.05169999999998</v>
      </c>
    </row>
    <row r="16" spans="1:4" s="392" customFormat="1" ht="18">
      <c r="A16" s="400">
        <v>3</v>
      </c>
      <c r="B16" s="146" t="s">
        <v>405</v>
      </c>
      <c r="C16" s="782">
        <v>220.04136</v>
      </c>
    </row>
    <row r="17" spans="1:3" s="392" customFormat="1" ht="18">
      <c r="A17" s="400">
        <v>4</v>
      </c>
      <c r="B17" s="146" t="s">
        <v>406</v>
      </c>
      <c r="C17" s="782">
        <v>163.36404000000002</v>
      </c>
    </row>
    <row r="18" spans="1:3" s="392" customFormat="1" ht="18">
      <c r="A18" s="400">
        <v>5</v>
      </c>
      <c r="B18" s="146" t="s">
        <v>407</v>
      </c>
      <c r="C18" s="782">
        <v>251.71398000000002</v>
      </c>
    </row>
    <row r="19" spans="1:3" s="392" customFormat="1" ht="18.75" thickBot="1">
      <c r="A19" s="413">
        <v>6</v>
      </c>
      <c r="B19" s="167" t="s">
        <v>408</v>
      </c>
      <c r="C19" s="783">
        <v>170.03196000000003</v>
      </c>
    </row>
    <row r="20" spans="1:3" s="392" customFormat="1" ht="21" customHeight="1" thickBot="1">
      <c r="A20" s="522" t="s">
        <v>401</v>
      </c>
      <c r="B20" s="523"/>
      <c r="C20" s="784"/>
    </row>
    <row r="21" spans="1:3" ht="15.75">
      <c r="A21" s="414">
        <v>1</v>
      </c>
      <c r="B21" s="415" t="s">
        <v>208</v>
      </c>
      <c r="C21" s="785">
        <v>304.56</v>
      </c>
    </row>
    <row r="22" spans="1:3" ht="16.5" thickBot="1">
      <c r="A22" s="195">
        <v>2</v>
      </c>
      <c r="B22" s="370" t="s">
        <v>209</v>
      </c>
      <c r="C22" s="786">
        <v>194.4</v>
      </c>
    </row>
    <row r="23" spans="1:3" ht="21" thickBot="1">
      <c r="A23" s="524" t="s">
        <v>360</v>
      </c>
      <c r="B23" s="525"/>
      <c r="C23" s="787"/>
    </row>
    <row r="24" spans="1:3" ht="36" customHeight="1" thickBot="1">
      <c r="A24" s="372" t="s">
        <v>148</v>
      </c>
      <c r="B24" s="373" t="s">
        <v>149</v>
      </c>
      <c r="C24" s="788" t="s">
        <v>150</v>
      </c>
    </row>
    <row r="25" spans="1:3" ht="31.5">
      <c r="A25" s="414">
        <v>1</v>
      </c>
      <c r="B25" s="371" t="s">
        <v>384</v>
      </c>
      <c r="C25" s="789">
        <v>173.88000000000002</v>
      </c>
    </row>
    <row r="26" spans="1:3" ht="31.5">
      <c r="A26" s="400">
        <v>2</v>
      </c>
      <c r="B26" s="401" t="s">
        <v>385</v>
      </c>
      <c r="C26" s="790">
        <v>246.24</v>
      </c>
    </row>
    <row r="27" spans="1:3" ht="31.5">
      <c r="A27" s="400">
        <v>3</v>
      </c>
      <c r="B27" s="402" t="s">
        <v>386</v>
      </c>
      <c r="C27" s="791">
        <v>347.76000000000005</v>
      </c>
    </row>
    <row r="28" spans="1:3" ht="31.5">
      <c r="A28" s="400">
        <v>4</v>
      </c>
      <c r="B28" s="401" t="s">
        <v>387</v>
      </c>
      <c r="C28" s="791">
        <v>471.96000000000004</v>
      </c>
    </row>
    <row r="29" spans="1:3" ht="31.5">
      <c r="A29" s="400">
        <v>5</v>
      </c>
      <c r="B29" s="402" t="s">
        <v>388</v>
      </c>
      <c r="C29" s="791">
        <v>669.6</v>
      </c>
    </row>
    <row r="30" spans="1:3" ht="31.5">
      <c r="A30" s="400">
        <v>6</v>
      </c>
      <c r="B30" s="402" t="s">
        <v>409</v>
      </c>
      <c r="C30" s="791">
        <v>929.88000000000011</v>
      </c>
    </row>
    <row r="31" spans="1:3" ht="31.5">
      <c r="A31" s="400">
        <v>7</v>
      </c>
      <c r="B31" s="402" t="s">
        <v>389</v>
      </c>
      <c r="C31" s="791">
        <v>1332.72</v>
      </c>
    </row>
    <row r="32" spans="1:3" ht="31.5">
      <c r="A32" s="400">
        <v>8</v>
      </c>
      <c r="B32" s="402" t="s">
        <v>390</v>
      </c>
      <c r="C32" s="791">
        <v>1728</v>
      </c>
    </row>
    <row r="33" spans="1:3" ht="31.5">
      <c r="A33" s="400">
        <v>9</v>
      </c>
      <c r="B33" s="402" t="s">
        <v>410</v>
      </c>
      <c r="C33" s="792">
        <v>2100.6000000000004</v>
      </c>
    </row>
    <row r="34" spans="1:3" ht="31.5">
      <c r="A34" s="400">
        <v>11</v>
      </c>
      <c r="B34" s="412" t="s">
        <v>411</v>
      </c>
      <c r="C34" s="793">
        <v>208.44000000000003</v>
      </c>
    </row>
    <row r="35" spans="1:3" ht="31.5">
      <c r="A35" s="400">
        <v>12</v>
      </c>
      <c r="B35" s="412" t="s">
        <v>391</v>
      </c>
      <c r="C35" s="793">
        <v>279.72000000000003</v>
      </c>
    </row>
    <row r="36" spans="1:3" ht="31.5">
      <c r="A36" s="400">
        <v>13</v>
      </c>
      <c r="B36" s="412" t="s">
        <v>392</v>
      </c>
      <c r="C36" s="793">
        <v>340.20000000000005</v>
      </c>
    </row>
    <row r="37" spans="1:3" ht="31.5">
      <c r="A37" s="400">
        <v>14</v>
      </c>
      <c r="B37" s="412" t="s">
        <v>393</v>
      </c>
      <c r="C37" s="793">
        <v>448.20000000000005</v>
      </c>
    </row>
    <row r="38" spans="1:3" ht="32.25" thickBot="1">
      <c r="A38" s="413">
        <v>15</v>
      </c>
      <c r="B38" s="369" t="s">
        <v>394</v>
      </c>
      <c r="C38" s="794">
        <v>663.12</v>
      </c>
    </row>
    <row r="39" spans="1:3" ht="16.5" customHeight="1" thickBot="1">
      <c r="A39" s="526" t="s">
        <v>151</v>
      </c>
      <c r="B39" s="527"/>
      <c r="C39" s="795"/>
    </row>
    <row r="40" spans="1:3" ht="43.5" customHeight="1" thickBot="1">
      <c r="A40" s="528" t="s">
        <v>778</v>
      </c>
      <c r="B40" s="529"/>
      <c r="C40" s="796"/>
    </row>
  </sheetData>
  <mergeCells count="8">
    <mergeCell ref="A40:C40"/>
    <mergeCell ref="A13:C13"/>
    <mergeCell ref="A11:C11"/>
    <mergeCell ref="A10:C10"/>
    <mergeCell ref="A1:C9"/>
    <mergeCell ref="A20:C20"/>
    <mergeCell ref="A23:C23"/>
    <mergeCell ref="A39:C39"/>
  </mergeCells>
  <pageMargins left="0.25" right="0.25" top="0.75" bottom="0.75" header="0.3" footer="0.3"/>
  <pageSetup paperSize="9" scale="8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44"/>
  <sheetViews>
    <sheetView zoomScale="90" zoomScaleNormal="90" workbookViewId="0">
      <pane ySplit="1" topLeftCell="A2" activePane="bottomLeft" state="frozen"/>
      <selection activeCell="G22" sqref="G22"/>
      <selection pane="bottomLeft" activeCell="A16" sqref="A16"/>
    </sheetView>
  </sheetViews>
  <sheetFormatPr defaultRowHeight="15"/>
  <cols>
    <col min="1" max="1" width="96.25" style="399" customWidth="1"/>
    <col min="2" max="2" width="22.125" style="399" customWidth="1"/>
    <col min="3" max="16384" width="9" style="399"/>
  </cols>
  <sheetData>
    <row r="1" spans="1:2" ht="23.25" thickBot="1">
      <c r="A1" s="421" t="s">
        <v>6</v>
      </c>
      <c r="B1" s="422" t="s">
        <v>991</v>
      </c>
    </row>
    <row r="2" spans="1:2" ht="41.25" customHeight="1" thickBot="1">
      <c r="A2" s="540" t="s">
        <v>560</v>
      </c>
      <c r="B2" s="736"/>
    </row>
    <row r="3" spans="1:2" ht="15.75">
      <c r="A3" s="357" t="s">
        <v>215</v>
      </c>
      <c r="B3" s="737">
        <v>141.80400000000003</v>
      </c>
    </row>
    <row r="4" spans="1:2" ht="15.75">
      <c r="A4" s="376" t="s">
        <v>216</v>
      </c>
      <c r="B4" s="738">
        <v>150.53040000000001</v>
      </c>
    </row>
    <row r="5" spans="1:2" ht="15.75">
      <c r="A5" s="376" t="s">
        <v>217</v>
      </c>
      <c r="B5" s="738">
        <v>161.4384</v>
      </c>
    </row>
    <row r="6" spans="1:2" ht="15.75">
      <c r="A6" s="376" t="s">
        <v>218</v>
      </c>
      <c r="B6" s="738">
        <v>174.52799999999999</v>
      </c>
    </row>
    <row r="7" spans="1:2" ht="15.75">
      <c r="A7" s="376" t="s">
        <v>219</v>
      </c>
      <c r="B7" s="738">
        <v>196.34400000000002</v>
      </c>
    </row>
    <row r="8" spans="1:2" ht="15.75">
      <c r="A8" s="376" t="s">
        <v>220</v>
      </c>
      <c r="B8" s="738">
        <v>227.97720000000001</v>
      </c>
    </row>
    <row r="9" spans="1:2" ht="15.75">
      <c r="A9" s="376" t="s">
        <v>539</v>
      </c>
      <c r="B9" s="738">
        <v>310.87800000000004</v>
      </c>
    </row>
    <row r="10" spans="1:2" ht="15.75">
      <c r="A10" s="376" t="s">
        <v>490</v>
      </c>
      <c r="B10" s="738">
        <v>141.80400000000003</v>
      </c>
    </row>
    <row r="11" spans="1:2" ht="15.75">
      <c r="A11" s="376" t="s">
        <v>412</v>
      </c>
      <c r="B11" s="738">
        <v>150.53040000000001</v>
      </c>
    </row>
    <row r="12" spans="1:2" ht="15.75">
      <c r="A12" s="376" t="s">
        <v>413</v>
      </c>
      <c r="B12" s="738">
        <v>174.52799999999999</v>
      </c>
    </row>
    <row r="13" spans="1:2" ht="15.75">
      <c r="A13" s="376" t="s">
        <v>414</v>
      </c>
      <c r="B13" s="738">
        <v>227.97720000000001</v>
      </c>
    </row>
    <row r="14" spans="1:2" ht="15.75">
      <c r="A14" s="376" t="s">
        <v>415</v>
      </c>
      <c r="B14" s="738">
        <v>268.33680000000004</v>
      </c>
    </row>
    <row r="15" spans="1:2" ht="15.75">
      <c r="A15" s="376" t="s">
        <v>416</v>
      </c>
      <c r="B15" s="738">
        <v>330.51240000000007</v>
      </c>
    </row>
    <row r="16" spans="1:2" ht="15.75">
      <c r="A16" s="376" t="s">
        <v>491</v>
      </c>
      <c r="B16" s="738">
        <v>203.9796</v>
      </c>
    </row>
    <row r="17" spans="1:2" ht="15.75">
      <c r="A17" s="376" t="s">
        <v>525</v>
      </c>
      <c r="B17" s="738">
        <v>268.33680000000004</v>
      </c>
    </row>
    <row r="18" spans="1:2" ht="15.75">
      <c r="A18" s="376" t="s">
        <v>417</v>
      </c>
      <c r="B18" s="738">
        <v>334.87560000000002</v>
      </c>
    </row>
    <row r="19" spans="1:2" ht="15.75">
      <c r="A19" s="376" t="s">
        <v>418</v>
      </c>
      <c r="B19" s="738">
        <v>354.51000000000005</v>
      </c>
    </row>
    <row r="20" spans="1:2" ht="15.75">
      <c r="A20" s="376" t="s">
        <v>419</v>
      </c>
      <c r="B20" s="738">
        <v>418.86720000000008</v>
      </c>
    </row>
    <row r="21" spans="1:2" ht="15.75">
      <c r="A21" s="376" t="s">
        <v>221</v>
      </c>
      <c r="B21" s="738">
        <v>161.4384</v>
      </c>
    </row>
    <row r="22" spans="1:2" ht="15.75">
      <c r="A22" s="376" t="s">
        <v>222</v>
      </c>
      <c r="B22" s="738">
        <v>169.07400000000001</v>
      </c>
    </row>
    <row r="23" spans="1:2" ht="15.75">
      <c r="A23" s="376" t="s">
        <v>223</v>
      </c>
      <c r="B23" s="738">
        <v>179.98200000000003</v>
      </c>
    </row>
    <row r="24" spans="1:2" ht="15.75">
      <c r="A24" s="376" t="s">
        <v>224</v>
      </c>
      <c r="B24" s="738">
        <v>187.61760000000001</v>
      </c>
    </row>
    <row r="25" spans="1:2" ht="15.75">
      <c r="A25" s="376" t="s">
        <v>225</v>
      </c>
      <c r="B25" s="738">
        <v>209.43360000000004</v>
      </c>
    </row>
    <row r="26" spans="1:2" ht="15.75">
      <c r="A26" s="376" t="s">
        <v>226</v>
      </c>
      <c r="B26" s="738">
        <v>244.33920000000003</v>
      </c>
    </row>
    <row r="27" spans="1:2" ht="15.75">
      <c r="A27" s="376" t="s">
        <v>227</v>
      </c>
      <c r="B27" s="738">
        <v>260.70120000000003</v>
      </c>
    </row>
    <row r="28" spans="1:2" ht="15.75">
      <c r="A28" s="376" t="s">
        <v>228</v>
      </c>
      <c r="B28" s="738">
        <v>275.97239999999999</v>
      </c>
    </row>
    <row r="29" spans="1:2" ht="15.75">
      <c r="A29" s="376" t="s">
        <v>229</v>
      </c>
      <c r="B29" s="738">
        <v>319.60440000000006</v>
      </c>
    </row>
    <row r="30" spans="1:2" ht="15.75">
      <c r="A30" s="376" t="s">
        <v>230</v>
      </c>
      <c r="B30" s="738">
        <v>334.87560000000002</v>
      </c>
    </row>
    <row r="31" spans="1:2" ht="15.75">
      <c r="A31" s="376" t="s">
        <v>231</v>
      </c>
      <c r="B31" s="738">
        <v>364.3272</v>
      </c>
    </row>
    <row r="32" spans="1:2" ht="15.75">
      <c r="A32" s="376" t="s">
        <v>232</v>
      </c>
      <c r="B32" s="738">
        <v>429.77520000000004</v>
      </c>
    </row>
    <row r="33" spans="1:2" ht="15.75">
      <c r="A33" s="376" t="s">
        <v>233</v>
      </c>
      <c r="B33" s="738">
        <v>536.67360000000008</v>
      </c>
    </row>
    <row r="34" spans="1:2" ht="15.75">
      <c r="A34" s="376" t="s">
        <v>234</v>
      </c>
      <c r="B34" s="738">
        <v>314.15039999999999</v>
      </c>
    </row>
    <row r="35" spans="1:2" ht="15.75">
      <c r="A35" s="376" t="s">
        <v>235</v>
      </c>
      <c r="B35" s="738">
        <v>330.51240000000007</v>
      </c>
    </row>
    <row r="36" spans="1:2" ht="15.75">
      <c r="A36" s="376" t="s">
        <v>236</v>
      </c>
      <c r="B36" s="738">
        <v>562.8528</v>
      </c>
    </row>
    <row r="37" spans="1:2" ht="15.75">
      <c r="A37" s="376" t="s">
        <v>237</v>
      </c>
      <c r="B37" s="738">
        <v>606.48480000000006</v>
      </c>
    </row>
    <row r="38" spans="1:2" ht="15.75">
      <c r="A38" s="376" t="s">
        <v>238</v>
      </c>
      <c r="B38" s="738">
        <v>746.10720000000003</v>
      </c>
    </row>
    <row r="39" spans="1:2" ht="15.75">
      <c r="A39" s="376" t="s">
        <v>239</v>
      </c>
      <c r="B39" s="738">
        <v>781.01279999999997</v>
      </c>
    </row>
    <row r="40" spans="1:2" ht="15.75">
      <c r="A40" s="376" t="s">
        <v>540</v>
      </c>
      <c r="B40" s="738">
        <v>1099.5264000000002</v>
      </c>
    </row>
    <row r="41" spans="1:2" ht="15.75">
      <c r="A41" s="376" t="s">
        <v>240</v>
      </c>
      <c r="B41" s="738">
        <v>1066.8024</v>
      </c>
    </row>
    <row r="42" spans="1:2" ht="16.5" thickBot="1">
      <c r="A42" s="360" t="s">
        <v>241</v>
      </c>
      <c r="B42" s="739">
        <v>1126.7963999999999</v>
      </c>
    </row>
    <row r="43" spans="1:2" ht="32.25" customHeight="1" thickBot="1">
      <c r="A43" s="541" t="s">
        <v>561</v>
      </c>
      <c r="B43" s="740"/>
    </row>
    <row r="44" spans="1:2" ht="15.75">
      <c r="A44" s="356" t="s">
        <v>492</v>
      </c>
      <c r="B44" s="741">
        <v>123.2604</v>
      </c>
    </row>
    <row r="45" spans="1:2" ht="15.75">
      <c r="A45" s="387" t="s">
        <v>420</v>
      </c>
      <c r="B45" s="742">
        <v>131.98680000000002</v>
      </c>
    </row>
    <row r="46" spans="1:2" ht="15.75">
      <c r="A46" s="387" t="s">
        <v>421</v>
      </c>
      <c r="B46" s="742">
        <v>147.25800000000001</v>
      </c>
    </row>
    <row r="47" spans="1:2" ht="15.75">
      <c r="A47" s="387" t="s">
        <v>422</v>
      </c>
      <c r="B47" s="742">
        <v>174.52799999999999</v>
      </c>
    </row>
    <row r="48" spans="1:2" ht="15.75">
      <c r="A48" s="387" t="s">
        <v>242</v>
      </c>
      <c r="B48" s="742">
        <v>169.07400000000001</v>
      </c>
    </row>
    <row r="49" spans="1:2" ht="15.75">
      <c r="A49" s="387" t="s">
        <v>243</v>
      </c>
      <c r="B49" s="742">
        <v>187.61760000000001</v>
      </c>
    </row>
    <row r="50" spans="1:2" ht="15.75">
      <c r="A50" s="387" t="s">
        <v>244</v>
      </c>
      <c r="B50" s="742">
        <v>209.43360000000004</v>
      </c>
    </row>
    <row r="51" spans="1:2" ht="15.75">
      <c r="A51" s="387" t="s">
        <v>245</v>
      </c>
      <c r="B51" s="742">
        <v>249.79320000000001</v>
      </c>
    </row>
    <row r="52" spans="1:2" ht="15.75">
      <c r="A52" s="387" t="s">
        <v>246</v>
      </c>
      <c r="B52" s="742">
        <v>263.97360000000003</v>
      </c>
    </row>
    <row r="53" spans="1:2" ht="15.75">
      <c r="A53" s="387" t="s">
        <v>247</v>
      </c>
      <c r="B53" s="742">
        <v>284.69880000000001</v>
      </c>
    </row>
    <row r="54" spans="1:2" ht="15.75">
      <c r="A54" s="387" t="s">
        <v>248</v>
      </c>
      <c r="B54" s="742">
        <v>301.06080000000003</v>
      </c>
    </row>
    <row r="55" spans="1:2" ht="15.75">
      <c r="A55" s="387" t="s">
        <v>249</v>
      </c>
      <c r="B55" s="742">
        <v>331.60320000000007</v>
      </c>
    </row>
    <row r="56" spans="1:2" ht="15.75">
      <c r="A56" s="387" t="s">
        <v>493</v>
      </c>
      <c r="B56" s="742">
        <v>165.80160000000004</v>
      </c>
    </row>
    <row r="57" spans="1:2" ht="15.75">
      <c r="A57" s="387" t="s">
        <v>250</v>
      </c>
      <c r="B57" s="742">
        <v>185.43600000000001</v>
      </c>
    </row>
    <row r="58" spans="1:2" ht="15.75">
      <c r="A58" s="387" t="s">
        <v>251</v>
      </c>
      <c r="B58" s="742">
        <v>203.9796</v>
      </c>
    </row>
    <row r="59" spans="1:2" ht="15.75">
      <c r="A59" s="387" t="s">
        <v>252</v>
      </c>
      <c r="B59" s="742">
        <v>225.79560000000001</v>
      </c>
    </row>
    <row r="60" spans="1:2" ht="15.75">
      <c r="A60" s="387" t="s">
        <v>253</v>
      </c>
      <c r="B60" s="742">
        <v>265.06440000000003</v>
      </c>
    </row>
    <row r="61" spans="1:2" ht="15.75">
      <c r="A61" s="387" t="s">
        <v>254</v>
      </c>
      <c r="B61" s="742">
        <v>285.78960000000001</v>
      </c>
    </row>
    <row r="62" spans="1:2" ht="15.75">
      <c r="A62" s="387" t="s">
        <v>255</v>
      </c>
      <c r="B62" s="742">
        <v>304.33320000000003</v>
      </c>
    </row>
    <row r="63" spans="1:2" ht="15.75">
      <c r="A63" s="387" t="s">
        <v>256</v>
      </c>
      <c r="B63" s="742">
        <v>322.8768</v>
      </c>
    </row>
    <row r="64" spans="1:2" ht="15.75">
      <c r="A64" s="387" t="s">
        <v>257</v>
      </c>
      <c r="B64" s="742">
        <v>346.87440000000004</v>
      </c>
    </row>
    <row r="65" spans="1:2" ht="15.75">
      <c r="A65" s="387" t="s">
        <v>494</v>
      </c>
      <c r="B65" s="742">
        <v>244.33920000000003</v>
      </c>
    </row>
    <row r="66" spans="1:2" ht="15.75">
      <c r="A66" s="387" t="s">
        <v>258</v>
      </c>
      <c r="B66" s="742">
        <v>251.97480000000002</v>
      </c>
    </row>
    <row r="67" spans="1:2" ht="15.75">
      <c r="A67" s="387" t="s">
        <v>259</v>
      </c>
      <c r="B67" s="742">
        <v>268.33680000000004</v>
      </c>
    </row>
    <row r="68" spans="1:2" ht="15.75">
      <c r="A68" s="387" t="s">
        <v>260</v>
      </c>
      <c r="B68" s="742">
        <v>292.33440000000002</v>
      </c>
    </row>
    <row r="69" spans="1:2" ht="15.75">
      <c r="A69" s="387" t="s">
        <v>261</v>
      </c>
      <c r="B69" s="742">
        <v>314.15039999999999</v>
      </c>
    </row>
    <row r="70" spans="1:2" ht="15.75">
      <c r="A70" s="387" t="s">
        <v>262</v>
      </c>
      <c r="B70" s="742">
        <v>332.69400000000002</v>
      </c>
    </row>
    <row r="71" spans="1:2" ht="15.75">
      <c r="A71" s="387" t="s">
        <v>263</v>
      </c>
      <c r="B71" s="742">
        <v>349.05599999999998</v>
      </c>
    </row>
    <row r="72" spans="1:2" ht="15.75">
      <c r="A72" s="387" t="s">
        <v>264</v>
      </c>
      <c r="B72" s="742">
        <v>421.04880000000003</v>
      </c>
    </row>
    <row r="73" spans="1:2" ht="15.75">
      <c r="A73" s="387" t="s">
        <v>265</v>
      </c>
      <c r="B73" s="742">
        <v>442.86480000000006</v>
      </c>
    </row>
    <row r="74" spans="1:2" ht="15.75">
      <c r="A74" s="387" t="s">
        <v>266</v>
      </c>
      <c r="B74" s="742">
        <v>509.40360000000004</v>
      </c>
    </row>
    <row r="75" spans="1:2" ht="15.75">
      <c r="A75" s="387" t="s">
        <v>512</v>
      </c>
      <c r="B75" s="742">
        <v>649.02600000000007</v>
      </c>
    </row>
    <row r="76" spans="1:2" ht="15.75">
      <c r="A76" s="387" t="s">
        <v>495</v>
      </c>
      <c r="B76" s="742">
        <v>663.20640000000014</v>
      </c>
    </row>
    <row r="77" spans="1:2" ht="15.75">
      <c r="A77" s="387" t="s">
        <v>496</v>
      </c>
      <c r="B77" s="742">
        <v>877.00319999999999</v>
      </c>
    </row>
    <row r="78" spans="1:2" ht="16.5" thickBot="1">
      <c r="A78" s="347" t="s">
        <v>497</v>
      </c>
      <c r="B78" s="743">
        <v>885.72960000000012</v>
      </c>
    </row>
    <row r="79" spans="1:2" ht="37.5" customHeight="1" thickBot="1">
      <c r="A79" s="542" t="s">
        <v>377</v>
      </c>
      <c r="B79" s="744"/>
    </row>
    <row r="80" spans="1:2" ht="15.75">
      <c r="A80" s="379" t="s">
        <v>943</v>
      </c>
      <c r="B80" s="745">
        <v>105.84</v>
      </c>
    </row>
    <row r="81" spans="1:2" ht="15.75">
      <c r="A81" s="377" t="s">
        <v>944</v>
      </c>
      <c r="B81" s="746">
        <v>113.4</v>
      </c>
    </row>
    <row r="82" spans="1:2" ht="15.75">
      <c r="A82" s="377" t="s">
        <v>946</v>
      </c>
      <c r="B82" s="746">
        <v>129.60000000000002</v>
      </c>
    </row>
    <row r="83" spans="1:2" ht="15.75">
      <c r="A83" s="377" t="s">
        <v>513</v>
      </c>
      <c r="B83" s="746">
        <v>174.96</v>
      </c>
    </row>
    <row r="84" spans="1:2" ht="15.75">
      <c r="A84" s="359" t="s">
        <v>267</v>
      </c>
      <c r="B84" s="747">
        <v>183.60000000000002</v>
      </c>
    </row>
    <row r="85" spans="1:2" ht="15.75">
      <c r="A85" s="359" t="s">
        <v>498</v>
      </c>
      <c r="B85" s="747">
        <v>174.52799999999999</v>
      </c>
    </row>
    <row r="86" spans="1:2" ht="15.75">
      <c r="A86" s="359" t="s">
        <v>268</v>
      </c>
      <c r="B86" s="747">
        <v>201.96</v>
      </c>
    </row>
    <row r="87" spans="1:2" ht="15.75">
      <c r="A87" s="359" t="s">
        <v>269</v>
      </c>
      <c r="B87" s="747">
        <v>225.72000000000003</v>
      </c>
    </row>
    <row r="88" spans="1:2" ht="15.75">
      <c r="A88" s="359" t="s">
        <v>942</v>
      </c>
      <c r="B88" s="747">
        <v>271.08000000000004</v>
      </c>
    </row>
    <row r="89" spans="1:2" ht="15.75">
      <c r="A89" s="359" t="s">
        <v>945</v>
      </c>
      <c r="B89" s="747">
        <v>207.36</v>
      </c>
    </row>
    <row r="90" spans="1:2" ht="15.75">
      <c r="A90" s="359" t="s">
        <v>947</v>
      </c>
      <c r="B90" s="747">
        <v>228.96</v>
      </c>
    </row>
    <row r="91" spans="1:2" ht="15.75">
      <c r="A91" s="359" t="s">
        <v>270</v>
      </c>
      <c r="B91" s="747">
        <v>262.44</v>
      </c>
    </row>
    <row r="92" spans="1:2" ht="15.75">
      <c r="A92" s="359" t="s">
        <v>271</v>
      </c>
      <c r="B92" s="747">
        <v>281.88</v>
      </c>
    </row>
    <row r="93" spans="1:2" ht="15.75">
      <c r="A93" s="359" t="s">
        <v>272</v>
      </c>
      <c r="B93" s="747">
        <v>294.84000000000003</v>
      </c>
    </row>
    <row r="94" spans="1:2" ht="15.75">
      <c r="A94" s="359" t="s">
        <v>273</v>
      </c>
      <c r="B94" s="747">
        <v>353.16</v>
      </c>
    </row>
    <row r="95" spans="1:2" ht="15.75">
      <c r="A95" s="359" t="s">
        <v>274</v>
      </c>
      <c r="B95" s="747">
        <v>374.76000000000005</v>
      </c>
    </row>
    <row r="96" spans="1:2" ht="15.75">
      <c r="A96" s="359" t="s">
        <v>275</v>
      </c>
      <c r="B96" s="747">
        <v>501.76800000000009</v>
      </c>
    </row>
    <row r="97" spans="1:2" ht="15.75">
      <c r="A97" s="359" t="s">
        <v>499</v>
      </c>
      <c r="B97" s="747">
        <v>187.61760000000001</v>
      </c>
    </row>
    <row r="98" spans="1:2" ht="15.75">
      <c r="A98" s="359" t="s">
        <v>276</v>
      </c>
      <c r="B98" s="747">
        <v>223.56</v>
      </c>
    </row>
    <row r="99" spans="1:2" ht="15.75">
      <c r="A99" s="359" t="s">
        <v>277</v>
      </c>
      <c r="B99" s="747">
        <v>241.92000000000002</v>
      </c>
    </row>
    <row r="100" spans="1:2" ht="15.75">
      <c r="A100" s="359" t="s">
        <v>278</v>
      </c>
      <c r="B100" s="747">
        <v>276.48</v>
      </c>
    </row>
    <row r="101" spans="1:2" ht="15.75">
      <c r="A101" s="359" t="s">
        <v>279</v>
      </c>
      <c r="B101" s="747">
        <v>320.76000000000005</v>
      </c>
    </row>
    <row r="102" spans="1:2" ht="15.75">
      <c r="A102" s="359" t="s">
        <v>541</v>
      </c>
      <c r="B102" s="747">
        <v>359.96400000000006</v>
      </c>
    </row>
    <row r="103" spans="1:2" ht="15.75">
      <c r="A103" s="359" t="s">
        <v>280</v>
      </c>
      <c r="B103" s="747">
        <v>252.72000000000003</v>
      </c>
    </row>
    <row r="104" spans="1:2" ht="15.75">
      <c r="A104" s="359" t="s">
        <v>281</v>
      </c>
      <c r="B104" s="747">
        <v>273.24</v>
      </c>
    </row>
    <row r="105" spans="1:2" ht="15.75">
      <c r="A105" s="359" t="s">
        <v>282</v>
      </c>
      <c r="B105" s="747">
        <v>298.08000000000004</v>
      </c>
    </row>
    <row r="106" spans="1:2" ht="15.75">
      <c r="A106" s="359" t="s">
        <v>283</v>
      </c>
      <c r="B106" s="747">
        <v>306.72000000000003</v>
      </c>
    </row>
    <row r="107" spans="1:2" ht="15.75">
      <c r="A107" s="359" t="s">
        <v>284</v>
      </c>
      <c r="B107" s="747">
        <v>332.69400000000002</v>
      </c>
    </row>
    <row r="108" spans="1:2" ht="15.75">
      <c r="A108" s="359" t="s">
        <v>285</v>
      </c>
      <c r="B108" s="747">
        <v>385.56</v>
      </c>
    </row>
    <row r="109" spans="1:2" ht="15.75">
      <c r="A109" s="359" t="s">
        <v>286</v>
      </c>
      <c r="B109" s="747">
        <v>509.40360000000004</v>
      </c>
    </row>
    <row r="110" spans="1:2" ht="15.75">
      <c r="A110" s="359" t="s">
        <v>287</v>
      </c>
      <c r="B110" s="747">
        <v>733.32</v>
      </c>
    </row>
    <row r="111" spans="1:2" ht="15.75">
      <c r="A111" s="359" t="s">
        <v>288</v>
      </c>
      <c r="B111" s="747">
        <v>969.84</v>
      </c>
    </row>
    <row r="112" spans="1:2" ht="16.5" thickBot="1">
      <c r="A112" s="368" t="s">
        <v>289</v>
      </c>
      <c r="B112" s="748">
        <v>1387.8000000000002</v>
      </c>
    </row>
    <row r="113" spans="1:2" ht="36.75" customHeight="1" thickBot="1">
      <c r="A113" s="543" t="s">
        <v>378</v>
      </c>
      <c r="B113" s="749"/>
    </row>
    <row r="114" spans="1:2" ht="15.75">
      <c r="A114" s="367" t="s">
        <v>500</v>
      </c>
      <c r="B114" s="750">
        <v>227.97720000000001</v>
      </c>
    </row>
    <row r="115" spans="1:2" ht="15.75">
      <c r="A115" s="358" t="s">
        <v>290</v>
      </c>
      <c r="B115" s="751">
        <v>241.06680000000003</v>
      </c>
    </row>
    <row r="116" spans="1:2" ht="15.75">
      <c r="A116" s="358" t="s">
        <v>291</v>
      </c>
      <c r="B116" s="751">
        <v>262.88280000000003</v>
      </c>
    </row>
    <row r="117" spans="1:2" ht="15.75">
      <c r="A117" s="358" t="s">
        <v>292</v>
      </c>
      <c r="B117" s="751">
        <v>284.69880000000001</v>
      </c>
    </row>
    <row r="118" spans="1:2" ht="15.75">
      <c r="A118" s="358" t="s">
        <v>293</v>
      </c>
      <c r="B118" s="751">
        <v>299.97000000000003</v>
      </c>
    </row>
    <row r="119" spans="1:2" ht="15.75">
      <c r="A119" s="358" t="s">
        <v>294</v>
      </c>
      <c r="B119" s="751">
        <v>354.51000000000005</v>
      </c>
    </row>
    <row r="120" spans="1:2" ht="15.75">
      <c r="A120" s="358" t="s">
        <v>295</v>
      </c>
      <c r="B120" s="751">
        <v>401.41440000000006</v>
      </c>
    </row>
    <row r="121" spans="1:2" ht="15.75">
      <c r="A121" s="358" t="s">
        <v>296</v>
      </c>
      <c r="B121" s="751">
        <v>513.76679999999999</v>
      </c>
    </row>
    <row r="122" spans="1:2" ht="15.75">
      <c r="A122" s="358" t="s">
        <v>297</v>
      </c>
      <c r="B122" s="751">
        <v>679.56840000000011</v>
      </c>
    </row>
    <row r="123" spans="1:2" ht="15.75">
      <c r="A123" s="358" t="s">
        <v>298</v>
      </c>
      <c r="B123" s="751">
        <v>923.90760000000012</v>
      </c>
    </row>
    <row r="124" spans="1:2" ht="15.75">
      <c r="A124" s="358" t="s">
        <v>299</v>
      </c>
      <c r="B124" s="751">
        <v>1316.5956000000001</v>
      </c>
    </row>
    <row r="125" spans="1:2" ht="15.75">
      <c r="A125" s="358" t="s">
        <v>526</v>
      </c>
      <c r="B125" s="751">
        <v>250.69201920000003</v>
      </c>
    </row>
    <row r="126" spans="1:2" ht="15.75">
      <c r="A126" s="358" t="s">
        <v>300</v>
      </c>
      <c r="B126" s="751">
        <v>265.06440000000003</v>
      </c>
    </row>
    <row r="127" spans="1:2" ht="15.75">
      <c r="A127" s="358" t="s">
        <v>301</v>
      </c>
      <c r="B127" s="751">
        <v>281.4264</v>
      </c>
    </row>
    <row r="128" spans="1:2" ht="15.75">
      <c r="A128" s="358" t="s">
        <v>302</v>
      </c>
      <c r="B128" s="751">
        <v>297.78840000000002</v>
      </c>
    </row>
    <row r="129" spans="1:2" ht="15.75">
      <c r="A129" s="358" t="s">
        <v>303</v>
      </c>
      <c r="B129" s="751">
        <v>343.60199999999998</v>
      </c>
    </row>
    <row r="130" spans="1:2" ht="15.75">
      <c r="A130" s="358" t="s">
        <v>304</v>
      </c>
      <c r="B130" s="751">
        <v>421.04880000000003</v>
      </c>
    </row>
    <row r="131" spans="1:2" ht="15.75">
      <c r="A131" s="358" t="s">
        <v>305</v>
      </c>
      <c r="B131" s="751">
        <v>466.86240000000004</v>
      </c>
    </row>
    <row r="132" spans="1:2" ht="16.5" thickBot="1">
      <c r="A132" s="385" t="s">
        <v>306</v>
      </c>
      <c r="B132" s="752">
        <v>562.8528</v>
      </c>
    </row>
    <row r="133" spans="1:2" ht="44.25" customHeight="1" thickBot="1">
      <c r="A133" s="535" t="s">
        <v>379</v>
      </c>
      <c r="B133" s="753"/>
    </row>
    <row r="134" spans="1:2" ht="15.75">
      <c r="A134" s="364" t="s">
        <v>307</v>
      </c>
      <c r="B134" s="754">
        <v>97.08120000000001</v>
      </c>
    </row>
    <row r="135" spans="1:2" ht="15.75">
      <c r="A135" s="380" t="s">
        <v>308</v>
      </c>
      <c r="B135" s="755">
        <v>104.71680000000002</v>
      </c>
    </row>
    <row r="136" spans="1:2" ht="15.75">
      <c r="A136" s="380" t="s">
        <v>309</v>
      </c>
      <c r="B136" s="755">
        <v>123.2604</v>
      </c>
    </row>
    <row r="137" spans="1:2" ht="15.75">
      <c r="A137" s="380" t="s">
        <v>310</v>
      </c>
      <c r="B137" s="755">
        <v>150.53040000000001</v>
      </c>
    </row>
    <row r="138" spans="1:2" ht="15.75">
      <c r="A138" s="380" t="s">
        <v>311</v>
      </c>
      <c r="B138" s="755">
        <v>193.07160000000002</v>
      </c>
    </row>
    <row r="139" spans="1:2" ht="16.5" thickBot="1">
      <c r="A139" s="350" t="s">
        <v>553</v>
      </c>
      <c r="B139" s="756">
        <v>241.06680000000003</v>
      </c>
    </row>
    <row r="140" spans="1:2" ht="26.25" customHeight="1" thickBot="1">
      <c r="A140" s="539" t="s">
        <v>380</v>
      </c>
      <c r="B140" s="757"/>
    </row>
    <row r="141" spans="1:2" ht="15.75">
      <c r="A141" s="378" t="s">
        <v>542</v>
      </c>
      <c r="B141" s="758">
        <v>136.35000000000002</v>
      </c>
    </row>
    <row r="142" spans="1:2" ht="15.75">
      <c r="A142" s="388" t="s">
        <v>543</v>
      </c>
      <c r="B142" s="759">
        <v>145.07640000000004</v>
      </c>
    </row>
    <row r="143" spans="1:2" ht="15.75">
      <c r="A143" s="388" t="s">
        <v>544</v>
      </c>
      <c r="B143" s="759">
        <v>155.98440000000002</v>
      </c>
    </row>
    <row r="144" spans="1:2" ht="15.75">
      <c r="A144" s="388" t="s">
        <v>545</v>
      </c>
      <c r="B144" s="759">
        <v>165.80160000000004</v>
      </c>
    </row>
    <row r="145" spans="1:2" ht="15.75">
      <c r="A145" s="388" t="s">
        <v>546</v>
      </c>
      <c r="B145" s="759">
        <v>198.5256</v>
      </c>
    </row>
    <row r="146" spans="1:2" ht="15.75">
      <c r="A146" s="388" t="s">
        <v>547</v>
      </c>
      <c r="B146" s="759">
        <v>225.79560000000001</v>
      </c>
    </row>
    <row r="147" spans="1:2" ht="15.75">
      <c r="A147" s="388" t="s">
        <v>548</v>
      </c>
      <c r="B147" s="759">
        <v>241.06680000000003</v>
      </c>
    </row>
    <row r="148" spans="1:2" ht="15.75">
      <c r="A148" s="388" t="s">
        <v>549</v>
      </c>
      <c r="B148" s="759">
        <v>260.70120000000003</v>
      </c>
    </row>
    <row r="149" spans="1:2" ht="15.75">
      <c r="A149" s="388" t="s">
        <v>550</v>
      </c>
      <c r="B149" s="759">
        <v>305.42400000000004</v>
      </c>
    </row>
    <row r="150" spans="1:2" ht="15.75">
      <c r="A150" s="388" t="s">
        <v>312</v>
      </c>
      <c r="B150" s="759">
        <v>330.51240000000007</v>
      </c>
    </row>
    <row r="151" spans="1:2" ht="15.75">
      <c r="A151" s="388" t="s">
        <v>313</v>
      </c>
      <c r="B151" s="759">
        <v>402.5052</v>
      </c>
    </row>
    <row r="152" spans="1:2" ht="15.75">
      <c r="A152" s="388" t="s">
        <v>501</v>
      </c>
      <c r="B152" s="759">
        <v>509.40360000000004</v>
      </c>
    </row>
    <row r="153" spans="1:2" ht="15.75">
      <c r="A153" s="388" t="s">
        <v>551</v>
      </c>
      <c r="B153" s="759">
        <v>670.84199999999998</v>
      </c>
    </row>
    <row r="154" spans="1:2" ht="15.75">
      <c r="A154" s="388" t="s">
        <v>552</v>
      </c>
      <c r="B154" s="759">
        <v>1142.0676000000001</v>
      </c>
    </row>
    <row r="155" spans="1:2" ht="15.75">
      <c r="A155" s="388" t="s">
        <v>314</v>
      </c>
      <c r="B155" s="759">
        <v>193.07160000000002</v>
      </c>
    </row>
    <row r="156" spans="1:2" ht="15.75">
      <c r="A156" s="388" t="s">
        <v>315</v>
      </c>
      <c r="B156" s="759">
        <v>209.43360000000004</v>
      </c>
    </row>
    <row r="157" spans="1:2" ht="15.75">
      <c r="A157" s="388" t="s">
        <v>316</v>
      </c>
      <c r="B157" s="759">
        <v>225.79560000000001</v>
      </c>
    </row>
    <row r="158" spans="1:2" ht="15.75">
      <c r="A158" s="388" t="s">
        <v>427</v>
      </c>
      <c r="B158" s="759">
        <v>241.06680000000003</v>
      </c>
    </row>
    <row r="159" spans="1:2" ht="15.75">
      <c r="A159" s="388" t="s">
        <v>317</v>
      </c>
      <c r="B159" s="759">
        <v>265.06440000000003</v>
      </c>
    </row>
    <row r="160" spans="1:2" ht="15.75">
      <c r="A160" s="388" t="s">
        <v>318</v>
      </c>
      <c r="B160" s="759">
        <v>290.15280000000007</v>
      </c>
    </row>
    <row r="161" spans="1:2" ht="15.75">
      <c r="A161" s="388" t="s">
        <v>319</v>
      </c>
      <c r="B161" s="759">
        <v>338.14800000000002</v>
      </c>
    </row>
    <row r="162" spans="1:2" ht="15.75">
      <c r="A162" s="388" t="s">
        <v>320</v>
      </c>
      <c r="B162" s="759">
        <v>362.1456</v>
      </c>
    </row>
    <row r="163" spans="1:2" ht="16.5" thickBot="1">
      <c r="A163" s="366" t="s">
        <v>321</v>
      </c>
      <c r="B163" s="760">
        <v>434.13840000000005</v>
      </c>
    </row>
    <row r="164" spans="1:2" ht="36" customHeight="1" thickBot="1">
      <c r="A164" s="534" t="s">
        <v>426</v>
      </c>
      <c r="B164" s="761"/>
    </row>
    <row r="165" spans="1:2" ht="15.75">
      <c r="A165" s="365" t="s">
        <v>741</v>
      </c>
      <c r="B165" s="762">
        <v>176.70960000000002</v>
      </c>
    </row>
    <row r="166" spans="1:2" ht="15.75">
      <c r="A166" s="389" t="s">
        <v>742</v>
      </c>
      <c r="B166" s="763">
        <v>187.61760000000001</v>
      </c>
    </row>
    <row r="167" spans="1:2" ht="15.75">
      <c r="A167" s="389" t="s">
        <v>743</v>
      </c>
      <c r="B167" s="763">
        <v>200.70720000000003</v>
      </c>
    </row>
    <row r="168" spans="1:2" ht="15.75">
      <c r="A168" s="389" t="s">
        <v>744</v>
      </c>
      <c r="B168" s="763">
        <v>214.88760000000002</v>
      </c>
    </row>
    <row r="169" spans="1:2" ht="15.75">
      <c r="A169" s="389" t="s">
        <v>745</v>
      </c>
      <c r="B169" s="763">
        <v>241.06680000000003</v>
      </c>
    </row>
    <row r="170" spans="1:2" ht="15.75">
      <c r="A170" s="389" t="s">
        <v>746</v>
      </c>
      <c r="B170" s="763">
        <v>268.33680000000004</v>
      </c>
    </row>
    <row r="171" spans="1:2" ht="15.75">
      <c r="A171" s="389" t="s">
        <v>747</v>
      </c>
      <c r="B171" s="763">
        <v>321.786</v>
      </c>
    </row>
    <row r="172" spans="1:2" ht="15.75">
      <c r="A172" s="389" t="s">
        <v>748</v>
      </c>
      <c r="B172" s="763">
        <v>375.23520000000002</v>
      </c>
    </row>
    <row r="173" spans="1:2" ht="15.75">
      <c r="A173" s="389" t="s">
        <v>749</v>
      </c>
      <c r="B173" s="763">
        <v>498.49560000000002</v>
      </c>
    </row>
    <row r="174" spans="1:2" ht="15.75">
      <c r="A174" s="389" t="s">
        <v>750</v>
      </c>
      <c r="B174" s="763">
        <v>737.38080000000002</v>
      </c>
    </row>
    <row r="175" spans="1:2" ht="15.75">
      <c r="A175" s="389" t="s">
        <v>751</v>
      </c>
      <c r="B175" s="763">
        <v>1086.4368000000002</v>
      </c>
    </row>
    <row r="176" spans="1:2" ht="15.75">
      <c r="A176" s="389" t="s">
        <v>752</v>
      </c>
      <c r="B176" s="763">
        <v>1099.5264000000002</v>
      </c>
    </row>
    <row r="177" spans="1:2" ht="16.5" thickBot="1">
      <c r="A177" s="351" t="s">
        <v>753</v>
      </c>
      <c r="B177" s="764">
        <v>815.91840000000002</v>
      </c>
    </row>
    <row r="178" spans="1:2" ht="39" customHeight="1" thickBot="1">
      <c r="A178" s="535" t="s">
        <v>381</v>
      </c>
      <c r="B178" s="753"/>
    </row>
    <row r="179" spans="1:2" ht="15.75">
      <c r="A179" s="364" t="s">
        <v>514</v>
      </c>
      <c r="B179" s="754">
        <v>182.1636</v>
      </c>
    </row>
    <row r="180" spans="1:2" ht="15.75">
      <c r="A180" s="380" t="s">
        <v>515</v>
      </c>
      <c r="B180" s="755">
        <v>193.07160000000002</v>
      </c>
    </row>
    <row r="181" spans="1:2" ht="15.75">
      <c r="A181" s="380" t="s">
        <v>516</v>
      </c>
      <c r="B181" s="755">
        <v>220.34160000000003</v>
      </c>
    </row>
    <row r="182" spans="1:2" ht="15.75">
      <c r="A182" s="380" t="s">
        <v>527</v>
      </c>
      <c r="B182" s="755">
        <v>249.79320000000001</v>
      </c>
    </row>
    <row r="183" spans="1:2" ht="15.75">
      <c r="A183" s="380" t="s">
        <v>528</v>
      </c>
      <c r="B183" s="755">
        <v>275.97239999999999</v>
      </c>
    </row>
    <row r="184" spans="1:2" ht="15.75">
      <c r="A184" s="380" t="s">
        <v>529</v>
      </c>
      <c r="B184" s="755">
        <v>310.87800000000004</v>
      </c>
    </row>
    <row r="185" spans="1:2" ht="15.75">
      <c r="A185" s="380" t="s">
        <v>558</v>
      </c>
      <c r="B185" s="755">
        <v>345.78360000000004</v>
      </c>
    </row>
    <row r="186" spans="1:2" ht="15.75">
      <c r="A186" s="380" t="s">
        <v>502</v>
      </c>
      <c r="B186" s="755">
        <v>349.05599999999998</v>
      </c>
    </row>
    <row r="187" spans="1:2" ht="15.75">
      <c r="A187" s="380" t="s">
        <v>503</v>
      </c>
      <c r="B187" s="755">
        <v>265.06440000000003</v>
      </c>
    </row>
    <row r="188" spans="1:2" ht="15.75">
      <c r="A188" s="380" t="s">
        <v>322</v>
      </c>
      <c r="B188" s="755">
        <v>251.97480000000002</v>
      </c>
    </row>
    <row r="189" spans="1:2" ht="15.75">
      <c r="A189" s="380" t="s">
        <v>323</v>
      </c>
      <c r="B189" s="755">
        <v>268.33680000000004</v>
      </c>
    </row>
    <row r="190" spans="1:2" ht="15.75">
      <c r="A190" s="380" t="s">
        <v>324</v>
      </c>
      <c r="B190" s="755">
        <v>284.69880000000001</v>
      </c>
    </row>
    <row r="191" spans="1:2" ht="15.75">
      <c r="A191" s="380" t="s">
        <v>325</v>
      </c>
      <c r="B191" s="755">
        <v>305.42400000000004</v>
      </c>
    </row>
    <row r="192" spans="1:2" ht="15.75">
      <c r="A192" s="380" t="s">
        <v>326</v>
      </c>
      <c r="B192" s="755">
        <v>380.68920000000003</v>
      </c>
    </row>
    <row r="193" spans="1:2" ht="15.75">
      <c r="A193" s="380" t="s">
        <v>327</v>
      </c>
      <c r="B193" s="755">
        <v>429.77520000000004</v>
      </c>
    </row>
    <row r="194" spans="1:2" ht="15.75">
      <c r="A194" s="380" t="s">
        <v>328</v>
      </c>
      <c r="B194" s="755">
        <v>455.95440000000002</v>
      </c>
    </row>
    <row r="195" spans="1:2" ht="15.75">
      <c r="A195" s="380" t="s">
        <v>329</v>
      </c>
      <c r="B195" s="755">
        <v>525.76560000000006</v>
      </c>
    </row>
    <row r="196" spans="1:2" ht="15.75">
      <c r="A196" s="380" t="s">
        <v>330</v>
      </c>
      <c r="B196" s="755">
        <v>664.29720000000009</v>
      </c>
    </row>
    <row r="197" spans="1:2" ht="15.75">
      <c r="A197" s="380" t="s">
        <v>331</v>
      </c>
      <c r="B197" s="755">
        <v>691.56720000000007</v>
      </c>
    </row>
    <row r="198" spans="1:2" ht="15.75">
      <c r="A198" s="380" t="s">
        <v>332</v>
      </c>
      <c r="B198" s="755">
        <v>883.54800000000012</v>
      </c>
    </row>
    <row r="199" spans="1:2" ht="15.75">
      <c r="A199" s="380" t="s">
        <v>428</v>
      </c>
      <c r="B199" s="755">
        <v>923.90760000000012</v>
      </c>
    </row>
    <row r="200" spans="1:2" ht="15.75">
      <c r="A200" s="380" t="s">
        <v>530</v>
      </c>
      <c r="B200" s="755">
        <v>343.60199999999998</v>
      </c>
    </row>
    <row r="201" spans="1:2" ht="15.75">
      <c r="A201" s="380" t="s">
        <v>531</v>
      </c>
      <c r="B201" s="755">
        <v>359.96400000000006</v>
      </c>
    </row>
    <row r="202" spans="1:2" ht="15.75">
      <c r="A202" s="380" t="s">
        <v>532</v>
      </c>
      <c r="B202" s="755">
        <v>375.23520000000002</v>
      </c>
    </row>
    <row r="203" spans="1:2" ht="15.75">
      <c r="A203" s="380" t="s">
        <v>517</v>
      </c>
      <c r="B203" s="755">
        <v>413.41320000000007</v>
      </c>
    </row>
    <row r="204" spans="1:2" ht="15.75">
      <c r="A204" s="380" t="s">
        <v>533</v>
      </c>
      <c r="B204" s="755">
        <v>474.49800000000005</v>
      </c>
    </row>
    <row r="205" spans="1:2" ht="16.5" thickBot="1">
      <c r="A205" s="350" t="s">
        <v>534</v>
      </c>
      <c r="B205" s="756">
        <v>529.03800000000001</v>
      </c>
    </row>
    <row r="206" spans="1:2" ht="41.25" customHeight="1" thickBot="1">
      <c r="A206" s="536" t="s">
        <v>382</v>
      </c>
      <c r="B206" s="765"/>
    </row>
    <row r="207" spans="1:2" ht="31.5">
      <c r="A207" s="382" t="s">
        <v>518</v>
      </c>
      <c r="B207" s="750">
        <v>69.811199999999999</v>
      </c>
    </row>
    <row r="208" spans="1:2" ht="31.5">
      <c r="A208" s="348" t="s">
        <v>519</v>
      </c>
      <c r="B208" s="751">
        <v>75.265200000000007</v>
      </c>
    </row>
    <row r="209" spans="1:2" ht="31.5">
      <c r="A209" s="348" t="s">
        <v>520</v>
      </c>
      <c r="B209" s="751">
        <v>86.173200000000008</v>
      </c>
    </row>
    <row r="210" spans="1:2" ht="31.5">
      <c r="A210" s="348" t="s">
        <v>521</v>
      </c>
      <c r="B210" s="751">
        <v>71.992800000000003</v>
      </c>
    </row>
    <row r="211" spans="1:2" ht="31.5">
      <c r="A211" s="348" t="s">
        <v>522</v>
      </c>
      <c r="B211" s="751">
        <v>77.446799999999996</v>
      </c>
    </row>
    <row r="212" spans="1:2" ht="15.75">
      <c r="A212" s="348" t="s">
        <v>523</v>
      </c>
      <c r="B212" s="751">
        <v>71.992800000000003</v>
      </c>
    </row>
    <row r="213" spans="1:2" ht="16.5" thickBot="1">
      <c r="A213" s="363" t="s">
        <v>524</v>
      </c>
      <c r="B213" s="752">
        <v>80.719200000000001</v>
      </c>
    </row>
    <row r="214" spans="1:2" ht="29.25" customHeight="1" thickBot="1">
      <c r="A214" s="537" t="s">
        <v>559</v>
      </c>
      <c r="B214" s="766"/>
    </row>
    <row r="215" spans="1:2" ht="15.75">
      <c r="A215" s="381" t="s">
        <v>950</v>
      </c>
      <c r="B215" s="767">
        <v>281</v>
      </c>
    </row>
    <row r="216" spans="1:2" ht="15.75">
      <c r="A216" s="362" t="s">
        <v>951</v>
      </c>
      <c r="B216" s="768">
        <v>719</v>
      </c>
    </row>
    <row r="217" spans="1:2" ht="15.75">
      <c r="A217" s="362" t="s">
        <v>952</v>
      </c>
      <c r="B217" s="768">
        <v>419</v>
      </c>
    </row>
    <row r="218" spans="1:2" ht="15.75">
      <c r="A218" s="362" t="s">
        <v>953</v>
      </c>
      <c r="B218" s="768">
        <v>457</v>
      </c>
    </row>
    <row r="219" spans="1:2" ht="15.75">
      <c r="A219" s="362" t="s">
        <v>954</v>
      </c>
      <c r="B219" s="768">
        <v>339</v>
      </c>
    </row>
    <row r="220" spans="1:2" ht="15.75">
      <c r="A220" s="362" t="s">
        <v>955</v>
      </c>
      <c r="B220" s="768">
        <v>506</v>
      </c>
    </row>
    <row r="221" spans="1:2" ht="15.75">
      <c r="A221" s="362" t="s">
        <v>956</v>
      </c>
      <c r="B221" s="768">
        <v>273</v>
      </c>
    </row>
    <row r="222" spans="1:2" ht="15.75">
      <c r="A222" s="362" t="s">
        <v>957</v>
      </c>
      <c r="B222" s="768">
        <v>547</v>
      </c>
    </row>
    <row r="223" spans="1:2" ht="15.75">
      <c r="A223" s="362" t="s">
        <v>958</v>
      </c>
      <c r="B223" s="768">
        <v>438</v>
      </c>
    </row>
    <row r="224" spans="1:2" ht="15.75">
      <c r="A224" s="362" t="s">
        <v>959</v>
      </c>
      <c r="B224" s="768">
        <v>492</v>
      </c>
    </row>
    <row r="225" spans="1:2" ht="15.75">
      <c r="A225" s="362" t="s">
        <v>960</v>
      </c>
      <c r="B225" s="768">
        <v>317</v>
      </c>
    </row>
    <row r="226" spans="1:2" ht="15.75">
      <c r="A226" s="362" t="s">
        <v>961</v>
      </c>
      <c r="B226" s="768">
        <v>378</v>
      </c>
    </row>
    <row r="227" spans="1:2" ht="15.75">
      <c r="A227" s="362" t="s">
        <v>962</v>
      </c>
      <c r="B227" s="768">
        <v>273</v>
      </c>
    </row>
    <row r="228" spans="1:2" ht="15.75">
      <c r="A228" s="362" t="s">
        <v>963</v>
      </c>
      <c r="B228" s="768">
        <v>256</v>
      </c>
    </row>
    <row r="229" spans="1:2" ht="16.5" thickBot="1">
      <c r="A229" s="349" t="s">
        <v>964</v>
      </c>
      <c r="B229" s="769">
        <v>281</v>
      </c>
    </row>
    <row r="230" spans="1:2" ht="36" customHeight="1" thickBot="1">
      <c r="A230" s="538" t="s">
        <v>383</v>
      </c>
      <c r="B230" s="770"/>
    </row>
    <row r="231" spans="1:2" ht="15.75">
      <c r="A231" s="355" t="s">
        <v>504</v>
      </c>
      <c r="B231" s="771">
        <v>139.6224</v>
      </c>
    </row>
    <row r="232" spans="1:2" ht="15.75">
      <c r="A232" s="353" t="s">
        <v>505</v>
      </c>
      <c r="B232" s="772">
        <v>209.43360000000004</v>
      </c>
    </row>
    <row r="233" spans="1:2" ht="15.75">
      <c r="A233" s="353" t="s">
        <v>506</v>
      </c>
      <c r="B233" s="772">
        <v>279.2448</v>
      </c>
    </row>
    <row r="234" spans="1:2" ht="15.75">
      <c r="A234" s="353" t="s">
        <v>507</v>
      </c>
      <c r="B234" s="772">
        <v>321.786</v>
      </c>
    </row>
    <row r="235" spans="1:2" ht="15.75">
      <c r="A235" s="353" t="s">
        <v>508</v>
      </c>
      <c r="B235" s="772">
        <v>469.04400000000004</v>
      </c>
    </row>
    <row r="236" spans="1:2" ht="15.75">
      <c r="A236" s="353" t="s">
        <v>509</v>
      </c>
      <c r="B236" s="772">
        <v>220.34160000000003</v>
      </c>
    </row>
    <row r="237" spans="1:2" ht="31.5">
      <c r="A237" s="353" t="s">
        <v>510</v>
      </c>
      <c r="B237" s="772">
        <v>290.15280000000007</v>
      </c>
    </row>
    <row r="238" spans="1:2" ht="31.5">
      <c r="A238" s="353" t="s">
        <v>511</v>
      </c>
      <c r="B238" s="772">
        <v>343.60199999999998</v>
      </c>
    </row>
    <row r="239" spans="1:2" ht="31.5">
      <c r="A239" s="353" t="s">
        <v>429</v>
      </c>
      <c r="B239" s="772">
        <v>373.05360000000002</v>
      </c>
    </row>
    <row r="240" spans="1:2" ht="31.5">
      <c r="A240" s="353" t="s">
        <v>430</v>
      </c>
      <c r="B240" s="772">
        <v>483.22440000000006</v>
      </c>
    </row>
    <row r="241" spans="1:2" ht="31.5">
      <c r="A241" s="353" t="s">
        <v>431</v>
      </c>
      <c r="B241" s="772">
        <v>498.49560000000002</v>
      </c>
    </row>
    <row r="242" spans="1:2" ht="31.5">
      <c r="A242" s="353" t="s">
        <v>432</v>
      </c>
      <c r="B242" s="772">
        <v>617.39279999999997</v>
      </c>
    </row>
    <row r="243" spans="1:2" ht="31.5">
      <c r="A243" s="353" t="s">
        <v>433</v>
      </c>
      <c r="B243" s="772">
        <v>826.82640000000015</v>
      </c>
    </row>
    <row r="244" spans="1:2" ht="32.25" thickBot="1">
      <c r="A244" s="354" t="s">
        <v>434</v>
      </c>
      <c r="B244" s="773">
        <v>1022.0796</v>
      </c>
    </row>
  </sheetData>
  <autoFilter ref="A1:B1"/>
  <mergeCells count="11">
    <mergeCell ref="A140:B140"/>
    <mergeCell ref="A2:B2"/>
    <mergeCell ref="A43:B43"/>
    <mergeCell ref="A79:B79"/>
    <mergeCell ref="A113:B113"/>
    <mergeCell ref="A133:B133"/>
    <mergeCell ref="A164:B164"/>
    <mergeCell ref="A178:B178"/>
    <mergeCell ref="A206:B206"/>
    <mergeCell ref="A214:B214"/>
    <mergeCell ref="A230:B230"/>
  </mergeCells>
  <pageMargins left="0.25" right="0.25" top="0.75" bottom="0.75" header="0.3" footer="0.3"/>
  <pageSetup paperSize="9" scale="82" fitToHeight="0"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32"/>
  <sheetViews>
    <sheetView zoomScaleNormal="100" workbookViewId="0">
      <selection sqref="A1:C1"/>
    </sheetView>
  </sheetViews>
  <sheetFormatPr defaultColWidth="8" defaultRowHeight="14.25"/>
  <cols>
    <col min="1" max="1" width="3.875" style="394" bestFit="1" customWidth="1"/>
    <col min="2" max="2" width="75.25" style="394" customWidth="1"/>
    <col min="3" max="3" width="22.125" style="394" customWidth="1"/>
    <col min="4" max="16384" width="8" style="393"/>
  </cols>
  <sheetData>
    <row r="1" spans="1:3" ht="114.75" customHeight="1" thickBot="1">
      <c r="A1" s="544"/>
      <c r="B1" s="545"/>
      <c r="C1" s="730"/>
    </row>
    <row r="2" spans="1:3" ht="30.75" customHeight="1">
      <c r="A2" s="546" t="s">
        <v>824</v>
      </c>
      <c r="B2" s="547"/>
      <c r="C2" s="731"/>
    </row>
    <row r="3" spans="1:3" ht="13.5" customHeight="1" thickBot="1">
      <c r="A3" s="548" t="s">
        <v>3</v>
      </c>
      <c r="B3" s="549"/>
      <c r="C3" s="732"/>
    </row>
    <row r="4" spans="1:3" ht="48.75" customHeight="1">
      <c r="A4" s="374" t="s">
        <v>28</v>
      </c>
      <c r="B4" s="383" t="s">
        <v>142</v>
      </c>
      <c r="C4" s="352" t="s">
        <v>4</v>
      </c>
    </row>
    <row r="5" spans="1:3" s="394" customFormat="1" ht="35.1" customHeight="1">
      <c r="A5" s="222">
        <v>1</v>
      </c>
      <c r="B5" s="423" t="s">
        <v>965</v>
      </c>
      <c r="C5" s="733">
        <v>195.43104</v>
      </c>
    </row>
    <row r="6" spans="1:3" s="394" customFormat="1" ht="35.1" customHeight="1">
      <c r="A6" s="222">
        <v>2</v>
      </c>
      <c r="B6" s="423" t="s">
        <v>966</v>
      </c>
      <c r="C6" s="733">
        <v>272.01216000000005</v>
      </c>
    </row>
    <row r="7" spans="1:3" s="394" customFormat="1" ht="35.1" customHeight="1">
      <c r="A7" s="222">
        <v>3</v>
      </c>
      <c r="B7" s="423" t="s">
        <v>967</v>
      </c>
      <c r="C7" s="733">
        <v>328.20479999999998</v>
      </c>
    </row>
    <row r="8" spans="1:3" s="394" customFormat="1" ht="35.1" customHeight="1">
      <c r="A8" s="222">
        <v>4</v>
      </c>
      <c r="B8" s="423" t="s">
        <v>968</v>
      </c>
      <c r="C8" s="733">
        <v>471.91872000000001</v>
      </c>
    </row>
    <row r="9" spans="1:3" s="394" customFormat="1" ht="35.1" customHeight="1">
      <c r="A9" s="222">
        <v>5</v>
      </c>
      <c r="B9" s="423" t="s">
        <v>969</v>
      </c>
      <c r="C9" s="733">
        <v>451.03296</v>
      </c>
    </row>
    <row r="10" spans="1:3" s="394" customFormat="1" ht="35.1" customHeight="1">
      <c r="A10" s="222">
        <v>6</v>
      </c>
      <c r="B10" s="423" t="s">
        <v>970</v>
      </c>
      <c r="C10" s="733">
        <v>676.79807999999991</v>
      </c>
    </row>
    <row r="11" spans="1:3" s="394" customFormat="1" ht="35.1" customHeight="1">
      <c r="A11" s="222">
        <v>7</v>
      </c>
      <c r="B11" s="423" t="s">
        <v>971</v>
      </c>
      <c r="C11" s="733">
        <v>728.51519999999994</v>
      </c>
    </row>
    <row r="12" spans="1:3" s="394" customFormat="1" ht="35.1" customHeight="1">
      <c r="A12" s="222">
        <v>8</v>
      </c>
      <c r="B12" s="423" t="s">
        <v>972</v>
      </c>
      <c r="C12" s="733">
        <v>1096.5024000000001</v>
      </c>
    </row>
    <row r="13" spans="1:3" s="394" customFormat="1" ht="35.1" customHeight="1">
      <c r="A13" s="222">
        <v>9</v>
      </c>
      <c r="B13" s="424" t="s">
        <v>973</v>
      </c>
      <c r="C13" s="733">
        <v>1361.0553600000001</v>
      </c>
    </row>
    <row r="14" spans="1:3" s="394" customFormat="1" ht="35.1" customHeight="1">
      <c r="A14" s="222">
        <v>10</v>
      </c>
      <c r="B14" s="424" t="s">
        <v>974</v>
      </c>
      <c r="C14" s="733">
        <v>2108.4672</v>
      </c>
    </row>
    <row r="15" spans="1:3" s="394" customFormat="1" ht="35.1" customHeight="1">
      <c r="A15" s="222">
        <v>11</v>
      </c>
      <c r="B15" s="424" t="s">
        <v>975</v>
      </c>
      <c r="C15" s="733">
        <v>2630.1139199999998</v>
      </c>
    </row>
    <row r="16" spans="1:3" s="394" customFormat="1" ht="35.1" customHeight="1">
      <c r="A16" s="222">
        <v>12</v>
      </c>
      <c r="B16" s="424" t="s">
        <v>976</v>
      </c>
      <c r="C16" s="733">
        <v>3952.3814400000001</v>
      </c>
    </row>
    <row r="17" spans="1:3" s="394" customFormat="1" ht="35.1" customHeight="1">
      <c r="A17" s="222">
        <v>13</v>
      </c>
      <c r="B17" s="424" t="s">
        <v>977</v>
      </c>
      <c r="C17" s="733">
        <v>717.57504000000006</v>
      </c>
    </row>
    <row r="18" spans="1:3" s="394" customFormat="1" ht="35.1" customHeight="1">
      <c r="A18" s="222">
        <v>14</v>
      </c>
      <c r="B18" s="424" t="s">
        <v>978</v>
      </c>
      <c r="C18" s="733">
        <v>1606.2144000000001</v>
      </c>
    </row>
    <row r="19" spans="1:3" s="394" customFormat="1" ht="35.1" customHeight="1">
      <c r="A19" s="222">
        <v>15</v>
      </c>
      <c r="B19" s="424" t="s">
        <v>979</v>
      </c>
      <c r="C19" s="733">
        <v>203.88480000000001</v>
      </c>
    </row>
    <row r="20" spans="1:3" s="394" customFormat="1" ht="35.1" customHeight="1">
      <c r="A20" s="222">
        <v>16</v>
      </c>
      <c r="B20" s="424" t="s">
        <v>980</v>
      </c>
      <c r="C20" s="733">
        <v>279.96863999999999</v>
      </c>
    </row>
    <row r="21" spans="1:3" s="394" customFormat="1" ht="35.1" customHeight="1">
      <c r="A21" s="222">
        <v>17</v>
      </c>
      <c r="B21" s="424" t="s">
        <v>981</v>
      </c>
      <c r="C21" s="733">
        <v>347.10144000000003</v>
      </c>
    </row>
    <row r="22" spans="1:3" s="394" customFormat="1" ht="35.1" customHeight="1">
      <c r="A22" s="222">
        <v>18</v>
      </c>
      <c r="B22" s="424" t="s">
        <v>982</v>
      </c>
      <c r="C22" s="733">
        <v>499.76640000000003</v>
      </c>
    </row>
    <row r="23" spans="1:3" s="394" customFormat="1" ht="35.1" customHeight="1">
      <c r="A23" s="222">
        <v>19</v>
      </c>
      <c r="B23" s="424" t="s">
        <v>983</v>
      </c>
      <c r="C23" s="733">
        <v>481.36703999999997</v>
      </c>
    </row>
    <row r="24" spans="1:3" s="394" customFormat="1" ht="35.1" customHeight="1">
      <c r="A24" s="222">
        <v>20</v>
      </c>
      <c r="B24" s="424" t="s">
        <v>984</v>
      </c>
      <c r="C24" s="733">
        <v>697.1865600000001</v>
      </c>
    </row>
    <row r="25" spans="1:3" s="394" customFormat="1" ht="35.1" customHeight="1">
      <c r="A25" s="222">
        <v>21</v>
      </c>
      <c r="B25" s="424" t="s">
        <v>985</v>
      </c>
      <c r="C25" s="733">
        <v>747.4118400000001</v>
      </c>
    </row>
    <row r="26" spans="1:3" s="394" customFormat="1" ht="35.1" customHeight="1">
      <c r="A26" s="222">
        <v>22</v>
      </c>
      <c r="B26" s="424" t="s">
        <v>986</v>
      </c>
      <c r="C26" s="733">
        <v>1113.9072000000001</v>
      </c>
    </row>
    <row r="27" spans="1:3" s="394" customFormat="1" ht="35.1" customHeight="1">
      <c r="A27" s="222">
        <v>23</v>
      </c>
      <c r="B27" s="424" t="s">
        <v>987</v>
      </c>
      <c r="C27" s="733">
        <v>1416.75072</v>
      </c>
    </row>
    <row r="28" spans="1:3" s="394" customFormat="1" ht="35.1" customHeight="1">
      <c r="A28" s="222">
        <v>24</v>
      </c>
      <c r="B28" s="424" t="s">
        <v>988</v>
      </c>
      <c r="C28" s="733">
        <v>2140.7904000000003</v>
      </c>
    </row>
    <row r="29" spans="1:3" s="394" customFormat="1" ht="35.1" customHeight="1">
      <c r="A29" s="222">
        <v>25</v>
      </c>
      <c r="B29" s="424" t="s">
        <v>989</v>
      </c>
      <c r="C29" s="733">
        <v>2707.6896000000002</v>
      </c>
    </row>
    <row r="30" spans="1:3" s="394" customFormat="1" ht="35.1" customHeight="1" thickBot="1">
      <c r="A30" s="375">
        <v>26</v>
      </c>
      <c r="B30" s="384" t="s">
        <v>990</v>
      </c>
      <c r="C30" s="734">
        <v>4197.0432000000001</v>
      </c>
    </row>
    <row r="31" spans="1:3" ht="45" customHeight="1" thickBot="1">
      <c r="A31" s="550" t="s">
        <v>2</v>
      </c>
      <c r="B31" s="551"/>
      <c r="C31" s="735"/>
    </row>
    <row r="32" spans="1:3" ht="12.75">
      <c r="A32" s="393"/>
      <c r="B32" s="393"/>
      <c r="C32" s="393"/>
    </row>
  </sheetData>
  <mergeCells count="4">
    <mergeCell ref="A1:C1"/>
    <mergeCell ref="A2:C2"/>
    <mergeCell ref="A3:C3"/>
    <mergeCell ref="A31:C31"/>
  </mergeCells>
  <pageMargins left="0.25" right="0.25" top="0.75" bottom="0.75" header="0.3" footer="0.3"/>
  <pageSetup paperSize="9" scale="91"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14"/>
  </sheetPr>
  <dimension ref="A1:C36"/>
  <sheetViews>
    <sheetView zoomScaleNormal="100" workbookViewId="0">
      <selection activeCell="B11" sqref="B11"/>
    </sheetView>
  </sheetViews>
  <sheetFormatPr defaultColWidth="11.125" defaultRowHeight="15.75"/>
  <cols>
    <col min="1" max="1" width="3.125" bestFit="1" customWidth="1"/>
    <col min="2" max="2" width="70.125" customWidth="1"/>
    <col min="3" max="3" width="13.75" style="47" customWidth="1"/>
  </cols>
  <sheetData>
    <row r="1" spans="1:3">
      <c r="A1" s="53"/>
      <c r="B1" s="61"/>
      <c r="C1" s="443"/>
    </row>
    <row r="2" spans="1:3">
      <c r="A2" s="1"/>
      <c r="B2" s="2"/>
      <c r="C2" s="444"/>
    </row>
    <row r="3" spans="1:3">
      <c r="A3" s="1"/>
      <c r="B3" s="2"/>
      <c r="C3" s="444"/>
    </row>
    <row r="4" spans="1:3">
      <c r="A4" s="1"/>
      <c r="B4" s="2"/>
      <c r="C4" s="444"/>
    </row>
    <row r="5" spans="1:3">
      <c r="A5" s="1"/>
      <c r="B5" s="2"/>
      <c r="C5" s="444"/>
    </row>
    <row r="6" spans="1:3" ht="61.5" customHeight="1">
      <c r="A6" s="1"/>
      <c r="B6" s="2"/>
      <c r="C6" s="444"/>
    </row>
    <row r="7" spans="1:3" ht="76.5" customHeight="1" thickBot="1">
      <c r="A7" s="561" t="s">
        <v>9</v>
      </c>
      <c r="B7" s="562"/>
      <c r="C7" s="563"/>
    </row>
    <row r="8" spans="1:3" ht="18.75" thickBot="1">
      <c r="A8" s="555" t="s">
        <v>146</v>
      </c>
      <c r="B8" s="556"/>
      <c r="C8" s="557"/>
    </row>
    <row r="9" spans="1:3" ht="16.5" thickBot="1">
      <c r="A9" s="340" t="s">
        <v>143</v>
      </c>
      <c r="B9" s="341" t="s">
        <v>144</v>
      </c>
      <c r="C9" s="445" t="s">
        <v>145</v>
      </c>
    </row>
    <row r="10" spans="1:3" ht="40.5">
      <c r="A10" s="245">
        <v>1</v>
      </c>
      <c r="B10" s="342" t="s">
        <v>876</v>
      </c>
      <c r="C10" s="446">
        <v>22153.992000000002</v>
      </c>
    </row>
    <row r="11" spans="1:3" ht="40.5">
      <c r="A11" s="246">
        <v>2</v>
      </c>
      <c r="B11" s="331" t="s">
        <v>877</v>
      </c>
      <c r="C11" s="447">
        <v>21644.196</v>
      </c>
    </row>
    <row r="12" spans="1:3" ht="40.5">
      <c r="A12" s="246">
        <v>3</v>
      </c>
      <c r="B12" s="331" t="s">
        <v>878</v>
      </c>
      <c r="C12" s="447">
        <v>21425.100000000002</v>
      </c>
    </row>
    <row r="13" spans="1:3" ht="40.5">
      <c r="A13" s="246">
        <v>4</v>
      </c>
      <c r="B13" s="331" t="s">
        <v>882</v>
      </c>
      <c r="C13" s="447">
        <v>21552.600000000002</v>
      </c>
    </row>
    <row r="14" spans="1:3" s="36" customFormat="1" ht="40.5">
      <c r="A14" s="246">
        <v>5</v>
      </c>
      <c r="B14" s="331" t="s">
        <v>881</v>
      </c>
      <c r="C14" s="447">
        <v>21766.799999999999</v>
      </c>
    </row>
    <row r="15" spans="1:3" s="36" customFormat="1" ht="40.5">
      <c r="A15" s="246">
        <v>6</v>
      </c>
      <c r="B15" s="331" t="s">
        <v>883</v>
      </c>
      <c r="C15" s="447">
        <v>22266.600000000002</v>
      </c>
    </row>
    <row r="16" spans="1:3" s="36" customFormat="1" ht="30.75">
      <c r="A16" s="246">
        <v>7</v>
      </c>
      <c r="B16" s="225" t="s">
        <v>736</v>
      </c>
      <c r="C16" s="447">
        <v>11760.6</v>
      </c>
    </row>
    <row r="17" spans="1:3" s="36" customFormat="1" ht="66.75">
      <c r="A17" s="246">
        <v>8</v>
      </c>
      <c r="B17" s="93" t="s">
        <v>875</v>
      </c>
      <c r="C17" s="447">
        <v>28570.404000000002</v>
      </c>
    </row>
    <row r="18" spans="1:3" s="36" customFormat="1" ht="26.25">
      <c r="A18" s="246">
        <v>9</v>
      </c>
      <c r="B18" s="94" t="s">
        <v>445</v>
      </c>
      <c r="C18" s="447">
        <v>21746.400000000001</v>
      </c>
    </row>
    <row r="19" spans="1:3" s="36" customFormat="1" ht="26.25">
      <c r="A19" s="246">
        <v>10</v>
      </c>
      <c r="B19" s="94" t="s">
        <v>446</v>
      </c>
      <c r="C19" s="447">
        <v>22230.9</v>
      </c>
    </row>
    <row r="20" spans="1:3" ht="26.25">
      <c r="A20" s="246">
        <v>11</v>
      </c>
      <c r="B20" s="94" t="s">
        <v>355</v>
      </c>
      <c r="C20" s="448">
        <v>22587.9</v>
      </c>
    </row>
    <row r="21" spans="1:3" ht="43.5">
      <c r="A21" s="246">
        <v>12</v>
      </c>
      <c r="B21" s="94" t="s">
        <v>879</v>
      </c>
      <c r="C21" s="448">
        <v>59129.4</v>
      </c>
    </row>
    <row r="22" spans="1:3" ht="44.25" thickBot="1">
      <c r="A22" s="247">
        <v>13</v>
      </c>
      <c r="B22" s="248" t="s">
        <v>936</v>
      </c>
      <c r="C22" s="448">
        <v>63076.800000000003</v>
      </c>
    </row>
    <row r="23" spans="1:3" ht="18.75" thickBot="1">
      <c r="A23" s="558" t="s">
        <v>356</v>
      </c>
      <c r="B23" s="559"/>
      <c r="C23" s="560"/>
    </row>
    <row r="24" spans="1:3" ht="48" thickBot="1">
      <c r="A24" s="148">
        <v>1</v>
      </c>
      <c r="B24" s="113" t="s">
        <v>735</v>
      </c>
      <c r="C24" s="449">
        <v>12107.4</v>
      </c>
    </row>
    <row r="25" spans="1:3" ht="18.75" thickBot="1">
      <c r="A25" s="555" t="s">
        <v>147</v>
      </c>
      <c r="B25" s="556"/>
      <c r="C25" s="557"/>
    </row>
    <row r="26" spans="1:3">
      <c r="A26" s="253" t="s">
        <v>143</v>
      </c>
      <c r="B26" s="254" t="s">
        <v>144</v>
      </c>
      <c r="C26" s="450" t="s">
        <v>145</v>
      </c>
    </row>
    <row r="27" spans="1:3" ht="30.75">
      <c r="A27" s="91">
        <v>1</v>
      </c>
      <c r="B27" s="92" t="s">
        <v>737</v>
      </c>
      <c r="C27" s="255">
        <v>11153.7</v>
      </c>
    </row>
    <row r="28" spans="1:3" ht="30.75">
      <c r="A28" s="91">
        <v>2</v>
      </c>
      <c r="B28" s="92" t="s">
        <v>738</v>
      </c>
      <c r="C28" s="255">
        <v>10959.9</v>
      </c>
    </row>
    <row r="29" spans="1:3" ht="30.75">
      <c r="A29" s="91">
        <v>3</v>
      </c>
      <c r="B29" s="92" t="s">
        <v>772</v>
      </c>
      <c r="C29" s="255">
        <v>10694.7</v>
      </c>
    </row>
    <row r="30" spans="1:3" ht="30.75">
      <c r="A30" s="91">
        <v>4</v>
      </c>
      <c r="B30" s="92" t="s">
        <v>739</v>
      </c>
      <c r="C30" s="255">
        <v>17865.3</v>
      </c>
    </row>
    <row r="31" spans="1:3" ht="30.75">
      <c r="A31" s="91">
        <v>5</v>
      </c>
      <c r="B31" s="92" t="s">
        <v>740</v>
      </c>
      <c r="C31" s="255">
        <v>16911.599999999999</v>
      </c>
    </row>
    <row r="32" spans="1:3" ht="16.5" thickBot="1">
      <c r="A32" s="91">
        <v>6</v>
      </c>
      <c r="B32" s="173" t="s">
        <v>734</v>
      </c>
      <c r="C32" s="256">
        <v>4926.6000000000004</v>
      </c>
    </row>
    <row r="33" spans="1:3" ht="16.5" customHeight="1" thickBot="1">
      <c r="A33" s="552" t="s">
        <v>335</v>
      </c>
      <c r="B33" s="553"/>
      <c r="C33" s="554"/>
    </row>
    <row r="34" spans="1:3" ht="51.75">
      <c r="A34" s="149">
        <v>1</v>
      </c>
      <c r="B34" s="150" t="s">
        <v>358</v>
      </c>
      <c r="C34" s="451">
        <v>56202</v>
      </c>
    </row>
    <row r="35" spans="1:3">
      <c r="A35" s="91">
        <v>2</v>
      </c>
      <c r="B35" s="123" t="s">
        <v>359</v>
      </c>
      <c r="C35" s="255">
        <v>82620</v>
      </c>
    </row>
    <row r="36" spans="1:3" ht="42" thickBot="1">
      <c r="A36" s="112">
        <v>3</v>
      </c>
      <c r="B36" s="173" t="s">
        <v>357</v>
      </c>
      <c r="C36" s="256">
        <v>9103.5</v>
      </c>
    </row>
  </sheetData>
  <mergeCells count="5">
    <mergeCell ref="A33:C33"/>
    <mergeCell ref="A25:C25"/>
    <mergeCell ref="A23:C23"/>
    <mergeCell ref="A8:C8"/>
    <mergeCell ref="A7:C7"/>
  </mergeCells>
  <phoneticPr fontId="14" type="noConversion"/>
  <pageMargins left="0.94488188976377963" right="0.55118110236220474" top="0.59055118110236227" bottom="0.59055118110236227" header="0.51181102362204722" footer="0.51181102362204722"/>
  <pageSetup paperSize="9" scale="9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35"/>
    <pageSetUpPr fitToPage="1"/>
  </sheetPr>
  <dimension ref="A1:K47"/>
  <sheetViews>
    <sheetView zoomScale="80" zoomScaleNormal="80" workbookViewId="0">
      <selection activeCell="C6" sqref="C6"/>
    </sheetView>
  </sheetViews>
  <sheetFormatPr defaultRowHeight="15.75"/>
  <cols>
    <col min="1" max="1" width="3.375" bestFit="1" customWidth="1"/>
    <col min="2" max="2" width="33" customWidth="1"/>
    <col min="3" max="3" width="15.125" customWidth="1"/>
    <col min="4" max="4" width="16.75" customWidth="1"/>
    <col min="5" max="5" width="4.5" customWidth="1"/>
    <col min="6" max="6" width="3.375" bestFit="1" customWidth="1"/>
    <col min="7" max="7" width="26.75" customWidth="1"/>
    <col min="8" max="8" width="14.125" customWidth="1"/>
    <col min="9" max="9" width="17.625" customWidth="1"/>
    <col min="10" max="10" width="12.5" bestFit="1" customWidth="1"/>
    <col min="11" max="11" width="9.875" bestFit="1" customWidth="1"/>
  </cols>
  <sheetData>
    <row r="1" spans="1:11" ht="18.75" customHeight="1">
      <c r="A1" s="564" t="s">
        <v>442</v>
      </c>
      <c r="B1" s="565"/>
      <c r="C1" s="565"/>
      <c r="D1" s="566"/>
      <c r="F1" s="564" t="s">
        <v>443</v>
      </c>
      <c r="G1" s="565"/>
      <c r="H1" s="565"/>
      <c r="I1" s="566"/>
    </row>
    <row r="2" spans="1:11" ht="20.25" customHeight="1" thickBot="1">
      <c r="A2" s="567"/>
      <c r="B2" s="568"/>
      <c r="C2" s="568"/>
      <c r="D2" s="569"/>
      <c r="F2" s="567"/>
      <c r="G2" s="568"/>
      <c r="H2" s="568"/>
      <c r="I2" s="569"/>
    </row>
    <row r="3" spans="1:11" ht="16.5" thickBot="1">
      <c r="A3" s="64" t="s">
        <v>143</v>
      </c>
      <c r="B3" s="65" t="s">
        <v>144</v>
      </c>
      <c r="C3" s="66" t="s">
        <v>145</v>
      </c>
      <c r="D3" s="67"/>
      <c r="F3" s="249" t="s">
        <v>143</v>
      </c>
      <c r="G3" s="252" t="s">
        <v>144</v>
      </c>
      <c r="H3" s="66" t="s">
        <v>145</v>
      </c>
      <c r="I3" s="154"/>
    </row>
    <row r="4" spans="1:11" ht="69.95" customHeight="1">
      <c r="A4" s="135">
        <v>1</v>
      </c>
      <c r="B4" s="191" t="s">
        <v>562</v>
      </c>
      <c r="C4" s="117">
        <v>1177.1136000000001</v>
      </c>
      <c r="D4" s="192"/>
      <c r="F4" s="116">
        <v>1</v>
      </c>
      <c r="G4" s="250" t="s">
        <v>203</v>
      </c>
      <c r="H4" s="63">
        <v>908</v>
      </c>
      <c r="I4" s="251"/>
      <c r="J4" s="174"/>
      <c r="K4" s="163"/>
    </row>
    <row r="5" spans="1:11" ht="69.95" customHeight="1">
      <c r="A5" s="43">
        <v>2</v>
      </c>
      <c r="B5" s="139" t="s">
        <v>563</v>
      </c>
      <c r="C5" s="63">
        <v>1257.9840000000002</v>
      </c>
      <c r="D5" s="37"/>
      <c r="F5" s="115">
        <v>2</v>
      </c>
      <c r="G5" s="143" t="s">
        <v>202</v>
      </c>
      <c r="H5" s="107">
        <v>1572.75</v>
      </c>
      <c r="I5" s="155"/>
      <c r="J5" s="174"/>
      <c r="K5" s="163"/>
    </row>
    <row r="6" spans="1:11" ht="69.95" customHeight="1">
      <c r="A6" s="43">
        <v>3</v>
      </c>
      <c r="B6" s="136" t="s">
        <v>564</v>
      </c>
      <c r="C6" s="63">
        <v>790.73280000000011</v>
      </c>
      <c r="D6" s="37"/>
      <c r="F6" s="115">
        <v>3</v>
      </c>
      <c r="G6" s="143" t="s">
        <v>204</v>
      </c>
      <c r="H6" s="107">
        <v>2089.8000000000002</v>
      </c>
      <c r="I6" s="155"/>
      <c r="J6" s="174"/>
      <c r="K6" s="163"/>
    </row>
    <row r="7" spans="1:11" ht="69.95" customHeight="1">
      <c r="A7" s="43">
        <v>4</v>
      </c>
      <c r="B7" s="136" t="s">
        <v>565</v>
      </c>
      <c r="C7" s="63">
        <v>5887.8144000000011</v>
      </c>
      <c r="D7" s="37"/>
      <c r="F7" s="115">
        <v>4</v>
      </c>
      <c r="G7" s="143" t="s">
        <v>197</v>
      </c>
      <c r="H7" s="107">
        <v>1148.8500000000001</v>
      </c>
      <c r="I7" s="155"/>
      <c r="J7" s="174"/>
      <c r="K7" s="163"/>
    </row>
    <row r="8" spans="1:11" ht="69.95" customHeight="1">
      <c r="A8" s="43">
        <v>5</v>
      </c>
      <c r="B8" s="136" t="s">
        <v>566</v>
      </c>
      <c r="C8" s="63">
        <v>7152.5376000000006</v>
      </c>
      <c r="D8" s="38"/>
      <c r="F8" s="115">
        <v>5</v>
      </c>
      <c r="G8" s="143" t="s">
        <v>198</v>
      </c>
      <c r="H8" s="107">
        <v>1180</v>
      </c>
      <c r="I8" s="156"/>
      <c r="J8" s="174"/>
      <c r="K8" s="163"/>
    </row>
    <row r="9" spans="1:11" ht="69.95" customHeight="1">
      <c r="A9" s="196">
        <v>6</v>
      </c>
      <c r="B9" s="49" t="s">
        <v>567</v>
      </c>
      <c r="C9" s="63">
        <v>2659.7375999999999</v>
      </c>
      <c r="D9" s="37"/>
      <c r="F9" s="115">
        <v>6</v>
      </c>
      <c r="G9" s="143" t="s">
        <v>205</v>
      </c>
      <c r="H9" s="107">
        <v>395</v>
      </c>
      <c r="I9" s="155"/>
      <c r="J9" s="174"/>
      <c r="K9" s="163"/>
    </row>
    <row r="10" spans="1:11" ht="69.95" customHeight="1">
      <c r="A10" s="43">
        <v>7</v>
      </c>
      <c r="B10" s="49" t="s">
        <v>568</v>
      </c>
      <c r="C10" s="63">
        <v>3572.6745600000008</v>
      </c>
      <c r="D10" s="37"/>
      <c r="F10" s="115">
        <v>7</v>
      </c>
      <c r="G10" s="143" t="s">
        <v>199</v>
      </c>
      <c r="H10" s="107">
        <v>730</v>
      </c>
      <c r="I10" s="157"/>
      <c r="J10" s="174"/>
      <c r="K10" s="163"/>
    </row>
    <row r="11" spans="1:11" ht="69.95" customHeight="1">
      <c r="A11" s="43">
        <v>8</v>
      </c>
      <c r="B11" s="49" t="s">
        <v>569</v>
      </c>
      <c r="C11" s="63">
        <v>683.78224390243906</v>
      </c>
      <c r="D11" s="39"/>
      <c r="F11" s="115">
        <v>8</v>
      </c>
      <c r="G11" s="143" t="s">
        <v>200</v>
      </c>
      <c r="H11" s="107">
        <v>2830.9500000000003</v>
      </c>
      <c r="I11" s="158"/>
      <c r="J11" s="174"/>
      <c r="K11" s="163"/>
    </row>
    <row r="12" spans="1:11" ht="69.95" customHeight="1">
      <c r="A12" s="43">
        <v>9</v>
      </c>
      <c r="B12" s="136" t="s">
        <v>570</v>
      </c>
      <c r="C12" s="63">
        <v>788.97951219512208</v>
      </c>
      <c r="D12" s="39"/>
      <c r="F12" s="115">
        <v>9</v>
      </c>
      <c r="G12" s="143" t="s">
        <v>201</v>
      </c>
      <c r="H12" s="107">
        <v>521</v>
      </c>
      <c r="I12" s="157"/>
      <c r="J12" s="174"/>
      <c r="K12" s="163"/>
    </row>
    <row r="13" spans="1:11" ht="69.95" customHeight="1">
      <c r="A13" s="43">
        <v>10</v>
      </c>
      <c r="B13" s="136" t="s">
        <v>571</v>
      </c>
      <c r="C13" s="63">
        <v>1374.7968000000001</v>
      </c>
      <c r="D13" s="40"/>
      <c r="F13" s="115">
        <v>10</v>
      </c>
      <c r="G13" s="143" t="s">
        <v>344</v>
      </c>
      <c r="H13" s="107">
        <v>2440</v>
      </c>
      <c r="I13" s="158"/>
      <c r="J13" s="174"/>
      <c r="K13" s="163"/>
    </row>
    <row r="14" spans="1:11" ht="69.95" customHeight="1">
      <c r="A14" s="43">
        <v>11</v>
      </c>
      <c r="B14" s="136" t="s">
        <v>572</v>
      </c>
      <c r="C14" s="63">
        <v>1553.4129951219518</v>
      </c>
      <c r="D14" s="41"/>
      <c r="F14" s="115">
        <v>11</v>
      </c>
      <c r="G14" s="143" t="s">
        <v>210</v>
      </c>
      <c r="H14" s="107">
        <v>2830.9500000000003</v>
      </c>
      <c r="I14" s="159"/>
      <c r="J14" s="174"/>
      <c r="K14" s="163"/>
    </row>
    <row r="15" spans="1:11" ht="69.95" customHeight="1">
      <c r="A15" s="43">
        <v>12</v>
      </c>
      <c r="B15" s="136" t="s">
        <v>573</v>
      </c>
      <c r="C15" s="63">
        <v>2057.7024000000001</v>
      </c>
      <c r="D15" s="41"/>
      <c r="F15" s="115">
        <v>12</v>
      </c>
      <c r="G15" s="143" t="s">
        <v>211</v>
      </c>
      <c r="H15" s="107">
        <v>2982.15</v>
      </c>
      <c r="I15" s="157"/>
      <c r="J15" s="174"/>
      <c r="K15" s="163"/>
    </row>
    <row r="16" spans="1:11" ht="69.95" customHeight="1">
      <c r="A16" s="43">
        <v>13</v>
      </c>
      <c r="B16" s="136" t="s">
        <v>580</v>
      </c>
      <c r="C16" s="63">
        <v>159.94368000000003</v>
      </c>
      <c r="D16" s="41"/>
      <c r="F16" s="115">
        <v>13</v>
      </c>
      <c r="G16" s="143" t="s">
        <v>212</v>
      </c>
      <c r="H16" s="107">
        <v>3227.8500000000004</v>
      </c>
      <c r="I16" s="159"/>
      <c r="J16" s="174"/>
      <c r="K16" s="163"/>
    </row>
    <row r="17" spans="1:11" ht="69.95" customHeight="1">
      <c r="A17" s="43">
        <v>14</v>
      </c>
      <c r="B17" s="136" t="s">
        <v>581</v>
      </c>
      <c r="C17" s="63">
        <v>12944.880000000001</v>
      </c>
      <c r="D17" s="39"/>
      <c r="F17" s="115">
        <v>14</v>
      </c>
      <c r="G17" s="143" t="s">
        <v>213</v>
      </c>
      <c r="H17" s="107">
        <v>3554.55</v>
      </c>
      <c r="I17" s="158"/>
      <c r="J17" s="174"/>
      <c r="K17" s="163"/>
    </row>
    <row r="18" spans="1:11" ht="69.95" customHeight="1">
      <c r="A18" s="43">
        <v>15</v>
      </c>
      <c r="B18" s="136" t="s">
        <v>440</v>
      </c>
      <c r="C18" s="63">
        <v>637.97760000000005</v>
      </c>
      <c r="D18" s="39"/>
      <c r="F18" s="120">
        <v>15</v>
      </c>
      <c r="G18" s="143" t="s">
        <v>362</v>
      </c>
      <c r="H18" s="107">
        <v>9850</v>
      </c>
      <c r="I18" s="160"/>
      <c r="J18" s="174"/>
      <c r="K18" s="163"/>
    </row>
    <row r="19" spans="1:11" ht="69.95" customHeight="1">
      <c r="A19" s="43">
        <v>16</v>
      </c>
      <c r="B19" s="136" t="s">
        <v>574</v>
      </c>
      <c r="C19" s="63">
        <v>908.20308292682955</v>
      </c>
      <c r="D19" s="39"/>
      <c r="F19" s="134">
        <v>16</v>
      </c>
      <c r="G19" s="144" t="s">
        <v>363</v>
      </c>
      <c r="H19" s="107">
        <v>78</v>
      </c>
      <c r="I19" s="62"/>
      <c r="J19" s="174"/>
      <c r="K19" s="163"/>
    </row>
    <row r="20" spans="1:11" ht="69.95" customHeight="1" thickBot="1">
      <c r="A20" s="43">
        <v>17</v>
      </c>
      <c r="B20" s="136" t="s">
        <v>575</v>
      </c>
      <c r="C20" s="63">
        <v>301.26790392674292</v>
      </c>
      <c r="D20" s="42"/>
      <c r="F20" s="73">
        <v>17</v>
      </c>
      <c r="G20" s="145" t="s">
        <v>364</v>
      </c>
      <c r="H20" s="119">
        <v>1255</v>
      </c>
      <c r="I20" s="161"/>
      <c r="J20" s="174"/>
      <c r="K20" s="163"/>
    </row>
    <row r="21" spans="1:11" ht="69.95" customHeight="1">
      <c r="A21" s="43">
        <v>18</v>
      </c>
      <c r="B21" s="136" t="s">
        <v>576</v>
      </c>
      <c r="C21" s="63">
        <v>385.47530246305985</v>
      </c>
      <c r="D21" s="42"/>
      <c r="F21" s="86"/>
      <c r="G21" s="87"/>
      <c r="H21" s="88"/>
      <c r="I21" s="88"/>
      <c r="J21" s="174"/>
    </row>
    <row r="22" spans="1:11" ht="69.95" customHeight="1">
      <c r="A22" s="43">
        <v>19</v>
      </c>
      <c r="B22" s="136" t="s">
        <v>577</v>
      </c>
      <c r="C22" s="63">
        <v>790.24114443145118</v>
      </c>
      <c r="D22" s="42"/>
      <c r="F22" s="570"/>
      <c r="G22" s="570"/>
      <c r="H22" s="570"/>
      <c r="I22" s="570"/>
      <c r="J22" s="174"/>
    </row>
    <row r="23" spans="1:11" ht="69.95" customHeight="1">
      <c r="A23" s="43">
        <v>20</v>
      </c>
      <c r="B23" s="136" t="s">
        <v>578</v>
      </c>
      <c r="C23" s="63">
        <v>431.30880000000008</v>
      </c>
      <c r="D23" s="42"/>
      <c r="F23" s="336"/>
      <c r="G23" s="337"/>
      <c r="H23" s="190"/>
      <c r="I23" s="2"/>
      <c r="J23" s="174"/>
    </row>
    <row r="24" spans="1:11" ht="69.95" customHeight="1">
      <c r="A24" s="43">
        <v>21</v>
      </c>
      <c r="B24" s="136" t="s">
        <v>579</v>
      </c>
      <c r="C24" s="63">
        <v>374.02560000000005</v>
      </c>
      <c r="D24" s="42"/>
      <c r="F24" s="336"/>
      <c r="G24" s="337"/>
      <c r="H24" s="190"/>
      <c r="I24" s="88"/>
      <c r="J24" s="174"/>
    </row>
    <row r="25" spans="1:11" ht="69.95" customHeight="1">
      <c r="A25" s="43">
        <v>22</v>
      </c>
      <c r="B25" s="49" t="s">
        <v>153</v>
      </c>
      <c r="C25" s="63">
        <v>2285.9366400000004</v>
      </c>
      <c r="D25" s="42"/>
      <c r="F25" s="336"/>
      <c r="G25" s="337"/>
      <c r="H25" s="190"/>
      <c r="I25" s="88"/>
      <c r="J25" s="174"/>
    </row>
    <row r="26" spans="1:11" ht="69.95" customHeight="1">
      <c r="A26" s="43">
        <v>23</v>
      </c>
      <c r="B26" s="49" t="s">
        <v>582</v>
      </c>
      <c r="C26" s="63">
        <v>1998.3974400000004</v>
      </c>
      <c r="D26" s="42"/>
      <c r="F26" s="336"/>
      <c r="G26" s="337"/>
      <c r="H26" s="190"/>
      <c r="I26" s="88"/>
      <c r="J26" s="174"/>
    </row>
    <row r="27" spans="1:11" ht="69.95" customHeight="1">
      <c r="A27" s="43">
        <v>24</v>
      </c>
      <c r="B27" s="46" t="s">
        <v>583</v>
      </c>
      <c r="C27" s="63">
        <v>9246.8781759252197</v>
      </c>
      <c r="D27" s="42"/>
      <c r="F27" s="336"/>
      <c r="G27" s="337"/>
      <c r="H27" s="190"/>
      <c r="I27" s="88"/>
      <c r="J27" s="174"/>
    </row>
    <row r="28" spans="1:11" ht="69.95" customHeight="1">
      <c r="A28" s="43">
        <v>25</v>
      </c>
      <c r="B28" s="46" t="s">
        <v>584</v>
      </c>
      <c r="C28" s="63">
        <v>10903.348416056953</v>
      </c>
      <c r="D28" s="42"/>
      <c r="F28" s="336"/>
      <c r="G28" s="87"/>
      <c r="H28" s="88"/>
      <c r="I28" s="88"/>
      <c r="J28" s="174"/>
    </row>
    <row r="29" spans="1:11" ht="69.95" customHeight="1">
      <c r="A29" s="43">
        <v>26</v>
      </c>
      <c r="B29" s="46" t="s">
        <v>585</v>
      </c>
      <c r="C29" s="107">
        <v>15376.158720000005</v>
      </c>
      <c r="D29" s="42"/>
      <c r="F29" s="336"/>
      <c r="G29" s="337"/>
      <c r="H29" s="190"/>
      <c r="I29" s="2"/>
      <c r="J29" s="174"/>
    </row>
    <row r="30" spans="1:11" ht="69.95" customHeight="1">
      <c r="A30" s="43">
        <v>27</v>
      </c>
      <c r="B30" s="46" t="s">
        <v>586</v>
      </c>
      <c r="C30" s="107">
        <v>16720.404480000005</v>
      </c>
      <c r="D30" s="42"/>
      <c r="F30" s="573"/>
      <c r="G30" s="573"/>
      <c r="H30" s="573"/>
      <c r="I30" s="573"/>
    </row>
    <row r="31" spans="1:11" ht="33" customHeight="1">
      <c r="A31" s="574">
        <v>28</v>
      </c>
      <c r="B31" s="46" t="s">
        <v>587</v>
      </c>
      <c r="C31" s="107">
        <v>9551.6928000000007</v>
      </c>
      <c r="D31" s="571"/>
      <c r="F31" s="188"/>
      <c r="G31" s="189"/>
      <c r="H31" s="88"/>
      <c r="I31" s="88"/>
    </row>
    <row r="32" spans="1:11" ht="41.25" customHeight="1" thickBot="1">
      <c r="A32" s="575"/>
      <c r="B32" s="193" t="s">
        <v>588</v>
      </c>
      <c r="C32" s="119">
        <v>9551.6928000000007</v>
      </c>
      <c r="D32" s="572"/>
      <c r="F32" s="188"/>
      <c r="G32" s="189"/>
      <c r="H32" s="88"/>
      <c r="I32" s="88"/>
    </row>
    <row r="33" spans="6:9" ht="35.25" customHeight="1">
      <c r="F33" s="2"/>
      <c r="G33" s="2"/>
      <c r="H33" s="2"/>
      <c r="I33" s="2"/>
    </row>
    <row r="34" spans="6:9" ht="34.5" customHeight="1">
      <c r="F34" s="2"/>
      <c r="G34" s="2"/>
      <c r="H34" s="2"/>
      <c r="I34" s="2"/>
    </row>
    <row r="35" spans="6:9">
      <c r="F35" s="2"/>
      <c r="G35" s="2"/>
      <c r="H35" s="2"/>
      <c r="I35" s="2"/>
    </row>
    <row r="36" spans="6:9">
      <c r="F36" s="2"/>
      <c r="G36" s="2"/>
      <c r="H36" s="2"/>
      <c r="I36" s="2"/>
    </row>
    <row r="37" spans="6:9">
      <c r="F37" s="2"/>
      <c r="G37" s="2"/>
      <c r="H37" s="2"/>
      <c r="I37" s="2"/>
    </row>
    <row r="38" spans="6:9">
      <c r="F38" s="2"/>
      <c r="G38" s="2"/>
      <c r="H38" s="2"/>
      <c r="I38" s="2"/>
    </row>
    <row r="39" spans="6:9">
      <c r="F39" s="2"/>
      <c r="G39" s="2"/>
      <c r="H39" s="2"/>
      <c r="I39" s="2"/>
    </row>
    <row r="40" spans="6:9">
      <c r="F40" s="2"/>
      <c r="G40" s="2"/>
      <c r="H40" s="2"/>
      <c r="I40" s="2"/>
    </row>
    <row r="41" spans="6:9">
      <c r="F41" s="2"/>
      <c r="G41" s="2"/>
      <c r="H41" s="2"/>
      <c r="I41" s="2"/>
    </row>
    <row r="42" spans="6:9">
      <c r="F42" s="2"/>
      <c r="G42" s="2"/>
      <c r="H42" s="2"/>
      <c r="I42" s="2"/>
    </row>
    <row r="43" spans="6:9">
      <c r="F43" s="2"/>
      <c r="G43" s="2"/>
      <c r="H43" s="2"/>
      <c r="I43" s="2"/>
    </row>
    <row r="44" spans="6:9">
      <c r="F44" s="2"/>
      <c r="G44" s="2"/>
      <c r="H44" s="2"/>
      <c r="I44" s="2"/>
    </row>
    <row r="45" spans="6:9">
      <c r="F45" s="2"/>
      <c r="G45" s="2"/>
      <c r="H45" s="2"/>
      <c r="I45" s="2"/>
    </row>
    <row r="46" spans="6:9">
      <c r="F46" s="2"/>
      <c r="G46" s="2"/>
      <c r="H46" s="2"/>
      <c r="I46" s="2"/>
    </row>
    <row r="47" spans="6:9">
      <c r="F47" s="2"/>
      <c r="G47" s="2"/>
      <c r="H47" s="2"/>
      <c r="I47" s="2"/>
    </row>
  </sheetData>
  <mergeCells count="6">
    <mergeCell ref="A1:D2"/>
    <mergeCell ref="F1:I2"/>
    <mergeCell ref="F22:I22"/>
    <mergeCell ref="D31:D32"/>
    <mergeCell ref="F30:I30"/>
    <mergeCell ref="A31:A32"/>
  </mergeCells>
  <phoneticPr fontId="14" type="noConversion"/>
  <pageMargins left="0.25" right="0.25" top="0.75" bottom="0.75" header="0.3" footer="0.3"/>
  <pageSetup paperSize="9" scale="65"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pageSetUpPr fitToPage="1"/>
  </sheetPr>
  <dimension ref="A1:F39"/>
  <sheetViews>
    <sheetView zoomScale="80" zoomScaleNormal="80" workbookViewId="0">
      <selection activeCell="J8" sqref="J8"/>
    </sheetView>
  </sheetViews>
  <sheetFormatPr defaultRowHeight="15.75"/>
  <cols>
    <col min="1" max="1" width="3.375" bestFit="1" customWidth="1"/>
    <col min="2" max="2" width="15" customWidth="1"/>
    <col min="3" max="3" width="11.25" customWidth="1"/>
    <col min="4" max="4" width="30.625" customWidth="1"/>
    <col min="5" max="5" width="15" customWidth="1"/>
    <col min="6" max="6" width="17.625" customWidth="1"/>
  </cols>
  <sheetData>
    <row r="1" spans="1:6" ht="18.75" customHeight="1">
      <c r="A1" s="564" t="s">
        <v>885</v>
      </c>
      <c r="B1" s="565"/>
      <c r="C1" s="565"/>
      <c r="D1" s="565"/>
      <c r="E1" s="565"/>
      <c r="F1" s="566"/>
    </row>
    <row r="2" spans="1:6" ht="20.25" customHeight="1" thickBot="1">
      <c r="A2" s="567"/>
      <c r="B2" s="568"/>
      <c r="C2" s="568"/>
      <c r="D2" s="568"/>
      <c r="E2" s="568"/>
      <c r="F2" s="569"/>
    </row>
    <row r="3" spans="1:6" ht="16.5" thickBot="1">
      <c r="A3" s="249" t="s">
        <v>143</v>
      </c>
      <c r="B3" s="582" t="s">
        <v>144</v>
      </c>
      <c r="C3" s="583"/>
      <c r="D3" s="584"/>
      <c r="E3" s="138" t="s">
        <v>145</v>
      </c>
      <c r="F3" s="334"/>
    </row>
    <row r="4" spans="1:6" ht="69.95" customHeight="1">
      <c r="A4" s="120">
        <v>1</v>
      </c>
      <c r="B4" s="576" t="s">
        <v>941</v>
      </c>
      <c r="C4" s="577"/>
      <c r="D4" s="577"/>
      <c r="E4" s="338">
        <v>330</v>
      </c>
      <c r="F4" s="118"/>
    </row>
    <row r="5" spans="1:6" ht="69.95" customHeight="1">
      <c r="A5" s="120">
        <v>2</v>
      </c>
      <c r="B5" s="578" t="s">
        <v>886</v>
      </c>
      <c r="C5" s="579"/>
      <c r="D5" s="579"/>
      <c r="E5" s="170">
        <v>1665</v>
      </c>
      <c r="F5" s="114"/>
    </row>
    <row r="6" spans="1:6" ht="69.95" customHeight="1">
      <c r="A6" s="120">
        <v>3</v>
      </c>
      <c r="B6" s="578" t="s">
        <v>892</v>
      </c>
      <c r="C6" s="579"/>
      <c r="D6" s="579"/>
      <c r="E6" s="170">
        <v>1015</v>
      </c>
      <c r="F6" s="114"/>
    </row>
    <row r="7" spans="1:6" ht="69.95" customHeight="1">
      <c r="A7" s="120">
        <v>4</v>
      </c>
      <c r="B7" s="578" t="s">
        <v>929</v>
      </c>
      <c r="C7" s="579"/>
      <c r="D7" s="579"/>
      <c r="E7" s="170">
        <v>1585</v>
      </c>
      <c r="F7" s="114"/>
    </row>
    <row r="8" spans="1:6" ht="69.95" customHeight="1">
      <c r="A8" s="120">
        <v>5</v>
      </c>
      <c r="B8" s="578" t="s">
        <v>893</v>
      </c>
      <c r="C8" s="579"/>
      <c r="D8" s="579"/>
      <c r="E8" s="170">
        <v>2748</v>
      </c>
      <c r="F8" s="62"/>
    </row>
    <row r="9" spans="1:6" ht="69.95" customHeight="1">
      <c r="A9" s="120">
        <v>6</v>
      </c>
      <c r="B9" s="578" t="s">
        <v>601</v>
      </c>
      <c r="C9" s="579"/>
      <c r="D9" s="579"/>
      <c r="E9" s="170">
        <v>12180</v>
      </c>
      <c r="F9" s="37"/>
    </row>
    <row r="10" spans="1:6" ht="69.95" customHeight="1">
      <c r="A10" s="120">
        <v>7</v>
      </c>
      <c r="B10" s="585" t="s">
        <v>398</v>
      </c>
      <c r="C10" s="586"/>
      <c r="D10" s="587"/>
      <c r="E10" s="170">
        <v>13790</v>
      </c>
      <c r="F10" s="37"/>
    </row>
    <row r="11" spans="1:6" ht="69.95" customHeight="1">
      <c r="A11" s="120">
        <v>8</v>
      </c>
      <c r="B11" s="578" t="s">
        <v>887</v>
      </c>
      <c r="C11" s="579"/>
      <c r="D11" s="579"/>
      <c r="E11" s="170">
        <v>59</v>
      </c>
      <c r="F11" s="114"/>
    </row>
    <row r="12" spans="1:6" ht="69.95" customHeight="1">
      <c r="A12" s="120">
        <v>9</v>
      </c>
      <c r="B12" s="578" t="s">
        <v>894</v>
      </c>
      <c r="C12" s="579"/>
      <c r="D12" s="579"/>
      <c r="E12" s="170">
        <v>765</v>
      </c>
      <c r="F12" s="114"/>
    </row>
    <row r="13" spans="1:6" ht="69.95" customHeight="1">
      <c r="A13" s="120">
        <v>10</v>
      </c>
      <c r="B13" s="578" t="s">
        <v>895</v>
      </c>
      <c r="C13" s="579"/>
      <c r="D13" s="579"/>
      <c r="E13" s="170">
        <v>400</v>
      </c>
      <c r="F13" s="114"/>
    </row>
    <row r="14" spans="1:6" ht="69.95" customHeight="1">
      <c r="A14" s="120">
        <v>11</v>
      </c>
      <c r="B14" s="578" t="s">
        <v>888</v>
      </c>
      <c r="C14" s="579"/>
      <c r="D14" s="579"/>
      <c r="E14" s="170">
        <v>375</v>
      </c>
      <c r="F14" s="39"/>
    </row>
    <row r="15" spans="1:6" ht="69.95" customHeight="1">
      <c r="A15" s="120">
        <v>12</v>
      </c>
      <c r="B15" s="578" t="s">
        <v>891</v>
      </c>
      <c r="C15" s="579"/>
      <c r="D15" s="579"/>
      <c r="E15" s="170">
        <v>610</v>
      </c>
      <c r="F15" s="41"/>
    </row>
    <row r="16" spans="1:6" ht="69.95" customHeight="1">
      <c r="A16" s="120">
        <v>13</v>
      </c>
      <c r="B16" s="578" t="s">
        <v>889</v>
      </c>
      <c r="C16" s="579"/>
      <c r="D16" s="579"/>
      <c r="E16" s="170">
        <v>15450</v>
      </c>
      <c r="F16" s="114"/>
    </row>
    <row r="17" spans="1:6" ht="69.95" customHeight="1">
      <c r="A17" s="120">
        <v>14</v>
      </c>
      <c r="B17" s="585" t="s">
        <v>448</v>
      </c>
      <c r="C17" s="586"/>
      <c r="D17" s="587"/>
      <c r="E17" s="339">
        <v>7245</v>
      </c>
      <c r="F17" s="335"/>
    </row>
    <row r="18" spans="1:6" ht="69.95" customHeight="1">
      <c r="A18" s="120">
        <v>15</v>
      </c>
      <c r="B18" s="585" t="s">
        <v>449</v>
      </c>
      <c r="C18" s="586"/>
      <c r="D18" s="587"/>
      <c r="E18" s="339">
        <v>14640</v>
      </c>
      <c r="F18" s="335"/>
    </row>
    <row r="19" spans="1:6" ht="69.95" customHeight="1">
      <c r="A19" s="120">
        <v>16</v>
      </c>
      <c r="B19" s="578" t="s">
        <v>399</v>
      </c>
      <c r="C19" s="579"/>
      <c r="D19" s="579"/>
      <c r="E19" s="339">
        <v>840</v>
      </c>
      <c r="F19" s="335"/>
    </row>
    <row r="20" spans="1:6" ht="69.95" customHeight="1">
      <c r="A20" s="120">
        <v>17</v>
      </c>
      <c r="B20" s="578" t="s">
        <v>400</v>
      </c>
      <c r="C20" s="579"/>
      <c r="D20" s="579"/>
      <c r="E20" s="339">
        <v>910</v>
      </c>
      <c r="F20" s="335"/>
    </row>
    <row r="21" spans="1:6" ht="69.95" customHeight="1" thickBot="1">
      <c r="A21" s="345">
        <v>18</v>
      </c>
      <c r="B21" s="580" t="s">
        <v>890</v>
      </c>
      <c r="C21" s="581"/>
      <c r="D21" s="581"/>
      <c r="E21" s="171">
        <v>638</v>
      </c>
      <c r="F21" s="185"/>
    </row>
    <row r="22" spans="1:6" ht="69.95" customHeight="1">
      <c r="A22" s="573"/>
      <c r="B22" s="573"/>
      <c r="C22" s="573"/>
      <c r="D22" s="573"/>
      <c r="E22" s="573"/>
      <c r="F22" s="573"/>
    </row>
    <row r="23" spans="1:6" ht="33" customHeight="1">
      <c r="A23" s="188"/>
      <c r="B23" s="188"/>
      <c r="C23" s="188"/>
      <c r="D23" s="189"/>
      <c r="E23" s="88"/>
      <c r="F23" s="88"/>
    </row>
    <row r="24" spans="1:6" ht="41.25" customHeight="1">
      <c r="A24" s="188"/>
      <c r="B24" s="188"/>
      <c r="C24" s="188"/>
      <c r="D24" s="189"/>
      <c r="E24" s="88"/>
      <c r="F24" s="88"/>
    </row>
    <row r="25" spans="1:6" ht="35.25" customHeight="1">
      <c r="A25" s="2"/>
      <c r="B25" s="2"/>
      <c r="C25" s="2"/>
      <c r="D25" s="2"/>
      <c r="E25" s="2"/>
      <c r="F25" s="2"/>
    </row>
    <row r="26" spans="1:6" ht="34.5" customHeight="1">
      <c r="A26" s="2"/>
      <c r="B26" s="2"/>
      <c r="C26" s="2"/>
      <c r="D26" s="2"/>
      <c r="E26" s="2"/>
      <c r="F26" s="2"/>
    </row>
    <row r="27" spans="1:6">
      <c r="A27" s="2"/>
      <c r="B27" s="2"/>
      <c r="C27" s="2"/>
      <c r="D27" s="2"/>
      <c r="E27" s="2"/>
      <c r="F27" s="2"/>
    </row>
    <row r="28" spans="1:6">
      <c r="A28" s="2"/>
      <c r="B28" s="2"/>
      <c r="C28" s="2"/>
      <c r="D28" s="2"/>
      <c r="E28" s="2"/>
      <c r="F28" s="2"/>
    </row>
    <row r="29" spans="1:6">
      <c r="A29" s="2"/>
      <c r="B29" s="2"/>
      <c r="C29" s="2"/>
      <c r="D29" s="2"/>
      <c r="E29" s="2"/>
      <c r="F29" s="2"/>
    </row>
    <row r="30" spans="1:6">
      <c r="A30" s="2"/>
      <c r="B30" s="2"/>
      <c r="C30" s="2"/>
      <c r="D30" s="2"/>
      <c r="E30" s="2"/>
      <c r="F30" s="2"/>
    </row>
    <row r="31" spans="1:6">
      <c r="A31" s="2"/>
      <c r="B31" s="2"/>
      <c r="C31" s="2"/>
      <c r="D31" s="2"/>
      <c r="E31" s="2"/>
      <c r="F31" s="2"/>
    </row>
    <row r="32" spans="1:6">
      <c r="A32" s="2"/>
      <c r="B32" s="2"/>
      <c r="C32" s="2"/>
      <c r="D32" s="2"/>
      <c r="E32" s="2"/>
      <c r="F32" s="2"/>
    </row>
    <row r="33" spans="1:6">
      <c r="A33" s="2"/>
      <c r="B33" s="2"/>
      <c r="C33" s="2"/>
      <c r="D33" s="2"/>
      <c r="E33" s="2"/>
      <c r="F33" s="2"/>
    </row>
    <row r="34" spans="1:6">
      <c r="A34" s="2"/>
      <c r="B34" s="2"/>
      <c r="C34" s="2"/>
      <c r="D34" s="2"/>
      <c r="E34" s="2"/>
      <c r="F34" s="2"/>
    </row>
    <row r="35" spans="1:6">
      <c r="A35" s="2"/>
      <c r="B35" s="2"/>
      <c r="C35" s="2"/>
      <c r="D35" s="2"/>
      <c r="E35" s="2"/>
      <c r="F35" s="2"/>
    </row>
    <row r="36" spans="1:6">
      <c r="A36" s="2"/>
      <c r="B36" s="2"/>
      <c r="C36" s="2"/>
      <c r="D36" s="2"/>
      <c r="E36" s="2"/>
      <c r="F36" s="2"/>
    </row>
    <row r="37" spans="1:6">
      <c r="A37" s="2"/>
      <c r="B37" s="2"/>
      <c r="C37" s="2"/>
      <c r="D37" s="2"/>
      <c r="E37" s="2"/>
      <c r="F37" s="2"/>
    </row>
    <row r="38" spans="1:6">
      <c r="A38" s="2"/>
      <c r="B38" s="2"/>
      <c r="C38" s="2"/>
      <c r="D38" s="2"/>
      <c r="E38" s="2"/>
      <c r="F38" s="2"/>
    </row>
    <row r="39" spans="1:6">
      <c r="A39" s="2"/>
      <c r="B39" s="2"/>
      <c r="C39" s="2"/>
      <c r="D39" s="2"/>
      <c r="E39" s="2"/>
      <c r="F39" s="2"/>
    </row>
  </sheetData>
  <mergeCells count="21">
    <mergeCell ref="B20:D20"/>
    <mergeCell ref="B18:D18"/>
    <mergeCell ref="B17:D17"/>
    <mergeCell ref="B15:D15"/>
    <mergeCell ref="B16:D16"/>
    <mergeCell ref="A1:F2"/>
    <mergeCell ref="A22:F22"/>
    <mergeCell ref="B4:D4"/>
    <mergeCell ref="B5:D5"/>
    <mergeCell ref="B6:D6"/>
    <mergeCell ref="B7:D7"/>
    <mergeCell ref="B21:D21"/>
    <mergeCell ref="B8:D8"/>
    <mergeCell ref="B9:D9"/>
    <mergeCell ref="B11:D11"/>
    <mergeCell ref="B12:D12"/>
    <mergeCell ref="B13:D13"/>
    <mergeCell ref="B14:D14"/>
    <mergeCell ref="B3:D3"/>
    <mergeCell ref="B10:D10"/>
    <mergeCell ref="B19:D19"/>
  </mergeCells>
  <pageMargins left="0.25" right="0.25" top="0.75" bottom="0.75" header="0.3" footer="0.3"/>
  <pageSetup paperSize="9" scale="4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Оптические патчкорды</vt:lpstr>
      <vt:lpstr>Телеком Аксессуары</vt:lpstr>
      <vt:lpstr>Кроссы</vt:lpstr>
      <vt:lpstr>Эл.Провода</vt:lpstr>
      <vt:lpstr>Оптические кабели</vt:lpstr>
      <vt:lpstr>телефонный кабель</vt:lpstr>
      <vt:lpstr>Муфты,код, маркер</vt:lpstr>
      <vt:lpstr>Арматура для СИП</vt:lpstr>
      <vt:lpstr>Арматура для СИП OK-ENERGO</vt:lpstr>
      <vt:lpstr>Арматура для ВОЛС</vt:lpstr>
      <vt:lpstr>Боксы FTTH ОРК</vt:lpstr>
      <vt:lpstr>Шкафы-UTP-FTP</vt:lpstr>
      <vt:lpstr>Инструменты для ВОК и СКС</vt:lpstr>
      <vt:lpstr>Инструменты HARDEN</vt:lpstr>
      <vt:lpstr>ПАЛАТКИ </vt:lpstr>
    </vt:vector>
  </TitlesOfParts>
  <Company>Go ... yourself LLP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Ola K</dc:creator>
  <cp:lastModifiedBy>OK</cp:lastModifiedBy>
  <cp:lastPrinted>2018-06-08T09:43:44Z</cp:lastPrinted>
  <dcterms:created xsi:type="dcterms:W3CDTF">2012-11-07T04:55:50Z</dcterms:created>
  <dcterms:modified xsi:type="dcterms:W3CDTF">2018-08-13T06:49:35Z</dcterms:modified>
</cp:coreProperties>
</file>