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Нов прайс" sheetId="1" r:id="rId1"/>
    <sheet name="Лист2" sheetId="2" r:id="rId2"/>
    <sheet name="Лист3" sheetId="3" r:id="rId3"/>
  </sheets>
  <definedNames>
    <definedName name="_xlnm.Print_Area" localSheetId="0">'Нов прайс'!$A$1:$H$155</definedName>
  </definedNames>
  <calcPr fullCalcOnLoad="1"/>
</workbook>
</file>

<file path=xl/sharedStrings.xml><?xml version="1.0" encoding="utf-8"?>
<sst xmlns="http://schemas.openxmlformats.org/spreadsheetml/2006/main" count="361" uniqueCount="228">
  <si>
    <t>Цены указаны с НДС</t>
  </si>
  <si>
    <t>Назначение</t>
  </si>
  <si>
    <t>Объем, л</t>
  </si>
  <si>
    <t>Концетрация средства в мл на 1л воды</t>
  </si>
  <si>
    <t>min</t>
  </si>
  <si>
    <t>max</t>
  </si>
  <si>
    <t xml:space="preserve"> Dolphin Basic</t>
  </si>
  <si>
    <t> Dolphin Basic plus</t>
  </si>
  <si>
    <t>Dolphin Brilant</t>
  </si>
  <si>
    <t>Dolphin Forte</t>
  </si>
  <si>
    <t xml:space="preserve">Средства для генеральной уборки </t>
  </si>
  <si>
    <t xml:space="preserve"> Power Clean</t>
  </si>
  <si>
    <t xml:space="preserve"> Gresol</t>
  </si>
  <si>
    <t>Средства для уборки сантехники и туалетов.</t>
  </si>
  <si>
    <t xml:space="preserve">   Sani-Max</t>
  </si>
  <si>
    <t xml:space="preserve">   Sani-Acid</t>
  </si>
  <si>
    <t xml:space="preserve">   Sani-Max (Klorin2000)</t>
  </si>
  <si>
    <t xml:space="preserve">   Sani-Power</t>
  </si>
  <si>
    <t>Средства для ухода за мебелью</t>
  </si>
  <si>
    <t xml:space="preserve"> Universal Extra</t>
  </si>
  <si>
    <t>Средство готово к применению</t>
  </si>
  <si>
    <t>Средства для ковровых покрытий</t>
  </si>
  <si>
    <t xml:space="preserve"> Carpex</t>
  </si>
  <si>
    <t>Средства для мытья стекол.</t>
  </si>
  <si>
    <t xml:space="preserve"> Crystal</t>
  </si>
  <si>
    <t>Средство для мытья посуды</t>
  </si>
  <si>
    <t>Dolphin Aktiv</t>
  </si>
  <si>
    <t>Caros</t>
  </si>
  <si>
    <t>Щелочное средство для мытья автомобилей.</t>
  </si>
  <si>
    <t>Special Caros</t>
  </si>
  <si>
    <t>Профессиональ-ные моющие и чистящие средства</t>
  </si>
  <si>
    <t>Стоимость рабочего р-ра за 1л., тг</t>
  </si>
  <si>
    <t>ТОО "АзияПолимерСинтез"</t>
  </si>
  <si>
    <t>Power Clean Plus</t>
  </si>
  <si>
    <t xml:space="preserve"> Carpex Shampo</t>
  </si>
  <si>
    <t xml:space="preserve">    Средство готово к применению</t>
  </si>
  <si>
    <t>сот: 8 705 262 95 36</t>
  </si>
  <si>
    <t>www.dolphinkaz.kz</t>
  </si>
  <si>
    <t>Флакон с дозатором</t>
  </si>
  <si>
    <t>Канистра</t>
  </si>
  <si>
    <t>Флакон</t>
  </si>
  <si>
    <t>Щелочное средство. Эффективно удаляет загрязнения с любых водостойких поверхностей. Рекомендуется к применению в местах со средней и регулярной проходимостью. Экономичен и эффективен для домашнего использования.Метод уборки: ручной и механический.</t>
  </si>
  <si>
    <t>Щелочное средство для ежедневной и периодической уборки напольных поверхностей. Рекомендован для мытья мраморных полов. Эффективно очищает поверхности от сложных загрязнений, успешно справляется с жировыми загрязнениями, с осадками гари и копоти.</t>
  </si>
  <si>
    <t>Щелочное концентрированное средство для мытья и восстановления полов. Рекомендуется для полимерных и без поллимерного покрытия. Средство двойного действия - деликатно очищает и восстановливает защитное покрытие. Эффективен в уходе за каменными и бетонными полами.</t>
  </si>
  <si>
    <t xml:space="preserve">Щелочное концентрированное средство для мытья полов с сильной степенью загрязнения. Для регулярной и генеральной уборки. Обеспечивает глубокую очитку. Справляется со сложными въевшимися загрязнениями, в том числе жировыми, очищает от налетов уличной гари и копоти. </t>
  </si>
  <si>
    <t xml:space="preserve">Флакон </t>
  </si>
  <si>
    <t>Безводное чистящее средство для удаления пятен. Удаляет следы чернил, водо-спиртовых и аэрозольных красок, маркировки, скотча и других клейких основ, пятна от жеватеьной резинки. Средство без запаха.</t>
  </si>
  <si>
    <t>Щелочное концентрированное средство для очистки от технических загрязнений. Высокоэффективное действие против сильных загрязнений  от нефтепродуктов, технических масел, смазочных материалов, сажи, следов резины. Рекомендован для СТО, ремонтных мастерских и производственных помещений. Отлично очищает двигатели автомобилей.</t>
  </si>
  <si>
    <t>Сильнощелочное концентрированное средство для глубокой очистки полов. Удаляет старые полимерные покрытия ( металлизированные и полиуретановые). Используется для генеральной уборки поверхностей с сильными жировыми загрязнениями.</t>
  </si>
  <si>
    <t>Сильнощелочное концентрированное средство для ежедневной и периодической уборки сантехники, сместителей, кафельной плитки. Эффективно удаляет органические загрязнения. Рекомендуется для акварарков, бассейнов, больниц, промышленных объектов. Для ручной уборки.</t>
  </si>
  <si>
    <t xml:space="preserve">Сильнощелочное концентрированное средство усиленного действия для мытья и дезинфекции. Отбеливает твердые поверхности, устраняет запахи из сливных колодцев, удаляет плесень и грибок. Для ручной уборки сантехнических помещений. Рекомендуется для бань, саун, бассейнов, санузлов, душевых. На основе гипохлорита. </t>
  </si>
  <si>
    <t>Слабокислотное средство для деликатного ухода за акриловыми и металлическими поверхностями. Бережно и эффективно очищает ржавчину, известковые, кальциевые и другие солевые отложения с деликатных поверхностей. Припятствует образованию новых налетов. Для уборки санузлов и помещений с повышенной влажностью.</t>
  </si>
  <si>
    <t>Нейтральное средство для ухода за мебелью, офисной техникой, предметами иинтерьера. Для мытья всех видов  настенных поверхностей. От пыли, грязи, жирных пятен, следов от пальцев. Уменьшает дальнейшее прилипание пыли, не оставляет разводов. Приятный аромат.  Для ручной уборки.</t>
  </si>
  <si>
    <t>Концентрированное средство для ухода за мебелью, офисной техникой, предметами иинтерьера. Для мытья всех видов напольных и настенных поверхностей. От пыли, грязи, жирных пятен, следов от пальцев. Уменьшает дальнейшее прилипание пыли, не оставляет разводов. Приятный аромат. Для ручной и машинной уборки.</t>
  </si>
  <si>
    <t>Низкопенное средство для периодической чистки синтетических ковровых покрытий из акриловых, полипропиленовых и нейлоновых волокон. Эффективно очищает от уличных и бытовых загрязнений, даже застарелых. Для машинной уборки.</t>
  </si>
  <si>
    <t>Высокопенное средство для ручной чистки синтетических ковровых покрытий и мебельной обивки из акриловых, полипропиленовых и нейлоновых волокон. Успешно справляется с уличной грязью, жировыми пятнами, следами губной помады, фломастера, соком от ягод.</t>
  </si>
  <si>
    <t xml:space="preserve">Флакон  </t>
  </si>
  <si>
    <t xml:space="preserve">Средство для мытья стеклянных и зеркальных поверхностей. Удаляет загрязнения пыли, грязи, жировые пятна, следы от пальцев. Быстро сохнет, не оставляет разводы, придает блеск поверхности. </t>
  </si>
  <si>
    <t xml:space="preserve">Устойчивое средство к замерзанию для мытья стеклянных и зеркальных поверхностей. Удаляет пыль, грязь, жировые пятна, следы пальцев. Быстро сохнет, не оставляет разводов, придает блеск поверхности. Сохраняет высокую моющую способность в холодное время года.  </t>
  </si>
  <si>
    <t xml:space="preserve">  Crystal Shine</t>
  </si>
  <si>
    <t xml:space="preserve"> Концентрированное средство для ухода за предметами интерьера из хромированных, никелированных металлов и нержавеющей стали. Очищает металлические поверхности от органических загрязнений и придает им блеск. Антистатические добавки замедляют последующие загрязнения и обеспечивают защиту от следов пальцев. </t>
  </si>
  <si>
    <t xml:space="preserve"> </t>
  </si>
  <si>
    <t>0, 5</t>
  </si>
  <si>
    <t xml:space="preserve">  Средства для мытья рук и тела</t>
  </si>
  <si>
    <t xml:space="preserve">Phin </t>
  </si>
  <si>
    <t>Средства для мытья посуды</t>
  </si>
  <si>
    <t>Гель - мыло премиум класса. Очищает кожу рук и тела от различных видов бытовых загрязнений и косметических средств. Комплекс смегчающих добавок, входящий в состав средства, обеспечивает бережный уход. Не раздражает кожу, увлажняет и имеет приятный аромат зеленого банана. Рекомендован для частого использования. Подходит для дозирующих систем.</t>
  </si>
  <si>
    <t>скоро в продаже</t>
  </si>
  <si>
    <t>Концентрированное средство для мытья посуды вручную. Для мытья посуды, столовых приборов, кухонного инвентаря и наплитной посуды. Эффективно очищает от жира, белков, следов растительных пигментов. Экономично расходуется и легко смывается, не оставляя химичискую пленку на посуде. Не раздражает и не сушит кожу рук.</t>
  </si>
  <si>
    <t>Средства для мытья духовок, грилей, плит и т.д. - Антижир</t>
  </si>
  <si>
    <t>Roven</t>
  </si>
  <si>
    <t>Кислотное гелеобразное, концентрированное средство для мытья сантехники, сместителей, напольных и настенных поверхностей с повышенным загрязнением. Удаляет толстые слои ржавчины, старые солевые, кальциевые и известковые налеты. Экономный расход и практичность в использовании.</t>
  </si>
  <si>
    <t>Сильнокислотное концентрированное средство усиленного действия для очистки сложных минеральных загрязнений, таки как: застывшие известковые и цементные стрительные растворы, толстые слои ржавчины, кальциевые, магниевые и солевые отложения.</t>
  </si>
  <si>
    <t xml:space="preserve">Сильнощелочное концентрированное средство для очистки полов производственного назначения. Справляется с очень сложными загрязнениями техничекого характера. Успешно очищает от сажи, технических масел, продуктов нефтепереработки. </t>
  </si>
  <si>
    <t xml:space="preserve">ПЭТ - емкость </t>
  </si>
  <si>
    <t>Антижир. Сильнощелочное высокопенное средство без запаха для ручной очистки грилей, духовок, пароконвектоматов, казанов и другого оборудования для приготовления пищи. Средство мощного обезжиривающего действия. Эффективно справляется с пригарами, копотью, легко удаляет различные жиры, белок, сахар. Используется как готовый раствор, а также в виде водного раствора.</t>
  </si>
  <si>
    <t xml:space="preserve"> Ирбис</t>
  </si>
  <si>
    <t xml:space="preserve">Стеклоомывающая жидкость. Эффективно удаляет загрязнения с поверхности ветровых стекол, фар. Безопасна для резины, пластика, металла, лакокрасочных покрытий. Предотвращает обледенение стекла и щеток. </t>
  </si>
  <si>
    <t>Флакон с Флип-Топом</t>
  </si>
  <si>
    <t>Г,С - маркет</t>
  </si>
  <si>
    <t>500 мл</t>
  </si>
  <si>
    <t>750 мл</t>
  </si>
  <si>
    <t xml:space="preserve">Универсальное средство для мытья овощей и фруктов. Подходит для мытья детской посуды, игрушек, столовых приборов, кухонного инвентаря и наплитной посуды. Эффективно очищает от жира, белков, следов растительных пигментов. Экономично расходуется и легко смывается, не оставляя химичискую пленку на посуде. Не раздражает и не сушит кожу рук. </t>
  </si>
  <si>
    <t>Dolphin Aktiv Plus без запаха</t>
  </si>
  <si>
    <t>Dolphin Aktiv Plus   с запахом натурального апельсина</t>
  </si>
  <si>
    <t xml:space="preserve">Активная пена для мытья автомобилей бесконтактным способом. Эффективно удаляет органические соединения, грязь и сажу. Не повреждает лакокрасочное покрытие. Рекомендуется для частого мытья легковых и грузовых автомобилей. </t>
  </si>
  <si>
    <t>Казахстан, 050028</t>
  </si>
  <si>
    <t>г.Алматы, ул. Спасская, 70</t>
  </si>
  <si>
    <t>тел.: (7272) 90-61-20</t>
  </si>
  <si>
    <t>Автохимия</t>
  </si>
  <si>
    <t>вн.108</t>
  </si>
  <si>
    <t>8 705 262 95 36 Оксана</t>
  </si>
  <si>
    <t>Средства для ухода за полом</t>
  </si>
  <si>
    <t>Вид упаковки</t>
  </si>
  <si>
    <t xml:space="preserve"> Super Crystal (Концентрат)</t>
  </si>
  <si>
    <t>Флакон с крышкой</t>
  </si>
  <si>
    <t xml:space="preserve">  Отпускная цена,       заказ от    100 000</t>
  </si>
  <si>
    <t xml:space="preserve">  Отпускная цена,       заказ до     100 000тг</t>
  </si>
  <si>
    <t>Флакон с дозатором (лепестком)</t>
  </si>
  <si>
    <t>Флакон с триггером</t>
  </si>
  <si>
    <t>Флакон с дозатором и триггером</t>
  </si>
  <si>
    <t>Флакон с  триггером</t>
  </si>
  <si>
    <t xml:space="preserve">Флакон с дозатором </t>
  </si>
  <si>
    <t>Флакон с лепестком</t>
  </si>
  <si>
    <t>Артикул</t>
  </si>
  <si>
    <t>D001-1</t>
  </si>
  <si>
    <t>D001-2</t>
  </si>
  <si>
    <t>D001-3</t>
  </si>
  <si>
    <t>D001-4</t>
  </si>
  <si>
    <t>D002-1</t>
  </si>
  <si>
    <t>D002-2</t>
  </si>
  <si>
    <t>D002-3</t>
  </si>
  <si>
    <t>D002-4</t>
  </si>
  <si>
    <t>D003-1</t>
  </si>
  <si>
    <t>D003-2</t>
  </si>
  <si>
    <t>D003-3</t>
  </si>
  <si>
    <t>D003-4</t>
  </si>
  <si>
    <t>D004-1</t>
  </si>
  <si>
    <t>D004-2</t>
  </si>
  <si>
    <t>D004-3</t>
  </si>
  <si>
    <t>D004-4</t>
  </si>
  <si>
    <t>D006-1</t>
  </si>
  <si>
    <t>D006-2</t>
  </si>
  <si>
    <t>D006-3</t>
  </si>
  <si>
    <t>D007-1</t>
  </si>
  <si>
    <t>D007-2</t>
  </si>
  <si>
    <t>D007-3</t>
  </si>
  <si>
    <t>D009-1</t>
  </si>
  <si>
    <t>D009-2</t>
  </si>
  <si>
    <t>D009-3</t>
  </si>
  <si>
    <t>D008-1</t>
  </si>
  <si>
    <t>D008-2</t>
  </si>
  <si>
    <t>D008-3</t>
  </si>
  <si>
    <t>D008-4</t>
  </si>
  <si>
    <t>D008-5</t>
  </si>
  <si>
    <t>D010-1</t>
  </si>
  <si>
    <t>D010-2</t>
  </si>
  <si>
    <t>D010-3</t>
  </si>
  <si>
    <t>D011-7</t>
  </si>
  <si>
    <t>D011-1</t>
  </si>
  <si>
    <t>D011-2</t>
  </si>
  <si>
    <t>D011-3</t>
  </si>
  <si>
    <t>D011-4</t>
  </si>
  <si>
    <t>D011-5</t>
  </si>
  <si>
    <t>D011-6</t>
  </si>
  <si>
    <t>D012-1</t>
  </si>
  <si>
    <t>D012-2</t>
  </si>
  <si>
    <t>D012-3</t>
  </si>
  <si>
    <t>D012-4</t>
  </si>
  <si>
    <t>D012-5</t>
  </si>
  <si>
    <t>D013-1</t>
  </si>
  <si>
    <t>D013-2</t>
  </si>
  <si>
    <t>D013-3</t>
  </si>
  <si>
    <t>D014-1</t>
  </si>
  <si>
    <t>D014-2</t>
  </si>
  <si>
    <t>D014-3</t>
  </si>
  <si>
    <t>D015-1</t>
  </si>
  <si>
    <t>D015-2</t>
  </si>
  <si>
    <t>D015-3</t>
  </si>
  <si>
    <t>D016-3</t>
  </si>
  <si>
    <t>D016-4</t>
  </si>
  <si>
    <t>D016-5</t>
  </si>
  <si>
    <t>D016-6</t>
  </si>
  <si>
    <t>D017-1</t>
  </si>
  <si>
    <t>D017-2</t>
  </si>
  <si>
    <t>D017-3</t>
  </si>
  <si>
    <t>D018-1</t>
  </si>
  <si>
    <t>D018-2</t>
  </si>
  <si>
    <t>D018-3</t>
  </si>
  <si>
    <t>D018-4</t>
  </si>
  <si>
    <t>D018-5</t>
  </si>
  <si>
    <t>D019-1</t>
  </si>
  <si>
    <t>D019-2</t>
  </si>
  <si>
    <t>D019-3</t>
  </si>
  <si>
    <t>D019-4</t>
  </si>
  <si>
    <t>D019-5</t>
  </si>
  <si>
    <t>D019-6</t>
  </si>
  <si>
    <t>Флакон - запаска</t>
  </si>
  <si>
    <t>D019-7</t>
  </si>
  <si>
    <t>D020-1</t>
  </si>
  <si>
    <t>D020-2</t>
  </si>
  <si>
    <t>D020-3</t>
  </si>
  <si>
    <t>D021-1</t>
  </si>
  <si>
    <t>D021-2</t>
  </si>
  <si>
    <t>D021-3</t>
  </si>
  <si>
    <t>D023-1</t>
  </si>
  <si>
    <t>D023-2</t>
  </si>
  <si>
    <t>D023-3</t>
  </si>
  <si>
    <t>D023-4</t>
  </si>
  <si>
    <t>D023-5</t>
  </si>
  <si>
    <t>D027-1</t>
  </si>
  <si>
    <t>D027-2</t>
  </si>
  <si>
    <t>D027-3</t>
  </si>
  <si>
    <t>D027-4</t>
  </si>
  <si>
    <t>D027-5</t>
  </si>
  <si>
    <t>D027-6</t>
  </si>
  <si>
    <t>D090-1</t>
  </si>
  <si>
    <t>D090-2</t>
  </si>
  <si>
    <t>D090-3</t>
  </si>
  <si>
    <t>D090-4</t>
  </si>
  <si>
    <t>D090-5</t>
  </si>
  <si>
    <t>D090-6</t>
  </si>
  <si>
    <t>D090-7</t>
  </si>
  <si>
    <t>D091-1</t>
  </si>
  <si>
    <t>D091-2</t>
  </si>
  <si>
    <t>D091-3</t>
  </si>
  <si>
    <t>D091-4</t>
  </si>
  <si>
    <t>D091-5</t>
  </si>
  <si>
    <t>D091-6</t>
  </si>
  <si>
    <t>D091-7</t>
  </si>
  <si>
    <t>D036-1</t>
  </si>
  <si>
    <t>D036-2</t>
  </si>
  <si>
    <t>D036-3</t>
  </si>
  <si>
    <t>D036-4</t>
  </si>
  <si>
    <t>D036-5</t>
  </si>
  <si>
    <t>D036-6</t>
  </si>
  <si>
    <t>D036-7</t>
  </si>
  <si>
    <t>D026-1</t>
  </si>
  <si>
    <t>D026-2</t>
  </si>
  <si>
    <t>D026-3</t>
  </si>
  <si>
    <t xml:space="preserve">D016-2 </t>
  </si>
  <si>
    <t xml:space="preserve">D016-1 </t>
  </si>
  <si>
    <t xml:space="preserve"> Universal Clean       ОПТОМ ( 200 л.)</t>
  </si>
  <si>
    <t>D007-4</t>
  </si>
  <si>
    <t>Aktiv Floor      АКЦИЯ</t>
  </si>
  <si>
    <t>D012-6</t>
  </si>
  <si>
    <t xml:space="preserve">   Sani Delicate   АКЦИЯ</t>
  </si>
  <si>
    <t xml:space="preserve">Профессиональные моющие средства   DOLPHIN     ( Прайс )   от  22.10.2018 г.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</si>
</sst>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Red]0.0"/>
    <numFmt numFmtId="181" formatCode="_-* #,##0.00_ _-;\-* #,##0.00_ _-;_-* \-??_ _-;_-@_-"/>
    <numFmt numFmtId="182" formatCode="0.0"/>
    <numFmt numFmtId="183" formatCode="0.000"/>
    <numFmt numFmtId="184" formatCode="0.0000"/>
  </numFmts>
  <fonts count="52">
    <font>
      <sz val="10"/>
      <name val="Arial"/>
      <family val="0"/>
    </font>
    <font>
      <b/>
      <sz val="12"/>
      <name val="Arial"/>
      <family val="2"/>
    </font>
    <font>
      <b/>
      <sz val="12"/>
      <name val="Arial Cyr"/>
      <family val="0"/>
    </font>
    <font>
      <b/>
      <sz val="8"/>
      <name val="Arial"/>
      <family val="2"/>
    </font>
    <font>
      <b/>
      <sz val="10"/>
      <name val="Book Antiqua"/>
      <family val="1"/>
    </font>
    <font>
      <sz val="10"/>
      <name val="Arial Cyr"/>
      <family val="2"/>
    </font>
    <font>
      <b/>
      <sz val="14"/>
      <name val="Arial"/>
      <family val="2"/>
    </font>
    <font>
      <sz val="14"/>
      <name val="Arial Cyr"/>
      <family val="0"/>
    </font>
    <font>
      <b/>
      <sz val="10"/>
      <name val="Arial"/>
      <family val="2"/>
    </font>
    <font>
      <sz val="8"/>
      <name val="Tahoma"/>
      <family val="2"/>
    </font>
    <font>
      <sz val="11"/>
      <name val="Times New Roman"/>
      <family val="1"/>
    </font>
    <font>
      <b/>
      <sz val="12"/>
      <name val="Times New Roman"/>
      <family val="1"/>
    </font>
    <font>
      <i/>
      <sz val="10"/>
      <name val="Arial Cyr"/>
      <family val="0"/>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medium"/>
      <right style="thin"/>
      <top style="thin"/>
      <bottom>
        <color indexed="63"/>
      </bottom>
    </border>
    <border>
      <left>
        <color indexed="63"/>
      </left>
      <right style="thin"/>
      <top style="thin"/>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style="thin"/>
      <top style="medium"/>
      <bottom style="medium"/>
    </border>
    <border>
      <left style="thin"/>
      <right style="medium"/>
      <top style="thin"/>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color indexed="63"/>
      </bottom>
    </border>
    <border>
      <left style="thin"/>
      <right style="thin"/>
      <top style="medium"/>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thin"/>
    </border>
    <border>
      <left style="medium"/>
      <right style="medium"/>
      <top style="medium"/>
      <bottom style="thin"/>
    </border>
    <border>
      <left>
        <color indexed="63"/>
      </left>
      <right style="medium"/>
      <top>
        <color indexed="63"/>
      </top>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medium"/>
      <right style="thin"/>
      <top style="medium"/>
      <bottom style="thin"/>
    </border>
    <border>
      <left style="thin"/>
      <right style="thin"/>
      <top style="medium"/>
      <bottom>
        <color indexed="63"/>
      </bottom>
    </border>
    <border>
      <left style="medium"/>
      <right style="thin"/>
      <top style="thin"/>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ill="0" applyBorder="0" applyAlignment="0" applyProtection="0"/>
    <xf numFmtId="0" fontId="51" fillId="32" borderId="0" applyNumberFormat="0" applyBorder="0" applyAlignment="0" applyProtection="0"/>
  </cellStyleXfs>
  <cellXfs count="205">
    <xf numFmtId="0" fontId="0" fillId="0" borderId="0" xfId="0" applyAlignment="1">
      <alignment/>
    </xf>
    <xf numFmtId="0" fontId="0" fillId="0" borderId="0" xfId="0" applyAlignment="1">
      <alignment horizontal="center" vertical="center"/>
    </xf>
    <xf numFmtId="0" fontId="3"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8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horizontal="center" vertical="center"/>
    </xf>
    <xf numFmtId="2" fontId="0" fillId="0" borderId="11" xfId="0" applyNumberFormat="1" applyBorder="1" applyAlignment="1">
      <alignment horizontal="center" vertical="center"/>
    </xf>
    <xf numFmtId="0" fontId="0" fillId="0" borderId="0" xfId="0" applyFont="1" applyAlignment="1">
      <alignment/>
    </xf>
    <xf numFmtId="0" fontId="38" fillId="0" borderId="0" xfId="42" applyAlignment="1">
      <alignment/>
    </xf>
    <xf numFmtId="2" fontId="0" fillId="33" borderId="11" xfId="0" applyNumberFormat="1" applyFill="1" applyBorder="1" applyAlignment="1">
      <alignment horizontal="center" vertical="center"/>
    </xf>
    <xf numFmtId="0" fontId="10" fillId="34" borderId="11" xfId="0" applyFont="1" applyFill="1" applyBorder="1" applyAlignment="1">
      <alignment horizontal="center" vertical="center"/>
    </xf>
    <xf numFmtId="2" fontId="11" fillId="34" borderId="11" xfId="0" applyNumberFormat="1" applyFont="1" applyFill="1" applyBorder="1" applyAlignment="1">
      <alignment horizontal="center" vertical="center"/>
    </xf>
    <xf numFmtId="0" fontId="0" fillId="33" borderId="12" xfId="0" applyFill="1" applyBorder="1" applyAlignment="1">
      <alignment horizontal="center" vertical="center"/>
    </xf>
    <xf numFmtId="0" fontId="0" fillId="33" borderId="0" xfId="0" applyFill="1" applyBorder="1" applyAlignment="1">
      <alignment horizontal="center" vertical="center"/>
    </xf>
    <xf numFmtId="2" fontId="0" fillId="33" borderId="13" xfId="0" applyNumberFormat="1" applyFill="1" applyBorder="1" applyAlignment="1">
      <alignment horizontal="center" vertical="center"/>
    </xf>
    <xf numFmtId="0" fontId="0" fillId="33" borderId="14" xfId="0"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8" xfId="0" applyBorder="1" applyAlignment="1">
      <alignment horizontal="center" vertical="center"/>
    </xf>
    <xf numFmtId="0" fontId="12" fillId="34" borderId="19" xfId="0" applyFont="1" applyFill="1" applyBorder="1" applyAlignment="1">
      <alignment horizontal="center" vertical="center"/>
    </xf>
    <xf numFmtId="0" fontId="12" fillId="34" borderId="17" xfId="0" applyFont="1" applyFill="1" applyBorder="1" applyAlignment="1">
      <alignment horizontal="center" vertical="center"/>
    </xf>
    <xf numFmtId="0" fontId="10" fillId="34" borderId="20" xfId="0" applyFont="1" applyFill="1" applyBorder="1" applyAlignment="1">
      <alignment horizontal="center" vertical="center"/>
    </xf>
    <xf numFmtId="2" fontId="11" fillId="34" borderId="20" xfId="0" applyNumberFormat="1" applyFont="1" applyFill="1" applyBorder="1" applyAlignment="1">
      <alignment horizontal="center" vertical="center"/>
    </xf>
    <xf numFmtId="0" fontId="0" fillId="34" borderId="21" xfId="0" applyFill="1" applyBorder="1" applyAlignment="1">
      <alignment horizontal="center" vertical="center"/>
    </xf>
    <xf numFmtId="2" fontId="11" fillId="34" borderId="21" xfId="0" applyNumberFormat="1" applyFont="1" applyFill="1" applyBorder="1" applyAlignment="1">
      <alignment horizontal="center" vertical="center"/>
    </xf>
    <xf numFmtId="0" fontId="10" fillId="34" borderId="21"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17" xfId="0" applyFont="1" applyFill="1" applyBorder="1" applyAlignment="1">
      <alignment horizontal="center" vertical="center"/>
    </xf>
    <xf numFmtId="0" fontId="0" fillId="0" borderId="20" xfId="0"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0" fillId="34" borderId="22" xfId="0" applyFont="1" applyFill="1" applyBorder="1" applyAlignment="1">
      <alignment horizontal="center" vertical="center"/>
    </xf>
    <xf numFmtId="2" fontId="11" fillId="34" borderId="22" xfId="0" applyNumberFormat="1" applyFont="1" applyFill="1" applyBorder="1" applyAlignment="1">
      <alignment horizontal="center" vertical="center"/>
    </xf>
    <xf numFmtId="0" fontId="9" fillId="34" borderId="23" xfId="0" applyFont="1" applyFill="1" applyBorder="1" applyAlignment="1">
      <alignment horizontal="center" vertical="center" wrapText="1"/>
    </xf>
    <xf numFmtId="0" fontId="10" fillId="34" borderId="23" xfId="0" applyFont="1" applyFill="1" applyBorder="1" applyAlignment="1">
      <alignment horizontal="center" vertical="center"/>
    </xf>
    <xf numFmtId="2" fontId="11" fillId="34" borderId="23" xfId="0" applyNumberFormat="1" applyFont="1" applyFill="1" applyBorder="1" applyAlignment="1">
      <alignment horizontal="center" vertical="center"/>
    </xf>
    <xf numFmtId="0" fontId="10" fillId="34" borderId="10" xfId="0" applyFont="1" applyFill="1" applyBorder="1" applyAlignment="1">
      <alignment horizontal="center" vertical="center"/>
    </xf>
    <xf numFmtId="2" fontId="11" fillId="34" borderId="10" xfId="0" applyNumberFormat="1" applyFont="1" applyFill="1" applyBorder="1" applyAlignment="1">
      <alignment horizontal="center" vertical="center"/>
    </xf>
    <xf numFmtId="2" fontId="11" fillId="34" borderId="24" xfId="0" applyNumberFormat="1" applyFont="1" applyFill="1" applyBorder="1" applyAlignment="1">
      <alignment horizontal="center" vertical="center"/>
    </xf>
    <xf numFmtId="0" fontId="9" fillId="34" borderId="25" xfId="0" applyFont="1" applyFill="1" applyBorder="1" applyAlignment="1">
      <alignment horizontal="center" vertical="center" wrapText="1"/>
    </xf>
    <xf numFmtId="0" fontId="10" fillId="34" borderId="26" xfId="0" applyFont="1" applyFill="1" applyBorder="1" applyAlignment="1">
      <alignment horizontal="center" vertical="center"/>
    </xf>
    <xf numFmtId="2" fontId="11" fillId="34" borderId="27" xfId="0" applyNumberFormat="1" applyFont="1" applyFill="1" applyBorder="1" applyAlignment="1">
      <alignment horizontal="center" vertical="center"/>
    </xf>
    <xf numFmtId="0" fontId="9" fillId="34" borderId="26" xfId="0" applyFont="1" applyFill="1" applyBorder="1" applyAlignment="1">
      <alignment horizontal="center" vertical="center" wrapText="1"/>
    </xf>
    <xf numFmtId="0" fontId="12" fillId="34" borderId="19" xfId="0" applyFont="1" applyFill="1" applyBorder="1" applyAlignment="1">
      <alignment horizontal="center" vertical="center"/>
    </xf>
    <xf numFmtId="0" fontId="12" fillId="34" borderId="17" xfId="0" applyFont="1" applyFill="1" applyBorder="1" applyAlignment="1">
      <alignment horizontal="center" vertical="center"/>
    </xf>
    <xf numFmtId="0" fontId="9" fillId="34" borderId="28"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10" fillId="34" borderId="28" xfId="0" applyFont="1" applyFill="1" applyBorder="1" applyAlignment="1">
      <alignment horizontal="center" vertical="center"/>
    </xf>
    <xf numFmtId="2" fontId="11" fillId="34" borderId="28" xfId="0" applyNumberFormat="1" applyFont="1" applyFill="1" applyBorder="1" applyAlignment="1">
      <alignment horizontal="center" vertical="center"/>
    </xf>
    <xf numFmtId="0" fontId="9" fillId="34" borderId="11"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20" xfId="0" applyFont="1" applyFill="1" applyBorder="1" applyAlignment="1">
      <alignment horizontal="center" wrapText="1"/>
    </xf>
    <xf numFmtId="0" fontId="10" fillId="34" borderId="20" xfId="0" applyFont="1" applyFill="1" applyBorder="1" applyAlignment="1">
      <alignment horizontal="center"/>
    </xf>
    <xf numFmtId="2" fontId="11" fillId="34" borderId="20" xfId="0" applyNumberFormat="1" applyFont="1" applyFill="1" applyBorder="1" applyAlignment="1">
      <alignment horizontal="center"/>
    </xf>
    <xf numFmtId="0" fontId="9" fillId="34" borderId="11" xfId="0" applyFont="1" applyFill="1" applyBorder="1" applyAlignment="1">
      <alignment horizontal="center" wrapText="1"/>
    </xf>
    <xf numFmtId="0" fontId="10" fillId="34" borderId="11" xfId="0" applyFont="1" applyFill="1" applyBorder="1" applyAlignment="1">
      <alignment horizontal="center"/>
    </xf>
    <xf numFmtId="2" fontId="11" fillId="34" borderId="11" xfId="0" applyNumberFormat="1" applyFont="1" applyFill="1" applyBorder="1" applyAlignment="1">
      <alignment horizontal="center"/>
    </xf>
    <xf numFmtId="0" fontId="9" fillId="34" borderId="30" xfId="0" applyFont="1" applyFill="1" applyBorder="1" applyAlignment="1">
      <alignment horizontal="center" vertical="center" wrapText="1"/>
    </xf>
    <xf numFmtId="0" fontId="0" fillId="34" borderId="31" xfId="0" applyFill="1" applyBorder="1" applyAlignment="1">
      <alignment horizontal="center" vertical="center"/>
    </xf>
    <xf numFmtId="0" fontId="10" fillId="34" borderId="25" xfId="0" applyFont="1" applyFill="1" applyBorder="1" applyAlignment="1">
      <alignment horizontal="center" vertical="center"/>
    </xf>
    <xf numFmtId="2" fontId="11" fillId="34" borderId="32" xfId="0" applyNumberFormat="1" applyFont="1" applyFill="1" applyBorder="1" applyAlignment="1">
      <alignment horizontal="center" vertical="center"/>
    </xf>
    <xf numFmtId="0" fontId="9" fillId="34" borderId="3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10" fillId="34" borderId="33" xfId="0" applyFont="1" applyFill="1" applyBorder="1" applyAlignment="1">
      <alignment horizontal="center" vertical="center"/>
    </xf>
    <xf numFmtId="2" fontId="11" fillId="34" borderId="33" xfId="0" applyNumberFormat="1" applyFont="1" applyFill="1" applyBorder="1" applyAlignment="1">
      <alignment horizontal="center" vertical="center"/>
    </xf>
    <xf numFmtId="0" fontId="10" fillId="34" borderId="29" xfId="0" applyFont="1" applyFill="1" applyBorder="1" applyAlignment="1">
      <alignment horizontal="center" vertical="center"/>
    </xf>
    <xf numFmtId="2" fontId="11" fillId="34" borderId="29" xfId="0" applyNumberFormat="1" applyFont="1" applyFill="1" applyBorder="1" applyAlignment="1">
      <alignment horizontal="center" vertical="center"/>
    </xf>
    <xf numFmtId="0" fontId="9" fillId="34" borderId="36" xfId="0" applyFont="1" applyFill="1" applyBorder="1" applyAlignment="1">
      <alignment horizontal="center" vertical="center" wrapText="1"/>
    </xf>
    <xf numFmtId="0" fontId="10" fillId="34" borderId="36" xfId="0" applyFont="1" applyFill="1" applyBorder="1" applyAlignment="1">
      <alignment horizontal="center" vertical="center"/>
    </xf>
    <xf numFmtId="2" fontId="11" fillId="34" borderId="37" xfId="0" applyNumberFormat="1" applyFont="1" applyFill="1" applyBorder="1" applyAlignment="1">
      <alignment horizontal="center" vertical="center"/>
    </xf>
    <xf numFmtId="0" fontId="10" fillId="34" borderId="38" xfId="0" applyFont="1" applyFill="1" applyBorder="1" applyAlignment="1">
      <alignment horizontal="center" vertical="center"/>
    </xf>
    <xf numFmtId="2" fontId="11" fillId="34" borderId="39" xfId="0" applyNumberFormat="1" applyFont="1" applyFill="1" applyBorder="1" applyAlignment="1">
      <alignment horizontal="center" vertical="center"/>
    </xf>
    <xf numFmtId="0" fontId="9" fillId="34" borderId="38"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0" fillId="34" borderId="0" xfId="0" applyFill="1" applyAlignment="1">
      <alignment/>
    </xf>
    <xf numFmtId="0" fontId="13" fillId="34" borderId="21" xfId="0" applyFont="1" applyFill="1" applyBorder="1" applyAlignment="1">
      <alignment horizontal="center" vertical="center"/>
    </xf>
    <xf numFmtId="0" fontId="13" fillId="34" borderId="20" xfId="0" applyFont="1" applyFill="1" applyBorder="1" applyAlignment="1">
      <alignment horizontal="center" wrapText="1"/>
    </xf>
    <xf numFmtId="0" fontId="13" fillId="34" borderId="11" xfId="0" applyFont="1" applyFill="1" applyBorder="1" applyAlignment="1">
      <alignment horizontal="center" wrapText="1"/>
    </xf>
    <xf numFmtId="0" fontId="13" fillId="34" borderId="2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23"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0" fillId="34" borderId="30" xfId="0" applyFill="1" applyBorder="1" applyAlignment="1">
      <alignment horizontal="center" vertical="center"/>
    </xf>
    <xf numFmtId="0" fontId="9" fillId="33" borderId="2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0" fillId="33" borderId="20" xfId="0" applyFont="1" applyFill="1" applyBorder="1" applyAlignment="1">
      <alignment horizontal="center" vertical="center"/>
    </xf>
    <xf numFmtId="2" fontId="11" fillId="33" borderId="20" xfId="0" applyNumberFormat="1" applyFont="1" applyFill="1" applyBorder="1" applyAlignment="1">
      <alignment horizontal="center" vertical="center"/>
    </xf>
    <xf numFmtId="0" fontId="9" fillId="34" borderId="11" xfId="0" applyFont="1" applyFill="1" applyBorder="1" applyAlignment="1">
      <alignment horizontal="center" vertical="center" wrapText="1"/>
    </xf>
    <xf numFmtId="0" fontId="6" fillId="34" borderId="40"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42" xfId="0" applyFont="1" applyFill="1" applyBorder="1" applyAlignment="1">
      <alignment horizontal="center" vertical="center"/>
    </xf>
    <xf numFmtId="0" fontId="0" fillId="0" borderId="11" xfId="0" applyBorder="1" applyAlignment="1">
      <alignment horizontal="center" vertical="center"/>
    </xf>
    <xf numFmtId="0" fontId="8" fillId="34" borderId="43"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0" fillId="34" borderId="44" xfId="0"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34" borderId="46" xfId="0" applyFont="1" applyFill="1" applyBorder="1" applyAlignment="1">
      <alignment horizontal="center" vertical="center" wrapText="1"/>
    </xf>
    <xf numFmtId="0" fontId="0" fillId="34" borderId="46" xfId="0"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9" fillId="34" borderId="49"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50" xfId="0" applyFont="1" applyFill="1" applyBorder="1" applyAlignment="1">
      <alignment horizontal="center" vertical="center"/>
    </xf>
    <xf numFmtId="0" fontId="8" fillId="34" borderId="51"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180" fontId="4" fillId="0" borderId="11" xfId="0" applyNumberFormat="1" applyFont="1" applyFill="1" applyBorder="1" applyAlignment="1">
      <alignment horizontal="center" vertical="center" wrapText="1"/>
    </xf>
    <xf numFmtId="0" fontId="8" fillId="34" borderId="43" xfId="0" applyFont="1" applyFill="1" applyBorder="1" applyAlignment="1">
      <alignment horizontal="center" vertical="center"/>
    </xf>
    <xf numFmtId="0" fontId="8" fillId="34" borderId="53" xfId="0" applyFont="1" applyFill="1" applyBorder="1" applyAlignment="1">
      <alignment horizontal="center" vertical="center"/>
    </xf>
    <xf numFmtId="0" fontId="9" fillId="34" borderId="20" xfId="0" applyFont="1" applyFill="1" applyBorder="1" applyAlignment="1">
      <alignment horizontal="center" wrapText="1"/>
    </xf>
    <xf numFmtId="0" fontId="9" fillId="34" borderId="11" xfId="0" applyFont="1" applyFill="1" applyBorder="1" applyAlignment="1">
      <alignment horizontal="center" wrapText="1"/>
    </xf>
    <xf numFmtId="0" fontId="0" fillId="0" borderId="13" xfId="0" applyBorder="1" applyAlignment="1">
      <alignment horizontal="center" vertical="center"/>
    </xf>
    <xf numFmtId="181" fontId="4" fillId="0" borderId="11" xfId="62" applyFont="1" applyFill="1" applyBorder="1" applyAlignment="1" applyProtection="1">
      <alignment horizontal="center" vertical="center" wrapText="1"/>
      <protection/>
    </xf>
    <xf numFmtId="0" fontId="6" fillId="35" borderId="47" xfId="0" applyFont="1" applyFill="1" applyBorder="1" applyAlignment="1">
      <alignment horizontal="center" vertical="center"/>
    </xf>
    <xf numFmtId="0" fontId="7" fillId="0" borderId="54" xfId="0" applyFont="1" applyBorder="1" applyAlignment="1">
      <alignment horizontal="center" vertical="center"/>
    </xf>
    <xf numFmtId="0" fontId="8" fillId="34" borderId="51" xfId="0" applyFont="1" applyFill="1" applyBorder="1" applyAlignment="1">
      <alignment horizontal="center" vertical="center"/>
    </xf>
    <xf numFmtId="0" fontId="8" fillId="34" borderId="44"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21" xfId="0" applyFont="1" applyFill="1" applyBorder="1" applyAlignment="1">
      <alignment horizontal="center" vertical="center"/>
    </xf>
    <xf numFmtId="0" fontId="8" fillId="34" borderId="53"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6" fillId="34" borderId="49" xfId="0" applyFont="1" applyFill="1" applyBorder="1" applyAlignment="1">
      <alignment horizontal="center" vertical="center"/>
    </xf>
    <xf numFmtId="0" fontId="7" fillId="34" borderId="30" xfId="0" applyFont="1" applyFill="1" applyBorder="1" applyAlignment="1">
      <alignment horizontal="center" vertical="center"/>
    </xf>
    <xf numFmtId="0" fontId="0" fillId="34" borderId="53" xfId="0" applyFill="1" applyBorder="1" applyAlignment="1">
      <alignment horizontal="center" vertical="center" wrapText="1"/>
    </xf>
    <xf numFmtId="0" fontId="8" fillId="34" borderId="55"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0" fillId="0" borderId="5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43" xfId="0" applyFill="1" applyBorder="1" applyAlignment="1">
      <alignment horizontal="center" vertical="center"/>
    </xf>
    <xf numFmtId="0" fontId="0" fillId="33" borderId="10" xfId="0" applyFill="1" applyBorder="1" applyAlignment="1">
      <alignment horizontal="center" vertical="center"/>
    </xf>
    <xf numFmtId="0" fontId="0" fillId="33" borderId="29" xfId="0" applyFill="1" applyBorder="1" applyAlignment="1">
      <alignment horizontal="center" vertical="center"/>
    </xf>
    <xf numFmtId="0" fontId="0" fillId="33" borderId="20" xfId="0" applyFill="1" applyBorder="1" applyAlignment="1">
      <alignment horizontal="center" vertical="center"/>
    </xf>
    <xf numFmtId="0" fontId="9" fillId="34" borderId="0" xfId="0" applyFont="1" applyFill="1" applyBorder="1" applyAlignment="1">
      <alignment horizontal="center" vertical="center" wrapText="1"/>
    </xf>
    <xf numFmtId="0" fontId="9" fillId="34" borderId="30" xfId="0" applyFont="1" applyFill="1" applyBorder="1" applyAlignment="1">
      <alignment horizontal="center" vertical="center" wrapText="1"/>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12" fillId="0" borderId="57"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0" fillId="0" borderId="58" xfId="0" applyBorder="1" applyAlignment="1">
      <alignment horizontal="center" vertical="center"/>
    </xf>
    <xf numFmtId="0" fontId="12" fillId="34" borderId="5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0" xfId="0" applyFont="1" applyFill="1" applyAlignment="1">
      <alignment horizontal="center" vertical="center"/>
    </xf>
    <xf numFmtId="0" fontId="12" fillId="34" borderId="16"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17" xfId="0" applyFont="1" applyFill="1" applyBorder="1" applyAlignment="1">
      <alignment horizontal="center" vertical="center"/>
    </xf>
    <xf numFmtId="0" fontId="9" fillId="34" borderId="37"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6" fillId="34" borderId="47" xfId="0" applyFont="1" applyFill="1" applyBorder="1" applyAlignment="1">
      <alignment horizontal="center" vertical="center"/>
    </xf>
    <xf numFmtId="0" fontId="8" fillId="34" borderId="59" xfId="0" applyFont="1" applyFill="1" applyBorder="1" applyAlignment="1">
      <alignment horizontal="center" vertical="center" wrapText="1"/>
    </xf>
    <xf numFmtId="0" fontId="8" fillId="34" borderId="6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9" fillId="34" borderId="27"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_Лист1"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lphinkaz.kz/"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5"/>
  <sheetViews>
    <sheetView tabSelected="1" view="pageBreakPreview" zoomScaleSheetLayoutView="100" zoomScalePageLayoutView="0" workbookViewId="0" topLeftCell="A1">
      <selection activeCell="P6" sqref="P6"/>
    </sheetView>
  </sheetViews>
  <sheetFormatPr defaultColWidth="9.140625" defaultRowHeight="12.75"/>
  <cols>
    <col min="1" max="1" width="18.421875" style="0" customWidth="1"/>
    <col min="2" max="2" width="36.7109375" style="0" customWidth="1"/>
    <col min="3" max="3" width="17.421875" style="0" customWidth="1"/>
    <col min="4" max="4" width="21.421875" style="0" customWidth="1"/>
    <col min="5" max="5" width="9.00390625" style="0" customWidth="1"/>
    <col min="6" max="6" width="12.421875" style="0" hidden="1" customWidth="1"/>
    <col min="7" max="7" width="12.421875" style="0" customWidth="1"/>
    <col min="8" max="8" width="12.57421875" style="0" customWidth="1"/>
    <col min="9" max="11" width="8.7109375" style="0" hidden="1" customWidth="1"/>
    <col min="12" max="12" width="8.28125" style="0" hidden="1" customWidth="1"/>
    <col min="13" max="13" width="11.7109375" style="0" hidden="1" customWidth="1"/>
    <col min="14" max="14" width="9.140625" style="0" hidden="1" customWidth="1"/>
  </cols>
  <sheetData>
    <row r="1" spans="1:14" ht="15.75">
      <c r="A1" s="134" t="s">
        <v>227</v>
      </c>
      <c r="B1" s="135"/>
      <c r="C1" s="135"/>
      <c r="D1" s="135"/>
      <c r="E1" s="135"/>
      <c r="F1" s="135"/>
      <c r="G1" s="135"/>
      <c r="H1" s="135"/>
      <c r="I1" s="1"/>
      <c r="J1" s="1"/>
      <c r="K1" s="1"/>
      <c r="L1" s="1"/>
      <c r="M1" s="1"/>
      <c r="N1" s="1"/>
    </row>
    <row r="2" spans="1:14" ht="13.5" customHeight="1">
      <c r="A2" s="2" t="s">
        <v>0</v>
      </c>
      <c r="B2" s="1"/>
      <c r="C2" s="1"/>
      <c r="D2" s="1"/>
      <c r="E2" s="1"/>
      <c r="F2" s="1"/>
      <c r="G2" s="1"/>
      <c r="H2" s="1"/>
      <c r="I2" s="1"/>
      <c r="J2" s="1"/>
      <c r="K2" s="1"/>
      <c r="L2" s="1"/>
      <c r="M2" s="1"/>
      <c r="N2" s="1"/>
    </row>
    <row r="3" spans="1:14" ht="63.75" customHeight="1" thickBot="1">
      <c r="A3" s="3" t="s">
        <v>30</v>
      </c>
      <c r="B3" s="4" t="s">
        <v>1</v>
      </c>
      <c r="C3" s="4" t="s">
        <v>93</v>
      </c>
      <c r="D3" s="4" t="s">
        <v>104</v>
      </c>
      <c r="E3" s="4" t="s">
        <v>2</v>
      </c>
      <c r="F3" s="4" t="s">
        <v>79</v>
      </c>
      <c r="G3" s="3" t="s">
        <v>97</v>
      </c>
      <c r="H3" s="3" t="s">
        <v>96</v>
      </c>
      <c r="I3" s="136" t="s">
        <v>3</v>
      </c>
      <c r="J3" s="136"/>
      <c r="K3" s="136"/>
      <c r="L3" s="136"/>
      <c r="M3" s="142" t="s">
        <v>31</v>
      </c>
      <c r="N3" s="142"/>
    </row>
    <row r="4" spans="1:14" ht="27.75" customHeight="1" thickBot="1">
      <c r="A4" s="143" t="s">
        <v>92</v>
      </c>
      <c r="B4" s="144"/>
      <c r="C4" s="144"/>
      <c r="D4" s="144"/>
      <c r="E4" s="144"/>
      <c r="F4" s="144"/>
      <c r="G4" s="144"/>
      <c r="H4" s="144"/>
      <c r="I4" s="5" t="s">
        <v>4</v>
      </c>
      <c r="J4" s="5"/>
      <c r="K4" s="5"/>
      <c r="L4" s="5" t="s">
        <v>5</v>
      </c>
      <c r="M4" s="6" t="s">
        <v>4</v>
      </c>
      <c r="N4" s="6" t="s">
        <v>5</v>
      </c>
    </row>
    <row r="5" spans="1:14" ht="29.25" customHeight="1">
      <c r="A5" s="145" t="s">
        <v>6</v>
      </c>
      <c r="B5" s="117" t="s">
        <v>41</v>
      </c>
      <c r="C5" s="52" t="s">
        <v>40</v>
      </c>
      <c r="D5" s="92" t="s">
        <v>105</v>
      </c>
      <c r="E5" s="58">
        <v>1</v>
      </c>
      <c r="F5" s="58">
        <v>620</v>
      </c>
      <c r="G5" s="59">
        <v>700</v>
      </c>
      <c r="H5" s="59">
        <v>630</v>
      </c>
      <c r="I5" s="141">
        <v>2.5</v>
      </c>
      <c r="J5" s="18"/>
      <c r="K5" s="18"/>
      <c r="L5" s="113">
        <v>10</v>
      </c>
      <c r="M5" s="8">
        <f>H5/1000*I5</f>
        <v>1.575</v>
      </c>
      <c r="N5" s="8">
        <f>H5/1000*L5</f>
        <v>6.3</v>
      </c>
    </row>
    <row r="6" spans="1:14" ht="30.75" customHeight="1">
      <c r="A6" s="138"/>
      <c r="B6" s="147"/>
      <c r="C6" s="60" t="s">
        <v>38</v>
      </c>
      <c r="D6" s="93" t="s">
        <v>106</v>
      </c>
      <c r="E6" s="12">
        <v>1</v>
      </c>
      <c r="F6" s="12">
        <v>850</v>
      </c>
      <c r="G6" s="13">
        <v>970</v>
      </c>
      <c r="H6" s="13">
        <v>880</v>
      </c>
      <c r="I6" s="141"/>
      <c r="J6" s="18"/>
      <c r="K6" s="18"/>
      <c r="L6" s="113"/>
      <c r="M6" s="8">
        <f>H6/5000*I5</f>
        <v>0.43999999999999995</v>
      </c>
      <c r="N6" s="8">
        <f>H6/5000*L5</f>
        <v>1.7599999999999998</v>
      </c>
    </row>
    <row r="7" spans="1:14" ht="29.25" customHeight="1">
      <c r="A7" s="138"/>
      <c r="B7" s="147"/>
      <c r="C7" s="60" t="s">
        <v>39</v>
      </c>
      <c r="D7" s="93" t="s">
        <v>107</v>
      </c>
      <c r="E7" s="12">
        <v>5</v>
      </c>
      <c r="F7" s="12"/>
      <c r="G7" s="13">
        <v>2900</v>
      </c>
      <c r="H7" s="13">
        <v>2600</v>
      </c>
      <c r="I7" s="141"/>
      <c r="J7" s="18"/>
      <c r="K7" s="18"/>
      <c r="L7" s="113"/>
      <c r="M7" s="8">
        <f>H7/10000*I5</f>
        <v>0.65</v>
      </c>
      <c r="N7" s="8">
        <f>H7/10000*L5</f>
        <v>2.6</v>
      </c>
    </row>
    <row r="8" spans="1:14" ht="31.5" customHeight="1" thickBot="1">
      <c r="A8" s="146"/>
      <c r="B8" s="148"/>
      <c r="C8" s="61" t="s">
        <v>39</v>
      </c>
      <c r="D8" s="87" t="s">
        <v>108</v>
      </c>
      <c r="E8" s="32">
        <v>10</v>
      </c>
      <c r="F8" s="32"/>
      <c r="G8" s="31">
        <v>5350</v>
      </c>
      <c r="H8" s="31">
        <v>4800</v>
      </c>
      <c r="I8" s="141"/>
      <c r="J8" s="18"/>
      <c r="K8" s="18"/>
      <c r="L8" s="113"/>
      <c r="M8" s="8">
        <f>H8/10000*I6</f>
        <v>0</v>
      </c>
      <c r="N8" s="8">
        <f>H8/10000*L6</f>
        <v>0</v>
      </c>
    </row>
    <row r="9" spans="1:14" ht="24.75" customHeight="1">
      <c r="A9" s="137" t="s">
        <v>7</v>
      </c>
      <c r="B9" s="139" t="s">
        <v>42</v>
      </c>
      <c r="C9" s="62" t="s">
        <v>40</v>
      </c>
      <c r="D9" s="88" t="s">
        <v>109</v>
      </c>
      <c r="E9" s="63">
        <v>1</v>
      </c>
      <c r="F9" s="63"/>
      <c r="G9" s="64">
        <v>850</v>
      </c>
      <c r="H9" s="64">
        <v>800</v>
      </c>
      <c r="I9" s="141">
        <v>2.5</v>
      </c>
      <c r="J9" s="18"/>
      <c r="K9" s="18"/>
      <c r="L9" s="113">
        <v>5</v>
      </c>
      <c r="M9" s="8">
        <f>H9/1000*I9</f>
        <v>2</v>
      </c>
      <c r="N9" s="8">
        <f>H9/1000*L9</f>
        <v>4</v>
      </c>
    </row>
    <row r="10" spans="1:14" ht="29.25" customHeight="1">
      <c r="A10" s="137"/>
      <c r="B10" s="139"/>
      <c r="C10" s="62" t="s">
        <v>38</v>
      </c>
      <c r="D10" s="88" t="s">
        <v>110</v>
      </c>
      <c r="E10" s="63">
        <v>1</v>
      </c>
      <c r="F10" s="63"/>
      <c r="G10" s="64">
        <v>1050</v>
      </c>
      <c r="H10" s="64">
        <v>950</v>
      </c>
      <c r="I10" s="141"/>
      <c r="J10" s="18"/>
      <c r="K10" s="18"/>
      <c r="L10" s="113"/>
      <c r="M10" s="8"/>
      <c r="N10" s="8"/>
    </row>
    <row r="11" spans="1:14" ht="30" customHeight="1">
      <c r="A11" s="138"/>
      <c r="B11" s="140"/>
      <c r="C11" s="65" t="s">
        <v>39</v>
      </c>
      <c r="D11" s="89" t="s">
        <v>111</v>
      </c>
      <c r="E11" s="66">
        <v>5</v>
      </c>
      <c r="F11" s="66"/>
      <c r="G11" s="67">
        <v>3900</v>
      </c>
      <c r="H11" s="67">
        <v>3600</v>
      </c>
      <c r="I11" s="141"/>
      <c r="J11" s="18"/>
      <c r="K11" s="18"/>
      <c r="L11" s="113"/>
      <c r="M11" s="8">
        <f>H11/5000*I9</f>
        <v>1.7999999999999998</v>
      </c>
      <c r="N11" s="8">
        <f>H11/5000*L9</f>
        <v>3.5999999999999996</v>
      </c>
    </row>
    <row r="12" spans="1:14" ht="29.25" customHeight="1" thickBot="1">
      <c r="A12" s="138"/>
      <c r="B12" s="140"/>
      <c r="C12" s="65" t="s">
        <v>39</v>
      </c>
      <c r="D12" s="89" t="s">
        <v>112</v>
      </c>
      <c r="E12" s="66">
        <v>10</v>
      </c>
      <c r="F12" s="66"/>
      <c r="G12" s="67">
        <v>7300</v>
      </c>
      <c r="H12" s="67">
        <v>6800</v>
      </c>
      <c r="I12" s="141"/>
      <c r="J12" s="18"/>
      <c r="K12" s="18"/>
      <c r="L12" s="113"/>
      <c r="M12" s="8">
        <f>H12/10000*I9</f>
        <v>1.7000000000000002</v>
      </c>
      <c r="N12" s="8">
        <f>H12/10000*L9</f>
        <v>3.4000000000000004</v>
      </c>
    </row>
    <row r="13" spans="1:14" ht="33" customHeight="1">
      <c r="A13" s="128" t="s">
        <v>8</v>
      </c>
      <c r="B13" s="117" t="s">
        <v>43</v>
      </c>
      <c r="C13" s="53" t="s">
        <v>40</v>
      </c>
      <c r="D13" s="90" t="s">
        <v>113</v>
      </c>
      <c r="E13" s="28">
        <v>1</v>
      </c>
      <c r="F13" s="28"/>
      <c r="G13" s="29">
        <v>1200</v>
      </c>
      <c r="H13" s="29">
        <v>1050</v>
      </c>
      <c r="I13" s="141">
        <v>2.5</v>
      </c>
      <c r="J13" s="18"/>
      <c r="K13" s="18"/>
      <c r="L13" s="113">
        <v>5</v>
      </c>
      <c r="M13" s="8">
        <f>H13/1000*I13</f>
        <v>2.625</v>
      </c>
      <c r="N13" s="8">
        <f>H13/1000*L13</f>
        <v>5.25</v>
      </c>
    </row>
    <row r="14" spans="1:14" ht="30" customHeight="1">
      <c r="A14" s="114"/>
      <c r="B14" s="130"/>
      <c r="C14" s="53" t="s">
        <v>102</v>
      </c>
      <c r="D14" s="90" t="s">
        <v>114</v>
      </c>
      <c r="E14" s="28">
        <v>1</v>
      </c>
      <c r="F14" s="28"/>
      <c r="G14" s="29">
        <v>1400</v>
      </c>
      <c r="H14" s="29">
        <v>1250</v>
      </c>
      <c r="I14" s="141"/>
      <c r="J14" s="18"/>
      <c r="K14" s="18"/>
      <c r="L14" s="113"/>
      <c r="M14" s="8"/>
      <c r="N14" s="8"/>
    </row>
    <row r="15" spans="1:14" ht="30.75" customHeight="1">
      <c r="A15" s="149"/>
      <c r="B15" s="150"/>
      <c r="C15" s="54" t="s">
        <v>39</v>
      </c>
      <c r="D15" s="91" t="s">
        <v>115</v>
      </c>
      <c r="E15" s="12">
        <v>5</v>
      </c>
      <c r="F15" s="12"/>
      <c r="G15" s="13">
        <v>5000</v>
      </c>
      <c r="H15" s="13">
        <v>4500</v>
      </c>
      <c r="I15" s="141"/>
      <c r="J15" s="18"/>
      <c r="K15" s="18"/>
      <c r="L15" s="113"/>
      <c r="M15" s="8">
        <f>H15/5000*I13</f>
        <v>2.25</v>
      </c>
      <c r="N15" s="8">
        <f>H15/5000*L13</f>
        <v>4.5</v>
      </c>
    </row>
    <row r="16" spans="1:14" ht="31.5" customHeight="1">
      <c r="A16" s="149"/>
      <c r="B16" s="150"/>
      <c r="C16" s="54" t="s">
        <v>39</v>
      </c>
      <c r="D16" s="91" t="s">
        <v>116</v>
      </c>
      <c r="E16" s="12">
        <v>10</v>
      </c>
      <c r="F16" s="12"/>
      <c r="G16" s="13">
        <v>9550</v>
      </c>
      <c r="H16" s="13">
        <v>8600</v>
      </c>
      <c r="I16" s="141"/>
      <c r="J16" s="18"/>
      <c r="K16" s="18"/>
      <c r="L16" s="113"/>
      <c r="M16" s="8">
        <f>H16/10000*I13</f>
        <v>2.15</v>
      </c>
      <c r="N16" s="8">
        <f>H16/10000*L13</f>
        <v>4.3</v>
      </c>
    </row>
    <row r="17" spans="1:14" ht="32.25" customHeight="1">
      <c r="A17" s="137" t="s">
        <v>9</v>
      </c>
      <c r="B17" s="130" t="s">
        <v>44</v>
      </c>
      <c r="C17" s="53" t="s">
        <v>45</v>
      </c>
      <c r="D17" s="90" t="s">
        <v>117</v>
      </c>
      <c r="E17" s="28">
        <v>1</v>
      </c>
      <c r="F17" s="28"/>
      <c r="G17" s="29">
        <v>870</v>
      </c>
      <c r="H17" s="29">
        <v>790</v>
      </c>
      <c r="I17" s="141">
        <v>3</v>
      </c>
      <c r="J17" s="18"/>
      <c r="K17" s="18"/>
      <c r="L17" s="113">
        <v>30</v>
      </c>
      <c r="M17" s="8">
        <f>H17/1000*I17</f>
        <v>2.37</v>
      </c>
      <c r="N17" s="8">
        <f>H17/1000*L17</f>
        <v>23.700000000000003</v>
      </c>
    </row>
    <row r="18" spans="1:14" ht="33" customHeight="1">
      <c r="A18" s="137"/>
      <c r="B18" s="130"/>
      <c r="C18" s="53" t="s">
        <v>38</v>
      </c>
      <c r="D18" s="90" t="s">
        <v>118</v>
      </c>
      <c r="E18" s="28">
        <v>1</v>
      </c>
      <c r="F18" s="28"/>
      <c r="G18" s="29">
        <v>1100</v>
      </c>
      <c r="H18" s="29">
        <v>990</v>
      </c>
      <c r="I18" s="141"/>
      <c r="J18" s="18"/>
      <c r="K18" s="18"/>
      <c r="L18" s="113"/>
      <c r="M18" s="8"/>
      <c r="N18" s="8"/>
    </row>
    <row r="19" spans="1:14" ht="31.5" customHeight="1">
      <c r="A19" s="138"/>
      <c r="B19" s="150"/>
      <c r="C19" s="54" t="s">
        <v>39</v>
      </c>
      <c r="D19" s="91" t="s">
        <v>119</v>
      </c>
      <c r="E19" s="12">
        <v>5</v>
      </c>
      <c r="F19" s="12"/>
      <c r="G19" s="13">
        <v>3600</v>
      </c>
      <c r="H19" s="13">
        <v>3250</v>
      </c>
      <c r="I19" s="141"/>
      <c r="J19" s="18"/>
      <c r="K19" s="18"/>
      <c r="L19" s="113"/>
      <c r="M19" s="8">
        <f>H19/5000*I17</f>
        <v>1.9500000000000002</v>
      </c>
      <c r="N19" s="8">
        <f>H19/5000*L17</f>
        <v>19.5</v>
      </c>
    </row>
    <row r="20" spans="1:14" ht="35.25" customHeight="1">
      <c r="A20" s="138"/>
      <c r="B20" s="150"/>
      <c r="C20" s="54" t="s">
        <v>39</v>
      </c>
      <c r="D20" s="91" t="s">
        <v>120</v>
      </c>
      <c r="E20" s="12">
        <v>10</v>
      </c>
      <c r="F20" s="12"/>
      <c r="G20" s="13">
        <v>6700</v>
      </c>
      <c r="H20" s="13">
        <v>6000</v>
      </c>
      <c r="I20" s="141"/>
      <c r="J20" s="18"/>
      <c r="K20" s="18"/>
      <c r="L20" s="113"/>
      <c r="M20" s="8">
        <f>H20/10000*I17</f>
        <v>1.7999999999999998</v>
      </c>
      <c r="N20" s="8">
        <f>H20/10000*L17</f>
        <v>18</v>
      </c>
    </row>
    <row r="21" spans="1:14" ht="33" customHeight="1" thickBot="1">
      <c r="A21" s="151" t="s">
        <v>10</v>
      </c>
      <c r="B21" s="152"/>
      <c r="C21" s="152"/>
      <c r="D21" s="152"/>
      <c r="E21" s="152"/>
      <c r="F21" s="152"/>
      <c r="G21" s="152"/>
      <c r="H21" s="152"/>
      <c r="I21" s="7"/>
      <c r="J21" s="7"/>
      <c r="K21" s="7"/>
      <c r="L21" s="7"/>
      <c r="M21" s="8"/>
      <c r="N21" s="8"/>
    </row>
    <row r="22" spans="1:14" ht="41.25" customHeight="1">
      <c r="A22" s="128" t="s">
        <v>11</v>
      </c>
      <c r="B22" s="117" t="s">
        <v>73</v>
      </c>
      <c r="C22" s="52" t="s">
        <v>45</v>
      </c>
      <c r="D22" s="92" t="s">
        <v>121</v>
      </c>
      <c r="E22" s="58">
        <v>1</v>
      </c>
      <c r="F22" s="58"/>
      <c r="G22" s="59">
        <v>950</v>
      </c>
      <c r="H22" s="59">
        <v>860</v>
      </c>
      <c r="I22" s="141">
        <v>5</v>
      </c>
      <c r="J22" s="18"/>
      <c r="K22" s="18"/>
      <c r="L22" s="113">
        <v>30</v>
      </c>
      <c r="M22" s="8">
        <f>H22/1000*I22</f>
        <v>4.3</v>
      </c>
      <c r="N22" s="8">
        <f>H22/1000*L22</f>
        <v>25.8</v>
      </c>
    </row>
    <row r="23" spans="1:14" ht="36.75" customHeight="1">
      <c r="A23" s="149"/>
      <c r="B23" s="150"/>
      <c r="C23" s="54" t="s">
        <v>39</v>
      </c>
      <c r="D23" s="91" t="s">
        <v>122</v>
      </c>
      <c r="E23" s="12">
        <v>5</v>
      </c>
      <c r="F23" s="12"/>
      <c r="G23" s="13">
        <v>4100</v>
      </c>
      <c r="H23" s="13">
        <v>3800</v>
      </c>
      <c r="I23" s="141"/>
      <c r="J23" s="18"/>
      <c r="K23" s="18"/>
      <c r="L23" s="113"/>
      <c r="M23" s="8">
        <f>H23/5000*I22</f>
        <v>3.8</v>
      </c>
      <c r="N23" s="8">
        <f>H23/5000*L22</f>
        <v>22.8</v>
      </c>
    </row>
    <row r="24" spans="1:14" ht="34.5" customHeight="1" thickBot="1">
      <c r="A24" s="149"/>
      <c r="B24" s="150"/>
      <c r="C24" s="54" t="s">
        <v>39</v>
      </c>
      <c r="D24" s="91" t="s">
        <v>123</v>
      </c>
      <c r="E24" s="12">
        <v>10</v>
      </c>
      <c r="F24" s="12"/>
      <c r="G24" s="13">
        <v>7700</v>
      </c>
      <c r="H24" s="13">
        <v>7200</v>
      </c>
      <c r="I24" s="141"/>
      <c r="J24" s="18"/>
      <c r="K24" s="18"/>
      <c r="L24" s="113"/>
      <c r="M24" s="8">
        <f>H24/10000*I22</f>
        <v>3.5999999999999996</v>
      </c>
      <c r="N24" s="8">
        <f>H24/10000*L22</f>
        <v>21.599999999999998</v>
      </c>
    </row>
    <row r="25" spans="1:14" ht="36.75" customHeight="1" thickBot="1">
      <c r="A25" s="154" t="s">
        <v>33</v>
      </c>
      <c r="B25" s="131" t="s">
        <v>46</v>
      </c>
      <c r="C25" s="40" t="s">
        <v>45</v>
      </c>
      <c r="D25" s="94" t="s">
        <v>124</v>
      </c>
      <c r="E25" s="41">
        <v>1</v>
      </c>
      <c r="F25" s="41"/>
      <c r="G25" s="42">
        <v>2510</v>
      </c>
      <c r="H25" s="42">
        <v>2260</v>
      </c>
      <c r="I25" s="157" t="s">
        <v>20</v>
      </c>
      <c r="J25" s="157"/>
      <c r="K25" s="157"/>
      <c r="L25" s="157"/>
      <c r="M25" s="157"/>
      <c r="N25" s="158"/>
    </row>
    <row r="26" spans="1:14" ht="38.25" customHeight="1" thickBot="1">
      <c r="A26" s="155"/>
      <c r="B26" s="132"/>
      <c r="C26" s="40" t="s">
        <v>99</v>
      </c>
      <c r="D26" s="94" t="s">
        <v>125</v>
      </c>
      <c r="E26" s="41" t="s">
        <v>80</v>
      </c>
      <c r="F26" s="41"/>
      <c r="G26" s="42">
        <v>1500</v>
      </c>
      <c r="H26" s="42">
        <v>1350</v>
      </c>
      <c r="I26" s="159"/>
      <c r="J26" s="159"/>
      <c r="K26" s="159"/>
      <c r="L26" s="159"/>
      <c r="M26" s="159"/>
      <c r="N26" s="160"/>
    </row>
    <row r="27" spans="1:14" ht="38.25" customHeight="1" thickBot="1">
      <c r="A27" s="155"/>
      <c r="B27" s="132"/>
      <c r="C27" s="40" t="s">
        <v>39</v>
      </c>
      <c r="D27" s="94" t="s">
        <v>126</v>
      </c>
      <c r="E27" s="41">
        <v>5</v>
      </c>
      <c r="F27" s="41"/>
      <c r="G27" s="42">
        <v>11800</v>
      </c>
      <c r="H27" s="42">
        <v>10800</v>
      </c>
      <c r="I27" s="159"/>
      <c r="J27" s="159"/>
      <c r="K27" s="159"/>
      <c r="L27" s="159"/>
      <c r="M27" s="159"/>
      <c r="N27" s="160"/>
    </row>
    <row r="28" spans="1:14" ht="36" customHeight="1" thickBot="1">
      <c r="A28" s="156"/>
      <c r="B28" s="133"/>
      <c r="C28" s="40" t="s">
        <v>39</v>
      </c>
      <c r="D28" s="94" t="s">
        <v>223</v>
      </c>
      <c r="E28" s="41">
        <v>10</v>
      </c>
      <c r="F28" s="41"/>
      <c r="G28" s="42">
        <v>23100</v>
      </c>
      <c r="H28" s="42">
        <v>21000</v>
      </c>
      <c r="I28" s="159"/>
      <c r="J28" s="159"/>
      <c r="K28" s="159"/>
      <c r="L28" s="159"/>
      <c r="M28" s="159"/>
      <c r="N28" s="160"/>
    </row>
    <row r="29" spans="1:14" ht="38.25" customHeight="1" thickBot="1">
      <c r="A29" s="154" t="s">
        <v>224</v>
      </c>
      <c r="B29" s="131" t="s">
        <v>48</v>
      </c>
      <c r="C29" s="40" t="s">
        <v>45</v>
      </c>
      <c r="D29" s="94" t="s">
        <v>127</v>
      </c>
      <c r="E29" s="41">
        <v>1</v>
      </c>
      <c r="F29" s="41"/>
      <c r="G29" s="42">
        <v>1275</v>
      </c>
      <c r="H29" s="42">
        <v>1200</v>
      </c>
      <c r="I29" s="141">
        <v>5</v>
      </c>
      <c r="J29" s="18"/>
      <c r="K29" s="18"/>
      <c r="L29" s="113">
        <v>30</v>
      </c>
      <c r="M29" s="8">
        <f>H32/1000*I29</f>
        <v>0</v>
      </c>
      <c r="N29" s="8">
        <f>H32/1000*L29</f>
        <v>0</v>
      </c>
    </row>
    <row r="30" spans="1:14" ht="39" customHeight="1" thickBot="1">
      <c r="A30" s="155"/>
      <c r="B30" s="132"/>
      <c r="C30" s="40" t="s">
        <v>40</v>
      </c>
      <c r="D30" s="94" t="s">
        <v>128</v>
      </c>
      <c r="E30" s="41">
        <v>5</v>
      </c>
      <c r="F30" s="41"/>
      <c r="G30" s="42">
        <v>6080</v>
      </c>
      <c r="H30" s="42">
        <v>5720</v>
      </c>
      <c r="I30" s="141"/>
      <c r="J30" s="18"/>
      <c r="K30" s="18"/>
      <c r="L30" s="113"/>
      <c r="M30" s="8"/>
      <c r="N30" s="8"/>
    </row>
    <row r="31" spans="1:14" ht="42" customHeight="1" thickBot="1">
      <c r="A31" s="156"/>
      <c r="B31" s="133"/>
      <c r="C31" s="40" t="s">
        <v>39</v>
      </c>
      <c r="D31" s="94" t="s">
        <v>129</v>
      </c>
      <c r="E31" s="41">
        <v>10</v>
      </c>
      <c r="F31" s="41"/>
      <c r="G31" s="42">
        <v>11730</v>
      </c>
      <c r="H31" s="42">
        <v>11040</v>
      </c>
      <c r="I31" s="141"/>
      <c r="J31" s="18"/>
      <c r="K31" s="18"/>
      <c r="L31" s="113"/>
      <c r="M31" s="8"/>
      <c r="N31" s="8"/>
    </row>
    <row r="32" spans="1:14" ht="33" customHeight="1" hidden="1">
      <c r="A32" s="128" t="s">
        <v>12</v>
      </c>
      <c r="B32" s="117" t="s">
        <v>47</v>
      </c>
      <c r="C32" s="105" t="s">
        <v>78</v>
      </c>
      <c r="D32" s="106" t="s">
        <v>130</v>
      </c>
      <c r="E32" s="107">
        <v>1</v>
      </c>
      <c r="F32" s="107">
        <v>715</v>
      </c>
      <c r="G32" s="108"/>
      <c r="H32" s="108"/>
      <c r="I32" s="141"/>
      <c r="J32" s="18"/>
      <c r="K32" s="18"/>
      <c r="L32" s="113"/>
      <c r="M32" s="8">
        <f>H34/5000*I29</f>
        <v>1.05</v>
      </c>
      <c r="N32" s="8">
        <f>H34/5000*L29</f>
        <v>6.3</v>
      </c>
    </row>
    <row r="33" spans="1:14" ht="30.75" customHeight="1">
      <c r="A33" s="114"/>
      <c r="B33" s="130"/>
      <c r="C33" s="53" t="s">
        <v>99</v>
      </c>
      <c r="D33" s="90" t="s">
        <v>131</v>
      </c>
      <c r="E33" s="28">
        <v>1</v>
      </c>
      <c r="F33" s="28">
        <v>1140</v>
      </c>
      <c r="G33" s="29">
        <v>1300</v>
      </c>
      <c r="H33" s="29">
        <v>1150</v>
      </c>
      <c r="I33" s="141"/>
      <c r="J33" s="18"/>
      <c r="K33" s="18"/>
      <c r="L33" s="113"/>
      <c r="M33" s="8">
        <f>H35/10000*I29</f>
        <v>2.3000000000000003</v>
      </c>
      <c r="N33" s="8">
        <f>H35/10000*L29</f>
        <v>13.8</v>
      </c>
    </row>
    <row r="34" spans="1:14" ht="28.5" customHeight="1">
      <c r="A34" s="153"/>
      <c r="B34" s="150"/>
      <c r="C34" s="54" t="s">
        <v>40</v>
      </c>
      <c r="D34" s="91" t="s">
        <v>132</v>
      </c>
      <c r="E34" s="12">
        <v>1</v>
      </c>
      <c r="F34" s="12"/>
      <c r="G34" s="13">
        <v>1200</v>
      </c>
      <c r="H34" s="13">
        <v>1050</v>
      </c>
      <c r="I34" s="141"/>
      <c r="J34" s="18"/>
      <c r="K34" s="18"/>
      <c r="L34" s="113"/>
      <c r="M34" s="8">
        <f>H36/200000*I29</f>
        <v>0.22375</v>
      </c>
      <c r="N34" s="8">
        <f>H36/200000*L29</f>
        <v>1.3425</v>
      </c>
    </row>
    <row r="35" spans="1:14" ht="32.25" customHeight="1">
      <c r="A35" s="153"/>
      <c r="B35" s="150"/>
      <c r="C35" s="54" t="s">
        <v>39</v>
      </c>
      <c r="D35" s="91" t="s">
        <v>133</v>
      </c>
      <c r="E35" s="12">
        <v>5</v>
      </c>
      <c r="F35" s="12"/>
      <c r="G35" s="13">
        <v>5100</v>
      </c>
      <c r="H35" s="13">
        <v>4600</v>
      </c>
      <c r="I35" s="7"/>
      <c r="J35" s="7"/>
      <c r="K35" s="7"/>
      <c r="L35" s="7"/>
      <c r="M35" s="8"/>
      <c r="N35" s="8"/>
    </row>
    <row r="36" spans="1:14" ht="32.25" customHeight="1" thickBot="1">
      <c r="A36" s="116"/>
      <c r="B36" s="119"/>
      <c r="C36" s="55" t="s">
        <v>39</v>
      </c>
      <c r="D36" s="95" t="s">
        <v>134</v>
      </c>
      <c r="E36" s="32">
        <v>10</v>
      </c>
      <c r="F36" s="32"/>
      <c r="G36" s="31">
        <v>9700</v>
      </c>
      <c r="H36" s="31">
        <v>8950</v>
      </c>
      <c r="I36" s="141">
        <v>10</v>
      </c>
      <c r="J36" s="18"/>
      <c r="K36" s="18"/>
      <c r="L36" s="113">
        <v>30</v>
      </c>
      <c r="M36" s="8">
        <f>H38/1000*I36</f>
        <v>6</v>
      </c>
      <c r="N36" s="8">
        <f>H38/1000*L36</f>
        <v>18</v>
      </c>
    </row>
    <row r="37" spans="1:14" ht="36" customHeight="1" thickBot="1">
      <c r="A37" s="110" t="s">
        <v>13</v>
      </c>
      <c r="B37" s="111"/>
      <c r="C37" s="111"/>
      <c r="D37" s="111"/>
      <c r="E37" s="111"/>
      <c r="F37" s="111"/>
      <c r="G37" s="111"/>
      <c r="H37" s="127"/>
      <c r="I37" s="141"/>
      <c r="J37" s="18"/>
      <c r="K37" s="18"/>
      <c r="L37" s="113"/>
      <c r="M37" s="8">
        <f>H39/5000*I36</f>
        <v>4.9399999999999995</v>
      </c>
      <c r="N37" s="8">
        <f>H39/5000*L36</f>
        <v>14.82</v>
      </c>
    </row>
    <row r="38" spans="1:14" ht="33.75" customHeight="1">
      <c r="A38" s="128" t="s">
        <v>14</v>
      </c>
      <c r="B38" s="117" t="s">
        <v>49</v>
      </c>
      <c r="C38" s="52" t="s">
        <v>40</v>
      </c>
      <c r="D38" s="92" t="s">
        <v>135</v>
      </c>
      <c r="E38" s="58">
        <v>1</v>
      </c>
      <c r="F38" s="58"/>
      <c r="G38" s="59">
        <v>670</v>
      </c>
      <c r="H38" s="59">
        <v>600</v>
      </c>
      <c r="I38" s="141"/>
      <c r="J38" s="18"/>
      <c r="K38" s="18"/>
      <c r="L38" s="113"/>
      <c r="M38" s="8">
        <f>H40/10000*I36</f>
        <v>4.75</v>
      </c>
      <c r="N38" s="8">
        <f>H40/10000*L36</f>
        <v>14.25</v>
      </c>
    </row>
    <row r="39" spans="1:14" ht="34.5" customHeight="1">
      <c r="A39" s="149"/>
      <c r="B39" s="150"/>
      <c r="C39" s="54" t="s">
        <v>39</v>
      </c>
      <c r="D39" s="91" t="s">
        <v>136</v>
      </c>
      <c r="E39" s="12">
        <v>5</v>
      </c>
      <c r="F39" s="12"/>
      <c r="G39" s="13">
        <v>2750</v>
      </c>
      <c r="H39" s="13">
        <v>2470</v>
      </c>
      <c r="I39" s="141">
        <v>10</v>
      </c>
      <c r="J39" s="18"/>
      <c r="K39" s="18"/>
      <c r="L39" s="113">
        <v>20</v>
      </c>
      <c r="M39" s="8">
        <f>H41/1000*I39</f>
        <v>5.15</v>
      </c>
      <c r="N39" s="8">
        <f>H41/1000*L39</f>
        <v>10.3</v>
      </c>
    </row>
    <row r="40" spans="1:14" ht="30" customHeight="1" thickBot="1">
      <c r="A40" s="129"/>
      <c r="B40" s="119"/>
      <c r="C40" s="55" t="s">
        <v>39</v>
      </c>
      <c r="D40" s="95" t="s">
        <v>137</v>
      </c>
      <c r="E40" s="32">
        <v>10</v>
      </c>
      <c r="F40" s="32"/>
      <c r="G40" s="31">
        <v>5200</v>
      </c>
      <c r="H40" s="31">
        <v>4750</v>
      </c>
      <c r="I40" s="141"/>
      <c r="J40" s="18"/>
      <c r="K40" s="18"/>
      <c r="L40" s="113"/>
      <c r="M40" s="8">
        <f>H46/5000*I39</f>
        <v>6.2</v>
      </c>
      <c r="N40" s="8">
        <f>H46/5000*L39</f>
        <v>12.4</v>
      </c>
    </row>
    <row r="41" spans="1:14" ht="26.25" customHeight="1" hidden="1">
      <c r="A41" s="128" t="s">
        <v>15</v>
      </c>
      <c r="B41" s="117" t="s">
        <v>71</v>
      </c>
      <c r="C41" s="53" t="s">
        <v>99</v>
      </c>
      <c r="D41" s="90" t="s">
        <v>139</v>
      </c>
      <c r="E41" s="12" t="s">
        <v>80</v>
      </c>
      <c r="F41" s="28">
        <v>600</v>
      </c>
      <c r="G41" s="29">
        <v>545</v>
      </c>
      <c r="H41" s="29">
        <v>515</v>
      </c>
      <c r="I41" s="141"/>
      <c r="J41" s="18"/>
      <c r="K41" s="18"/>
      <c r="L41" s="113"/>
      <c r="M41" s="8">
        <f>H47/10000*I39</f>
        <v>5.8999999999999995</v>
      </c>
      <c r="N41" s="8">
        <f>H47/10000*L39</f>
        <v>11.799999999999999</v>
      </c>
    </row>
    <row r="42" spans="1:14" ht="26.25" customHeight="1">
      <c r="A42" s="114"/>
      <c r="B42" s="130"/>
      <c r="C42" s="53" t="s">
        <v>99</v>
      </c>
      <c r="D42" s="90" t="s">
        <v>140</v>
      </c>
      <c r="E42" s="12">
        <v>1</v>
      </c>
      <c r="F42" s="28"/>
      <c r="G42" s="29">
        <v>950</v>
      </c>
      <c r="H42" s="29">
        <v>850</v>
      </c>
      <c r="I42" s="18"/>
      <c r="J42" s="18"/>
      <c r="K42" s="18"/>
      <c r="L42" s="7"/>
      <c r="M42" s="8"/>
      <c r="N42" s="8"/>
    </row>
    <row r="43" spans="1:14" ht="26.25" customHeight="1">
      <c r="A43" s="114"/>
      <c r="B43" s="130"/>
      <c r="C43" s="53" t="s">
        <v>78</v>
      </c>
      <c r="D43" s="90" t="s">
        <v>138</v>
      </c>
      <c r="E43" s="12">
        <v>1</v>
      </c>
      <c r="F43" s="28"/>
      <c r="G43" s="29">
        <v>900</v>
      </c>
      <c r="H43" s="29">
        <v>800</v>
      </c>
      <c r="I43" s="18"/>
      <c r="J43" s="18"/>
      <c r="K43" s="18"/>
      <c r="L43" s="7"/>
      <c r="M43" s="8"/>
      <c r="N43" s="8"/>
    </row>
    <row r="44" spans="1:14" ht="27.75" customHeight="1">
      <c r="A44" s="149"/>
      <c r="B44" s="150"/>
      <c r="C44" s="54" t="s">
        <v>100</v>
      </c>
      <c r="D44" s="91" t="s">
        <v>141</v>
      </c>
      <c r="E44" s="12">
        <v>1</v>
      </c>
      <c r="F44" s="12">
        <v>1120</v>
      </c>
      <c r="G44" s="13">
        <v>1170</v>
      </c>
      <c r="H44" s="13">
        <v>1060</v>
      </c>
      <c r="I44" s="18"/>
      <c r="J44" s="18"/>
      <c r="K44" s="18"/>
      <c r="L44" s="7"/>
      <c r="M44" s="8"/>
      <c r="N44" s="8"/>
    </row>
    <row r="45" spans="1:14" ht="25.5" customHeight="1">
      <c r="A45" s="149"/>
      <c r="B45" s="150"/>
      <c r="C45" s="53" t="s">
        <v>40</v>
      </c>
      <c r="D45" s="91" t="s">
        <v>142</v>
      </c>
      <c r="E45" s="12">
        <v>1</v>
      </c>
      <c r="F45" s="12"/>
      <c r="G45" s="13">
        <v>800</v>
      </c>
      <c r="H45" s="13">
        <v>715</v>
      </c>
      <c r="I45" s="18"/>
      <c r="J45" s="18"/>
      <c r="K45" s="18"/>
      <c r="L45" s="7"/>
      <c r="M45" s="8"/>
      <c r="N45" s="8"/>
    </row>
    <row r="46" spans="1:14" ht="27.75" customHeight="1">
      <c r="A46" s="149"/>
      <c r="B46" s="150"/>
      <c r="C46" s="54" t="s">
        <v>39</v>
      </c>
      <c r="D46" s="91" t="s">
        <v>143</v>
      </c>
      <c r="E46" s="12">
        <v>5</v>
      </c>
      <c r="F46" s="12"/>
      <c r="G46" s="13">
        <v>3400</v>
      </c>
      <c r="H46" s="13">
        <v>3100</v>
      </c>
      <c r="I46" s="141">
        <v>10</v>
      </c>
      <c r="J46" s="18"/>
      <c r="K46" s="18"/>
      <c r="L46" s="113">
        <v>20</v>
      </c>
      <c r="M46" s="8">
        <f>H48/1000*I46</f>
        <v>3.85</v>
      </c>
      <c r="N46" s="8">
        <f>H48/1000*L46</f>
        <v>7.7</v>
      </c>
    </row>
    <row r="47" spans="1:14" ht="27" customHeight="1" thickBot="1">
      <c r="A47" s="129"/>
      <c r="B47" s="119"/>
      <c r="C47" s="55" t="s">
        <v>39</v>
      </c>
      <c r="D47" s="95" t="s">
        <v>144</v>
      </c>
      <c r="E47" s="32">
        <v>10</v>
      </c>
      <c r="F47" s="32"/>
      <c r="G47" s="31">
        <v>6400</v>
      </c>
      <c r="H47" s="31">
        <v>5900</v>
      </c>
      <c r="I47" s="141"/>
      <c r="J47" s="18"/>
      <c r="K47" s="18"/>
      <c r="L47" s="113"/>
      <c r="M47" s="8" t="e">
        <f>#REF!/5000*I46</f>
        <v>#REF!</v>
      </c>
      <c r="N47" s="8" t="e">
        <f>#REF!/5000*L46</f>
        <v>#REF!</v>
      </c>
    </row>
    <row r="48" spans="1:14" ht="0.75" customHeight="1">
      <c r="A48" s="128" t="s">
        <v>16</v>
      </c>
      <c r="B48" s="117" t="s">
        <v>50</v>
      </c>
      <c r="C48" s="53" t="s">
        <v>78</v>
      </c>
      <c r="D48" s="90" t="s">
        <v>145</v>
      </c>
      <c r="E48" s="28" t="s">
        <v>80</v>
      </c>
      <c r="F48" s="28">
        <v>400</v>
      </c>
      <c r="G48" s="29">
        <v>410</v>
      </c>
      <c r="H48" s="29">
        <v>385</v>
      </c>
      <c r="I48" s="141"/>
      <c r="J48" s="18"/>
      <c r="K48" s="18"/>
      <c r="L48" s="113"/>
      <c r="M48" s="8">
        <f>H53/10000*I46</f>
        <v>4.85</v>
      </c>
      <c r="N48" s="8">
        <f>H53/10000*L46</f>
        <v>9.7</v>
      </c>
    </row>
    <row r="49" spans="1:14" ht="34.5" customHeight="1">
      <c r="A49" s="149"/>
      <c r="B49" s="150"/>
      <c r="C49" s="54" t="s">
        <v>78</v>
      </c>
      <c r="D49" s="91" t="s">
        <v>146</v>
      </c>
      <c r="E49" s="12">
        <v>1</v>
      </c>
      <c r="F49" s="12"/>
      <c r="G49" s="13">
        <v>780</v>
      </c>
      <c r="H49" s="13">
        <v>705</v>
      </c>
      <c r="I49" s="141"/>
      <c r="J49" s="18"/>
      <c r="K49" s="18"/>
      <c r="L49" s="113"/>
      <c r="M49" s="8"/>
      <c r="N49" s="8"/>
    </row>
    <row r="50" spans="1:14" ht="33.75" customHeight="1">
      <c r="A50" s="149"/>
      <c r="B50" s="150"/>
      <c r="C50" s="54" t="s">
        <v>38</v>
      </c>
      <c r="D50" s="91" t="s">
        <v>147</v>
      </c>
      <c r="E50" s="12">
        <v>1</v>
      </c>
      <c r="F50" s="12"/>
      <c r="G50" s="13">
        <v>960</v>
      </c>
      <c r="H50" s="13">
        <v>870</v>
      </c>
      <c r="I50" s="141"/>
      <c r="J50" s="18"/>
      <c r="K50" s="18"/>
      <c r="L50" s="113"/>
      <c r="M50" s="8"/>
      <c r="N50" s="8"/>
    </row>
    <row r="51" spans="1:14" ht="33.75" customHeight="1">
      <c r="A51" s="149"/>
      <c r="B51" s="150"/>
      <c r="C51" s="109" t="s">
        <v>40</v>
      </c>
      <c r="D51" s="91" t="s">
        <v>225</v>
      </c>
      <c r="E51" s="12">
        <v>1</v>
      </c>
      <c r="F51" s="12"/>
      <c r="G51" s="13">
        <v>730</v>
      </c>
      <c r="H51" s="13">
        <v>660</v>
      </c>
      <c r="I51" s="141"/>
      <c r="J51" s="18"/>
      <c r="K51" s="18"/>
      <c r="L51" s="113"/>
      <c r="M51" s="8"/>
      <c r="N51" s="8"/>
    </row>
    <row r="52" spans="1:14" ht="36.75" customHeight="1">
      <c r="A52" s="149"/>
      <c r="B52" s="150"/>
      <c r="C52" s="54" t="s">
        <v>39</v>
      </c>
      <c r="D52" s="91" t="s">
        <v>148</v>
      </c>
      <c r="E52" s="12">
        <v>5</v>
      </c>
      <c r="F52" s="12"/>
      <c r="G52" s="13">
        <v>2900</v>
      </c>
      <c r="H52" s="13">
        <v>2600</v>
      </c>
      <c r="I52" s="141"/>
      <c r="J52" s="18"/>
      <c r="K52" s="18"/>
      <c r="L52" s="113"/>
      <c r="M52" s="8"/>
      <c r="N52" s="8"/>
    </row>
    <row r="53" spans="1:14" ht="36" customHeight="1" thickBot="1">
      <c r="A53" s="129"/>
      <c r="B53" s="119"/>
      <c r="C53" s="55" t="s">
        <v>39</v>
      </c>
      <c r="D53" s="95" t="s">
        <v>149</v>
      </c>
      <c r="E53" s="32">
        <v>10</v>
      </c>
      <c r="F53" s="32"/>
      <c r="G53" s="31">
        <v>5300</v>
      </c>
      <c r="H53" s="31">
        <v>4850</v>
      </c>
      <c r="I53" s="141"/>
      <c r="J53" s="18"/>
      <c r="K53" s="18"/>
      <c r="L53" s="113"/>
      <c r="M53" s="8" t="e">
        <f>H55/5000*#REF!</f>
        <v>#REF!</v>
      </c>
      <c r="N53" s="8" t="e">
        <f>H55/5000*#REF!</f>
        <v>#REF!</v>
      </c>
    </row>
    <row r="54" spans="1:14" ht="33" customHeight="1">
      <c r="A54" s="128" t="s">
        <v>17</v>
      </c>
      <c r="B54" s="117" t="s">
        <v>72</v>
      </c>
      <c r="C54" s="53" t="s">
        <v>45</v>
      </c>
      <c r="D54" s="90" t="s">
        <v>150</v>
      </c>
      <c r="E54" s="28">
        <v>1</v>
      </c>
      <c r="F54" s="28"/>
      <c r="G54" s="29">
        <v>1250</v>
      </c>
      <c r="H54" s="29">
        <v>1120</v>
      </c>
      <c r="I54" s="141"/>
      <c r="J54" s="18"/>
      <c r="K54" s="18"/>
      <c r="L54" s="113"/>
      <c r="M54" s="8" t="e">
        <f>H56/10000*#REF!</f>
        <v>#REF!</v>
      </c>
      <c r="N54" s="8" t="e">
        <f>H56/10000*#REF!</f>
        <v>#REF!</v>
      </c>
    </row>
    <row r="55" spans="1:14" ht="31.5" customHeight="1">
      <c r="A55" s="149"/>
      <c r="B55" s="150"/>
      <c r="C55" s="54" t="s">
        <v>39</v>
      </c>
      <c r="D55" s="91" t="s">
        <v>151</v>
      </c>
      <c r="E55" s="12">
        <v>5</v>
      </c>
      <c r="F55" s="12"/>
      <c r="G55" s="13">
        <v>5450</v>
      </c>
      <c r="H55" s="13">
        <v>5100</v>
      </c>
      <c r="I55" s="161">
        <v>10</v>
      </c>
      <c r="J55" s="22"/>
      <c r="K55" s="22"/>
      <c r="L55" s="164">
        <v>100</v>
      </c>
      <c r="M55" s="11">
        <v>0</v>
      </c>
      <c r="N55" s="11">
        <v>0</v>
      </c>
    </row>
    <row r="56" spans="1:14" ht="34.5" customHeight="1" thickBot="1">
      <c r="A56" s="116"/>
      <c r="B56" s="119"/>
      <c r="C56" s="55" t="s">
        <v>39</v>
      </c>
      <c r="D56" s="95" t="s">
        <v>152</v>
      </c>
      <c r="E56" s="32">
        <v>10</v>
      </c>
      <c r="F56" s="32"/>
      <c r="G56" s="31">
        <v>10400</v>
      </c>
      <c r="H56" s="45">
        <v>9900</v>
      </c>
      <c r="I56" s="162"/>
      <c r="J56" s="23"/>
      <c r="K56" s="23"/>
      <c r="L56" s="165"/>
      <c r="M56" s="11">
        <v>3.9</v>
      </c>
      <c r="N56" s="11">
        <v>39</v>
      </c>
    </row>
    <row r="57" spans="1:14" ht="34.5" customHeight="1">
      <c r="A57" s="120" t="s">
        <v>226</v>
      </c>
      <c r="B57" s="123" t="s">
        <v>51</v>
      </c>
      <c r="C57" s="53" t="s">
        <v>45</v>
      </c>
      <c r="D57" s="90" t="s">
        <v>153</v>
      </c>
      <c r="E57" s="28">
        <v>1</v>
      </c>
      <c r="F57" s="28"/>
      <c r="G57" s="29">
        <v>800</v>
      </c>
      <c r="H57" s="29">
        <v>750</v>
      </c>
      <c r="I57" s="163"/>
      <c r="J57" s="24"/>
      <c r="K57" s="24"/>
      <c r="L57" s="166"/>
      <c r="M57" s="11">
        <v>3.85</v>
      </c>
      <c r="N57" s="11">
        <v>38.5</v>
      </c>
    </row>
    <row r="58" spans="1:14" ht="34.5" customHeight="1">
      <c r="A58" s="121"/>
      <c r="B58" s="124"/>
      <c r="C58" s="54" t="s">
        <v>39</v>
      </c>
      <c r="D58" s="91" t="s">
        <v>154</v>
      </c>
      <c r="E58" s="12">
        <v>5</v>
      </c>
      <c r="F58" s="12"/>
      <c r="G58" s="13">
        <v>3700</v>
      </c>
      <c r="H58" s="13">
        <v>3450</v>
      </c>
      <c r="I58" s="7"/>
      <c r="J58" s="7"/>
      <c r="K58" s="7"/>
      <c r="L58" s="7"/>
      <c r="M58" s="8"/>
      <c r="N58" s="8"/>
    </row>
    <row r="59" spans="1:14" ht="37.5" customHeight="1" thickBot="1">
      <c r="A59" s="122"/>
      <c r="B59" s="125"/>
      <c r="C59" s="55" t="s">
        <v>39</v>
      </c>
      <c r="D59" s="95" t="s">
        <v>155</v>
      </c>
      <c r="E59" s="38">
        <v>10</v>
      </c>
      <c r="F59" s="38"/>
      <c r="G59" s="39">
        <v>6950</v>
      </c>
      <c r="H59" s="39">
        <v>6500</v>
      </c>
      <c r="I59" s="141">
        <v>2.5</v>
      </c>
      <c r="J59" s="18"/>
      <c r="K59" s="18"/>
      <c r="L59" s="113">
        <v>5</v>
      </c>
      <c r="M59" s="8">
        <f>H61/1000*I59</f>
        <v>2</v>
      </c>
      <c r="N59" s="8">
        <f>H61/1000*L59</f>
        <v>4</v>
      </c>
    </row>
    <row r="60" spans="1:14" ht="34.5" customHeight="1" thickBot="1">
      <c r="A60" s="110" t="s">
        <v>18</v>
      </c>
      <c r="B60" s="111"/>
      <c r="C60" s="126"/>
      <c r="D60" s="126"/>
      <c r="E60" s="111"/>
      <c r="F60" s="111"/>
      <c r="G60" s="111"/>
      <c r="H60" s="127"/>
      <c r="I60" s="141"/>
      <c r="J60" s="18"/>
      <c r="K60" s="18"/>
      <c r="L60" s="113"/>
      <c r="M60" s="8">
        <f>H62/5000*I59</f>
        <v>1.6500000000000001</v>
      </c>
      <c r="N60" s="8">
        <f>H62/5000*L59</f>
        <v>3.3000000000000003</v>
      </c>
    </row>
    <row r="61" spans="1:14" ht="34.5" customHeight="1">
      <c r="A61" s="128" t="s">
        <v>19</v>
      </c>
      <c r="B61" s="117" t="s">
        <v>53</v>
      </c>
      <c r="C61" s="52" t="s">
        <v>40</v>
      </c>
      <c r="D61" s="92" t="s">
        <v>156</v>
      </c>
      <c r="E61" s="58">
        <v>1</v>
      </c>
      <c r="F61" s="58"/>
      <c r="G61" s="59">
        <v>900</v>
      </c>
      <c r="H61" s="59">
        <v>800</v>
      </c>
      <c r="I61" s="141"/>
      <c r="J61" s="18"/>
      <c r="K61" s="18"/>
      <c r="L61" s="113"/>
      <c r="M61" s="8">
        <f>H63/10000*I59</f>
        <v>1.55</v>
      </c>
      <c r="N61" s="8">
        <f>H63/10000*L59</f>
        <v>3.1</v>
      </c>
    </row>
    <row r="62" spans="1:14" ht="32.25" customHeight="1">
      <c r="A62" s="114"/>
      <c r="B62" s="130"/>
      <c r="C62" s="53" t="s">
        <v>39</v>
      </c>
      <c r="D62" s="90" t="s">
        <v>157</v>
      </c>
      <c r="E62" s="12">
        <v>5</v>
      </c>
      <c r="F62" s="12"/>
      <c r="G62" s="13">
        <v>3700</v>
      </c>
      <c r="H62" s="13">
        <v>3300</v>
      </c>
      <c r="I62" s="173" t="s">
        <v>20</v>
      </c>
      <c r="J62" s="173"/>
      <c r="K62" s="173"/>
      <c r="L62" s="173"/>
      <c r="M62" s="173"/>
      <c r="N62" s="174"/>
    </row>
    <row r="63" spans="1:14" ht="28.5" customHeight="1" thickBot="1">
      <c r="A63" s="129"/>
      <c r="B63" s="119"/>
      <c r="C63" s="55" t="s">
        <v>39</v>
      </c>
      <c r="D63" s="95" t="s">
        <v>158</v>
      </c>
      <c r="E63" s="30">
        <v>10</v>
      </c>
      <c r="F63" s="30"/>
      <c r="G63" s="31">
        <v>6900</v>
      </c>
      <c r="H63" s="31">
        <v>6200</v>
      </c>
      <c r="I63" s="175"/>
      <c r="J63" s="175"/>
      <c r="K63" s="175"/>
      <c r="L63" s="176"/>
      <c r="M63" s="176"/>
      <c r="N63" s="177"/>
    </row>
    <row r="64" spans="1:14" ht="30.75" customHeight="1">
      <c r="A64" s="114" t="s">
        <v>222</v>
      </c>
      <c r="B64" s="130" t="s">
        <v>52</v>
      </c>
      <c r="C64" s="53" t="s">
        <v>99</v>
      </c>
      <c r="D64" s="90" t="s">
        <v>221</v>
      </c>
      <c r="E64" s="28" t="s">
        <v>80</v>
      </c>
      <c r="F64" s="28">
        <v>380</v>
      </c>
      <c r="G64" s="29">
        <v>420</v>
      </c>
      <c r="H64" s="29">
        <v>380</v>
      </c>
      <c r="I64" s="178"/>
      <c r="J64" s="178"/>
      <c r="K64" s="178"/>
      <c r="L64" s="178"/>
      <c r="M64" s="178"/>
      <c r="N64" s="179"/>
    </row>
    <row r="65" spans="1:14" ht="26.25" customHeight="1">
      <c r="A65" s="114"/>
      <c r="B65" s="130"/>
      <c r="C65" s="53" t="s">
        <v>99</v>
      </c>
      <c r="D65" s="90" t="s">
        <v>220</v>
      </c>
      <c r="E65" s="28" t="s">
        <v>81</v>
      </c>
      <c r="F65" s="28"/>
      <c r="G65" s="29">
        <v>500</v>
      </c>
      <c r="H65" s="29">
        <v>450</v>
      </c>
      <c r="I65" s="36"/>
      <c r="J65" s="36"/>
      <c r="K65" s="36"/>
      <c r="L65" s="36"/>
      <c r="M65" s="36"/>
      <c r="N65" s="37"/>
    </row>
    <row r="66" spans="1:14" ht="27" customHeight="1">
      <c r="A66" s="114"/>
      <c r="B66" s="130"/>
      <c r="C66" s="53" t="s">
        <v>99</v>
      </c>
      <c r="D66" s="90" t="s">
        <v>159</v>
      </c>
      <c r="E66" s="28">
        <v>1</v>
      </c>
      <c r="F66" s="28"/>
      <c r="G66" s="29">
        <v>580</v>
      </c>
      <c r="H66" s="29">
        <v>520</v>
      </c>
      <c r="I66" s="36"/>
      <c r="J66" s="36"/>
      <c r="K66" s="36"/>
      <c r="L66" s="36"/>
      <c r="M66" s="36"/>
      <c r="N66" s="37"/>
    </row>
    <row r="67" spans="1:14" ht="27.75" customHeight="1">
      <c r="A67" s="114"/>
      <c r="B67" s="130"/>
      <c r="C67" s="53" t="s">
        <v>40</v>
      </c>
      <c r="D67" s="90" t="s">
        <v>160</v>
      </c>
      <c r="E67" s="28">
        <v>1</v>
      </c>
      <c r="F67" s="28"/>
      <c r="G67" s="29">
        <v>500</v>
      </c>
      <c r="H67" s="29">
        <v>450</v>
      </c>
      <c r="I67" s="36"/>
      <c r="J67" s="36"/>
      <c r="K67" s="36"/>
      <c r="L67" s="36"/>
      <c r="M67" s="36"/>
      <c r="N67" s="37"/>
    </row>
    <row r="68" spans="1:14" ht="28.5" customHeight="1">
      <c r="A68" s="149"/>
      <c r="B68" s="150"/>
      <c r="C68" s="54" t="s">
        <v>39</v>
      </c>
      <c r="D68" s="91" t="s">
        <v>161</v>
      </c>
      <c r="E68" s="12">
        <v>5</v>
      </c>
      <c r="F68" s="12"/>
      <c r="G68" s="13">
        <v>2000</v>
      </c>
      <c r="H68" s="13">
        <v>1800</v>
      </c>
      <c r="I68" s="7"/>
      <c r="J68" s="7"/>
      <c r="K68" s="7"/>
      <c r="L68" s="7"/>
      <c r="M68" s="8"/>
      <c r="N68" s="8"/>
    </row>
    <row r="69" spans="1:14" ht="30.75" customHeight="1" thickBot="1">
      <c r="A69" s="116"/>
      <c r="B69" s="119"/>
      <c r="C69" s="68" t="s">
        <v>39</v>
      </c>
      <c r="D69" s="95" t="s">
        <v>162</v>
      </c>
      <c r="E69" s="69">
        <v>10</v>
      </c>
      <c r="F69" s="69"/>
      <c r="G69" s="31">
        <v>3500</v>
      </c>
      <c r="H69" s="31">
        <v>3100</v>
      </c>
      <c r="I69" s="141">
        <v>5</v>
      </c>
      <c r="J69" s="18"/>
      <c r="K69" s="18"/>
      <c r="L69" s="113">
        <v>40</v>
      </c>
      <c r="M69" s="8">
        <f>H71/1000*I69</f>
        <v>3.9000000000000004</v>
      </c>
      <c r="N69" s="8">
        <f>H71/1000*L69</f>
        <v>31.200000000000003</v>
      </c>
    </row>
    <row r="70" spans="1:14" ht="30" customHeight="1" thickBot="1">
      <c r="A70" s="110" t="s">
        <v>21</v>
      </c>
      <c r="B70" s="111"/>
      <c r="C70" s="111"/>
      <c r="D70" s="126"/>
      <c r="E70" s="126"/>
      <c r="F70" s="126"/>
      <c r="G70" s="111"/>
      <c r="H70" s="127"/>
      <c r="I70" s="141"/>
      <c r="J70" s="18"/>
      <c r="K70" s="18"/>
      <c r="L70" s="113"/>
      <c r="M70" s="8">
        <f>H72/5000*I69</f>
        <v>3.3000000000000003</v>
      </c>
      <c r="N70" s="8">
        <f>H72/5000*L69</f>
        <v>26.400000000000002</v>
      </c>
    </row>
    <row r="71" spans="1:14" ht="35.25" customHeight="1">
      <c r="A71" s="128" t="s">
        <v>22</v>
      </c>
      <c r="B71" s="117" t="s">
        <v>54</v>
      </c>
      <c r="C71" s="52" t="s">
        <v>56</v>
      </c>
      <c r="D71" s="92" t="s">
        <v>163</v>
      </c>
      <c r="E71" s="58">
        <v>1</v>
      </c>
      <c r="F71" s="58"/>
      <c r="G71" s="59">
        <v>860</v>
      </c>
      <c r="H71" s="59">
        <v>780</v>
      </c>
      <c r="I71" s="141"/>
      <c r="J71" s="18"/>
      <c r="K71" s="18"/>
      <c r="L71" s="113"/>
      <c r="M71" s="8">
        <f>H73/10000*I69</f>
        <v>3.1</v>
      </c>
      <c r="N71" s="8">
        <f>H73/10000*L69</f>
        <v>24.8</v>
      </c>
    </row>
    <row r="72" spans="1:14" ht="28.5" customHeight="1">
      <c r="A72" s="153"/>
      <c r="B72" s="150"/>
      <c r="C72" s="54" t="s">
        <v>39</v>
      </c>
      <c r="D72" s="91" t="s">
        <v>164</v>
      </c>
      <c r="E72" s="12">
        <v>5</v>
      </c>
      <c r="F72" s="12"/>
      <c r="G72" s="13">
        <v>3650</v>
      </c>
      <c r="H72" s="13">
        <v>3300</v>
      </c>
      <c r="I72" s="158">
        <v>10</v>
      </c>
      <c r="J72" s="19"/>
      <c r="K72" s="19"/>
      <c r="L72" s="170">
        <v>50</v>
      </c>
      <c r="M72" s="8">
        <v>6.8</v>
      </c>
      <c r="N72" s="8">
        <v>34</v>
      </c>
    </row>
    <row r="73" spans="1:14" ht="30" customHeight="1" thickBot="1">
      <c r="A73" s="116"/>
      <c r="B73" s="119"/>
      <c r="C73" s="56" t="s">
        <v>39</v>
      </c>
      <c r="D73" s="96" t="s">
        <v>165</v>
      </c>
      <c r="E73" s="32">
        <v>10</v>
      </c>
      <c r="F73" s="32"/>
      <c r="G73" s="31">
        <v>6800</v>
      </c>
      <c r="H73" s="31">
        <v>6200</v>
      </c>
      <c r="I73" s="160"/>
      <c r="J73" s="20"/>
      <c r="K73" s="20"/>
      <c r="L73" s="171"/>
      <c r="M73" s="8">
        <v>6.7</v>
      </c>
      <c r="N73" s="8">
        <v>33.5</v>
      </c>
    </row>
    <row r="74" spans="1:14" ht="0.75" customHeight="1">
      <c r="A74" s="114" t="s">
        <v>34</v>
      </c>
      <c r="B74" s="167" t="s">
        <v>55</v>
      </c>
      <c r="C74" s="54" t="s">
        <v>45</v>
      </c>
      <c r="D74" s="91" t="s">
        <v>166</v>
      </c>
      <c r="E74" s="28" t="s">
        <v>80</v>
      </c>
      <c r="F74" s="28">
        <v>650</v>
      </c>
      <c r="G74" s="29">
        <v>605</v>
      </c>
      <c r="H74" s="29">
        <v>570</v>
      </c>
      <c r="I74" s="169"/>
      <c r="J74" s="21"/>
      <c r="K74" s="21"/>
      <c r="L74" s="172"/>
      <c r="M74" s="8">
        <v>6.65</v>
      </c>
      <c r="N74" s="8">
        <v>33.25</v>
      </c>
    </row>
    <row r="75" spans="1:14" ht="30.75" customHeight="1">
      <c r="A75" s="114"/>
      <c r="B75" s="167"/>
      <c r="C75" s="54" t="s">
        <v>40</v>
      </c>
      <c r="D75" s="91" t="s">
        <v>167</v>
      </c>
      <c r="E75" s="28">
        <v>1</v>
      </c>
      <c r="F75" s="28"/>
      <c r="G75" s="29">
        <v>1350</v>
      </c>
      <c r="H75" s="29">
        <v>1200</v>
      </c>
      <c r="I75" s="21"/>
      <c r="J75" s="21"/>
      <c r="K75" s="21"/>
      <c r="L75" s="35"/>
      <c r="M75" s="8"/>
      <c r="N75" s="8"/>
    </row>
    <row r="76" spans="1:14" ht="31.5" customHeight="1">
      <c r="A76" s="114"/>
      <c r="B76" s="167"/>
      <c r="C76" s="54" t="s">
        <v>38</v>
      </c>
      <c r="D76" s="91" t="s">
        <v>168</v>
      </c>
      <c r="E76" s="28">
        <v>1</v>
      </c>
      <c r="F76" s="28"/>
      <c r="G76" s="29">
        <v>1560</v>
      </c>
      <c r="H76" s="29">
        <v>1410</v>
      </c>
      <c r="I76" s="21"/>
      <c r="J76" s="21"/>
      <c r="K76" s="21"/>
      <c r="L76" s="35"/>
      <c r="M76" s="8"/>
      <c r="N76" s="8"/>
    </row>
    <row r="77" spans="1:14" ht="29.25" customHeight="1">
      <c r="A77" s="153"/>
      <c r="B77" s="167"/>
      <c r="C77" s="54" t="s">
        <v>39</v>
      </c>
      <c r="D77" s="91" t="s">
        <v>169</v>
      </c>
      <c r="E77" s="12">
        <v>5</v>
      </c>
      <c r="F77" s="12"/>
      <c r="G77" s="13">
        <v>5900</v>
      </c>
      <c r="H77" s="13">
        <v>5300</v>
      </c>
      <c r="I77" s="7"/>
      <c r="J77" s="7"/>
      <c r="K77" s="7"/>
      <c r="L77" s="7"/>
      <c r="M77" s="8"/>
      <c r="N77" s="8"/>
    </row>
    <row r="78" spans="1:14" ht="32.25" customHeight="1" thickBot="1">
      <c r="A78" s="116"/>
      <c r="B78" s="168"/>
      <c r="C78" s="55" t="s">
        <v>39</v>
      </c>
      <c r="D78" s="95" t="s">
        <v>170</v>
      </c>
      <c r="E78" s="38">
        <v>10</v>
      </c>
      <c r="F78" s="38"/>
      <c r="G78" s="39">
        <v>11200</v>
      </c>
      <c r="H78" s="39">
        <v>10200</v>
      </c>
      <c r="I78" s="181" t="s">
        <v>20</v>
      </c>
      <c r="J78" s="181"/>
      <c r="K78" s="181"/>
      <c r="L78" s="181"/>
      <c r="M78" s="181"/>
      <c r="N78" s="182"/>
    </row>
    <row r="79" spans="1:14" ht="27.75" customHeight="1" thickBot="1">
      <c r="A79" s="151" t="s">
        <v>23</v>
      </c>
      <c r="B79" s="111"/>
      <c r="C79" s="126"/>
      <c r="D79" s="111"/>
      <c r="E79" s="111"/>
      <c r="F79" s="111"/>
      <c r="G79" s="111"/>
      <c r="H79" s="127"/>
      <c r="I79" s="183"/>
      <c r="J79" s="183"/>
      <c r="K79" s="183"/>
      <c r="L79" s="184"/>
      <c r="M79" s="184"/>
      <c r="N79" s="185"/>
    </row>
    <row r="80" spans="1:14" ht="23.25" customHeight="1" thickBot="1">
      <c r="A80" s="128" t="s">
        <v>24</v>
      </c>
      <c r="B80" s="117" t="s">
        <v>57</v>
      </c>
      <c r="C80" s="52" t="s">
        <v>101</v>
      </c>
      <c r="D80" s="92" t="s">
        <v>171</v>
      </c>
      <c r="E80" s="58" t="s">
        <v>80</v>
      </c>
      <c r="F80" s="58">
        <v>380</v>
      </c>
      <c r="G80" s="29">
        <v>420</v>
      </c>
      <c r="H80" s="29">
        <v>380</v>
      </c>
      <c r="I80" s="186"/>
      <c r="J80" s="186"/>
      <c r="K80" s="186"/>
      <c r="L80" s="186"/>
      <c r="M80" s="186"/>
      <c r="N80" s="187"/>
    </row>
    <row r="81" spans="1:14" ht="21.75" customHeight="1">
      <c r="A81" s="114"/>
      <c r="B81" s="130"/>
      <c r="C81" s="52" t="s">
        <v>99</v>
      </c>
      <c r="D81" s="90" t="s">
        <v>172</v>
      </c>
      <c r="E81" s="28" t="s">
        <v>81</v>
      </c>
      <c r="F81" s="28"/>
      <c r="G81" s="29">
        <v>500</v>
      </c>
      <c r="H81" s="29">
        <v>450</v>
      </c>
      <c r="I81" s="33"/>
      <c r="J81" s="33"/>
      <c r="K81" s="33"/>
      <c r="L81" s="33"/>
      <c r="M81" s="33"/>
      <c r="N81" s="34"/>
    </row>
    <row r="82" spans="1:14" ht="21.75" customHeight="1">
      <c r="A82" s="114"/>
      <c r="B82" s="130"/>
      <c r="C82" s="53" t="s">
        <v>177</v>
      </c>
      <c r="D82" s="90" t="s">
        <v>178</v>
      </c>
      <c r="E82" s="28" t="s">
        <v>80</v>
      </c>
      <c r="F82" s="28"/>
      <c r="G82" s="29">
        <v>340</v>
      </c>
      <c r="H82" s="29">
        <v>300</v>
      </c>
      <c r="I82" s="50"/>
      <c r="J82" s="50"/>
      <c r="K82" s="50"/>
      <c r="L82" s="50"/>
      <c r="M82" s="50"/>
      <c r="N82" s="51"/>
    </row>
    <row r="83" spans="1:14" ht="23.25" customHeight="1">
      <c r="A83" s="114"/>
      <c r="B83" s="130"/>
      <c r="C83" s="53" t="s">
        <v>99</v>
      </c>
      <c r="D83" s="90" t="s">
        <v>173</v>
      </c>
      <c r="E83" s="28">
        <v>1</v>
      </c>
      <c r="F83" s="28"/>
      <c r="G83" s="29">
        <v>580</v>
      </c>
      <c r="H83" s="29">
        <v>520</v>
      </c>
      <c r="I83" s="33"/>
      <c r="J83" s="33"/>
      <c r="K83" s="33"/>
      <c r="L83" s="33"/>
      <c r="M83" s="33"/>
      <c r="N83" s="34"/>
    </row>
    <row r="84" spans="1:14" ht="23.25" customHeight="1">
      <c r="A84" s="114"/>
      <c r="B84" s="130"/>
      <c r="C84" s="53" t="s">
        <v>40</v>
      </c>
      <c r="D84" s="90" t="s">
        <v>174</v>
      </c>
      <c r="E84" s="28">
        <v>1</v>
      </c>
      <c r="F84" s="28"/>
      <c r="G84" s="29">
        <v>500</v>
      </c>
      <c r="H84" s="29">
        <v>450</v>
      </c>
      <c r="I84" s="26"/>
      <c r="J84" s="26"/>
      <c r="K84" s="26"/>
      <c r="L84" s="26"/>
      <c r="M84" s="26"/>
      <c r="N84" s="27"/>
    </row>
    <row r="85" spans="1:14" ht="24.75" customHeight="1">
      <c r="A85" s="114"/>
      <c r="B85" s="130"/>
      <c r="C85" s="53" t="s">
        <v>39</v>
      </c>
      <c r="D85" s="90" t="s">
        <v>175</v>
      </c>
      <c r="E85" s="12">
        <v>5</v>
      </c>
      <c r="F85" s="12"/>
      <c r="G85" s="13">
        <v>2000</v>
      </c>
      <c r="H85" s="13">
        <v>1800</v>
      </c>
      <c r="I85" s="141">
        <v>10</v>
      </c>
      <c r="J85" s="18"/>
      <c r="K85" s="18"/>
      <c r="L85" s="113">
        <v>15</v>
      </c>
      <c r="M85" s="8">
        <f>H87/1000*I85</f>
        <v>10</v>
      </c>
      <c r="N85" s="8">
        <f>H87/1000*L85</f>
        <v>15</v>
      </c>
    </row>
    <row r="86" spans="1:14" ht="23.25" customHeight="1" thickBot="1">
      <c r="A86" s="129"/>
      <c r="B86" s="119"/>
      <c r="C86" s="55" t="s">
        <v>39</v>
      </c>
      <c r="D86" s="95" t="s">
        <v>176</v>
      </c>
      <c r="E86" s="32">
        <v>10</v>
      </c>
      <c r="F86" s="32"/>
      <c r="G86" s="31">
        <v>3400</v>
      </c>
      <c r="H86" s="31">
        <v>3000</v>
      </c>
      <c r="I86" s="141"/>
      <c r="J86" s="18"/>
      <c r="K86" s="18"/>
      <c r="L86" s="113"/>
      <c r="M86" s="8">
        <f>H88/5000*I85</f>
        <v>8.6</v>
      </c>
      <c r="N86" s="8">
        <f>H88/5000*L85</f>
        <v>12.9</v>
      </c>
    </row>
    <row r="87" spans="1:14" ht="29.25" customHeight="1">
      <c r="A87" s="128" t="s">
        <v>94</v>
      </c>
      <c r="B87" s="117" t="s">
        <v>58</v>
      </c>
      <c r="C87" s="53" t="s">
        <v>45</v>
      </c>
      <c r="D87" s="90" t="s">
        <v>179</v>
      </c>
      <c r="E87" s="28">
        <v>1</v>
      </c>
      <c r="F87" s="28"/>
      <c r="G87" s="29">
        <v>1150</v>
      </c>
      <c r="H87" s="29">
        <v>1000</v>
      </c>
      <c r="I87" s="141"/>
      <c r="J87" s="25"/>
      <c r="K87" s="25"/>
      <c r="L87" s="180"/>
      <c r="M87" s="8">
        <f>H89/10000*I85</f>
        <v>8.2</v>
      </c>
      <c r="N87" s="8">
        <f>H89/10000*L85</f>
        <v>12.299999999999999</v>
      </c>
    </row>
    <row r="88" spans="1:14" ht="29.25" customHeight="1">
      <c r="A88" s="115"/>
      <c r="B88" s="118"/>
      <c r="C88" s="56" t="s">
        <v>39</v>
      </c>
      <c r="D88" s="96" t="s">
        <v>180</v>
      </c>
      <c r="E88" s="43">
        <v>5</v>
      </c>
      <c r="F88" s="43"/>
      <c r="G88" s="44">
        <v>4800</v>
      </c>
      <c r="H88" s="44">
        <v>4300</v>
      </c>
      <c r="I88" s="14"/>
      <c r="J88" s="15"/>
      <c r="K88" s="15"/>
      <c r="L88" s="15"/>
      <c r="M88" s="11">
        <v>4.2</v>
      </c>
      <c r="N88" s="16"/>
    </row>
    <row r="89" spans="1:14" ht="31.5" customHeight="1" thickBot="1">
      <c r="A89" s="116"/>
      <c r="B89" s="119"/>
      <c r="C89" s="55" t="s">
        <v>39</v>
      </c>
      <c r="D89" s="95" t="s">
        <v>181</v>
      </c>
      <c r="E89" s="32">
        <v>10</v>
      </c>
      <c r="F89" s="32"/>
      <c r="G89" s="31">
        <v>9100</v>
      </c>
      <c r="H89" s="45">
        <v>8200</v>
      </c>
      <c r="I89" s="17">
        <v>10</v>
      </c>
      <c r="J89" s="15"/>
      <c r="K89" s="15"/>
      <c r="L89" s="15"/>
      <c r="M89" s="11">
        <v>4.1</v>
      </c>
      <c r="N89" s="16"/>
    </row>
    <row r="90" spans="1:14" ht="32.25" customHeight="1">
      <c r="A90" s="114" t="s">
        <v>59</v>
      </c>
      <c r="B90" s="117" t="s">
        <v>60</v>
      </c>
      <c r="C90" s="53" t="s">
        <v>45</v>
      </c>
      <c r="D90" s="90" t="s">
        <v>182</v>
      </c>
      <c r="E90" s="28">
        <v>1</v>
      </c>
      <c r="F90" s="28"/>
      <c r="G90" s="29">
        <v>900</v>
      </c>
      <c r="H90" s="29">
        <v>800</v>
      </c>
      <c r="I90" s="1"/>
      <c r="J90" s="1"/>
      <c r="K90" s="1"/>
      <c r="L90" s="1"/>
      <c r="M90" s="1"/>
      <c r="N90" s="1"/>
    </row>
    <row r="91" spans="1:14" ht="30" customHeight="1">
      <c r="A91" s="115"/>
      <c r="B91" s="118"/>
      <c r="C91" s="56" t="s">
        <v>39</v>
      </c>
      <c r="D91" s="96" t="s">
        <v>183</v>
      </c>
      <c r="E91" s="43">
        <v>5</v>
      </c>
      <c r="F91" s="43"/>
      <c r="G91" s="44">
        <v>3700</v>
      </c>
      <c r="H91" s="44">
        <v>3300</v>
      </c>
      <c r="I91" s="1"/>
      <c r="J91" s="1"/>
      <c r="K91" s="1"/>
      <c r="L91" s="1"/>
      <c r="M91" s="1"/>
      <c r="N91" s="1"/>
    </row>
    <row r="92" spans="1:14" ht="34.5" customHeight="1" thickBot="1">
      <c r="A92" s="116"/>
      <c r="B92" s="119"/>
      <c r="C92" s="55" t="s">
        <v>39</v>
      </c>
      <c r="D92" s="95" t="s">
        <v>184</v>
      </c>
      <c r="E92" s="32">
        <v>10</v>
      </c>
      <c r="F92" s="32"/>
      <c r="G92" s="31">
        <v>6900</v>
      </c>
      <c r="H92" s="45">
        <v>6200</v>
      </c>
      <c r="I92" s="1"/>
      <c r="J92" s="1"/>
      <c r="K92" s="1"/>
      <c r="L92" s="1"/>
      <c r="M92" s="1"/>
      <c r="N92" s="1"/>
    </row>
    <row r="93" spans="1:14" ht="24" customHeight="1" thickBot="1">
      <c r="A93" s="110" t="s">
        <v>63</v>
      </c>
      <c r="B93" s="111"/>
      <c r="C93" s="111"/>
      <c r="D93" s="111"/>
      <c r="E93" s="111"/>
      <c r="F93" s="111"/>
      <c r="G93" s="111"/>
      <c r="H93" s="112"/>
      <c r="I93" s="1"/>
      <c r="J93" s="1"/>
      <c r="K93" s="1"/>
      <c r="L93" s="1"/>
      <c r="M93" s="1"/>
      <c r="N93" s="1"/>
    </row>
    <row r="94" spans="1:8" ht="28.5" customHeight="1">
      <c r="A94" s="201" t="s">
        <v>64</v>
      </c>
      <c r="B94" s="188" t="s">
        <v>66</v>
      </c>
      <c r="C94" s="46" t="s">
        <v>98</v>
      </c>
      <c r="D94" s="97" t="s">
        <v>185</v>
      </c>
      <c r="E94" s="70" t="s">
        <v>80</v>
      </c>
      <c r="F94" s="70">
        <v>545</v>
      </c>
      <c r="G94" s="71">
        <v>650</v>
      </c>
      <c r="H94" s="71">
        <v>580</v>
      </c>
    </row>
    <row r="95" spans="1:8" ht="30" customHeight="1" thickBot="1">
      <c r="A95" s="192"/>
      <c r="B95" s="193"/>
      <c r="C95" s="72" t="s">
        <v>98</v>
      </c>
      <c r="D95" s="97" t="s">
        <v>186</v>
      </c>
      <c r="E95" s="70">
        <v>1</v>
      </c>
      <c r="F95" s="70">
        <v>915</v>
      </c>
      <c r="G95" s="71">
        <v>1050</v>
      </c>
      <c r="H95" s="71">
        <v>950</v>
      </c>
    </row>
    <row r="96" spans="1:8" ht="29.25" customHeight="1" thickBot="1">
      <c r="A96" s="202"/>
      <c r="B96" s="204"/>
      <c r="C96" s="73" t="s">
        <v>95</v>
      </c>
      <c r="D96" s="98" t="s">
        <v>187</v>
      </c>
      <c r="E96" s="47">
        <v>1</v>
      </c>
      <c r="F96" s="47"/>
      <c r="G96" s="48">
        <v>910</v>
      </c>
      <c r="H96" s="48">
        <v>820</v>
      </c>
    </row>
    <row r="97" spans="1:8" ht="31.5" customHeight="1" thickBot="1">
      <c r="A97" s="202"/>
      <c r="B97" s="204"/>
      <c r="C97" s="73" t="s">
        <v>39</v>
      </c>
      <c r="D97" s="98" t="s">
        <v>188</v>
      </c>
      <c r="E97" s="47">
        <v>5</v>
      </c>
      <c r="F97" s="47"/>
      <c r="G97" s="48">
        <v>3950</v>
      </c>
      <c r="H97" s="48">
        <v>3600</v>
      </c>
    </row>
    <row r="98" spans="1:8" ht="30.75" customHeight="1" thickBot="1">
      <c r="A98" s="203"/>
      <c r="B98" s="190"/>
      <c r="C98" s="74" t="s">
        <v>39</v>
      </c>
      <c r="D98" s="99" t="s">
        <v>189</v>
      </c>
      <c r="E98" s="75">
        <v>10</v>
      </c>
      <c r="F98" s="75"/>
      <c r="G98" s="76">
        <v>7500</v>
      </c>
      <c r="H98" s="76">
        <v>6700</v>
      </c>
    </row>
    <row r="99" spans="1:14" ht="33" customHeight="1" hidden="1" thickBot="1">
      <c r="A99" s="155"/>
      <c r="B99" s="132"/>
      <c r="C99" s="54" t="s">
        <v>38</v>
      </c>
      <c r="D99" s="54" t="s">
        <v>67</v>
      </c>
      <c r="E99" s="12">
        <v>0.25</v>
      </c>
      <c r="F99" s="12"/>
      <c r="G99" s="13">
        <v>395</v>
      </c>
      <c r="H99" s="13">
        <v>345</v>
      </c>
      <c r="I99" s="1"/>
      <c r="J99" s="1"/>
      <c r="K99" s="1"/>
      <c r="L99" s="1"/>
      <c r="M99" s="1"/>
      <c r="N99" s="1"/>
    </row>
    <row r="100" spans="1:14" ht="30" customHeight="1" hidden="1" thickBot="1">
      <c r="A100" s="155"/>
      <c r="B100" s="132"/>
      <c r="C100" s="57" t="s">
        <v>40</v>
      </c>
      <c r="D100" s="57"/>
      <c r="E100" s="77">
        <v>1</v>
      </c>
      <c r="F100" s="77"/>
      <c r="G100" s="78">
        <v>750</v>
      </c>
      <c r="H100" s="78">
        <v>615</v>
      </c>
      <c r="I100" s="1"/>
      <c r="J100" s="1"/>
      <c r="K100" s="1"/>
      <c r="L100" s="1"/>
      <c r="M100" s="1"/>
      <c r="N100" s="1"/>
    </row>
    <row r="101" spans="1:14" ht="33.75" customHeight="1" hidden="1" thickBot="1">
      <c r="A101" s="155"/>
      <c r="B101" s="132"/>
      <c r="C101" s="56" t="s">
        <v>40</v>
      </c>
      <c r="D101" s="56"/>
      <c r="E101" s="43">
        <v>5</v>
      </c>
      <c r="F101" s="43"/>
      <c r="G101" s="44">
        <v>3200</v>
      </c>
      <c r="H101" s="44">
        <v>2850</v>
      </c>
      <c r="I101" s="1"/>
      <c r="J101" s="1"/>
      <c r="K101" s="1"/>
      <c r="L101" s="1" t="s">
        <v>35</v>
      </c>
      <c r="M101" s="1"/>
      <c r="N101" s="1"/>
    </row>
    <row r="102" spans="1:14" ht="21.75" customHeight="1" hidden="1" thickBot="1">
      <c r="A102" s="156"/>
      <c r="B102" s="133"/>
      <c r="C102" s="55" t="s">
        <v>39</v>
      </c>
      <c r="D102" s="55"/>
      <c r="E102" s="32">
        <v>10</v>
      </c>
      <c r="F102" s="32"/>
      <c r="G102" s="31">
        <v>5900</v>
      </c>
      <c r="H102" s="45">
        <v>5350</v>
      </c>
      <c r="I102" s="1"/>
      <c r="J102" s="1"/>
      <c r="K102" s="1"/>
      <c r="L102" s="1"/>
      <c r="M102" s="1"/>
      <c r="N102" s="1"/>
    </row>
    <row r="103" spans="1:14" ht="18.75" hidden="1" thickBot="1">
      <c r="A103" s="110" t="s">
        <v>25</v>
      </c>
      <c r="B103" s="111"/>
      <c r="C103" s="111"/>
      <c r="D103" s="111"/>
      <c r="E103" s="111"/>
      <c r="F103" s="111"/>
      <c r="G103" s="111"/>
      <c r="H103" s="112"/>
      <c r="I103" s="1"/>
      <c r="J103" s="1"/>
      <c r="K103" s="1"/>
      <c r="L103" s="1"/>
      <c r="M103" s="1"/>
      <c r="N103" s="1"/>
    </row>
    <row r="104" spans="1:14" ht="39.75" customHeight="1" hidden="1" thickBot="1">
      <c r="A104" s="154" t="s">
        <v>64</v>
      </c>
      <c r="B104" s="131" t="s">
        <v>61</v>
      </c>
      <c r="C104" s="53" t="s">
        <v>45</v>
      </c>
      <c r="D104" s="53"/>
      <c r="E104" s="28" t="s">
        <v>62</v>
      </c>
      <c r="F104" s="28"/>
      <c r="G104" s="29"/>
      <c r="H104" s="29"/>
      <c r="I104" s="1"/>
      <c r="J104" s="1"/>
      <c r="K104" s="1"/>
      <c r="L104" s="1"/>
      <c r="M104" s="1"/>
      <c r="N104" s="1"/>
    </row>
    <row r="105" spans="1:14" ht="0.75" customHeight="1" hidden="1" thickBot="1">
      <c r="A105" s="155"/>
      <c r="B105" s="132"/>
      <c r="C105" s="57" t="s">
        <v>40</v>
      </c>
      <c r="D105" s="57"/>
      <c r="E105" s="77">
        <v>1</v>
      </c>
      <c r="F105" s="77"/>
      <c r="G105" s="78"/>
      <c r="H105" s="78"/>
      <c r="I105" s="1"/>
      <c r="J105" s="1"/>
      <c r="K105" s="1"/>
      <c r="L105" s="1"/>
      <c r="M105" s="1"/>
      <c r="N105" s="1"/>
    </row>
    <row r="106" spans="1:14" ht="24" customHeight="1" hidden="1" thickBot="1">
      <c r="A106" s="155"/>
      <c r="B106" s="132"/>
      <c r="C106" s="56" t="s">
        <v>40</v>
      </c>
      <c r="D106" s="56"/>
      <c r="E106" s="43">
        <v>5</v>
      </c>
      <c r="F106" s="43"/>
      <c r="G106" s="44"/>
      <c r="H106" s="44"/>
      <c r="I106" s="1"/>
      <c r="J106" s="1"/>
      <c r="K106" s="1"/>
      <c r="L106" s="1"/>
      <c r="M106" s="1"/>
      <c r="N106" s="1"/>
    </row>
    <row r="107" spans="1:14" ht="26.25" customHeight="1" hidden="1" thickBot="1">
      <c r="A107" s="156"/>
      <c r="B107" s="133"/>
      <c r="C107" s="55" t="s">
        <v>39</v>
      </c>
      <c r="D107" s="55"/>
      <c r="E107" s="32">
        <v>10</v>
      </c>
      <c r="F107" s="32"/>
      <c r="G107" s="31"/>
      <c r="H107" s="45"/>
      <c r="I107" s="1"/>
      <c r="J107" s="1"/>
      <c r="K107" s="1"/>
      <c r="L107" s="1"/>
      <c r="M107" s="1"/>
      <c r="N107" s="1"/>
    </row>
    <row r="108" spans="1:14" ht="29.25" customHeight="1" thickBot="1">
      <c r="A108" s="110" t="s">
        <v>65</v>
      </c>
      <c r="B108" s="111"/>
      <c r="C108" s="111"/>
      <c r="D108" s="111"/>
      <c r="E108" s="111"/>
      <c r="F108" s="111"/>
      <c r="G108" s="111"/>
      <c r="H108" s="112"/>
      <c r="I108" s="1"/>
      <c r="J108" s="1"/>
      <c r="K108" s="1"/>
      <c r="L108" s="1"/>
      <c r="M108" s="1"/>
      <c r="N108" s="1"/>
    </row>
    <row r="109" spans="1:14" ht="23.25" customHeight="1" thickBot="1">
      <c r="A109" s="201" t="s">
        <v>26</v>
      </c>
      <c r="B109" s="188" t="s">
        <v>68</v>
      </c>
      <c r="C109" s="79" t="s">
        <v>78</v>
      </c>
      <c r="D109" s="100" t="s">
        <v>190</v>
      </c>
      <c r="E109" s="80">
        <v>0.5</v>
      </c>
      <c r="F109" s="80">
        <v>410</v>
      </c>
      <c r="G109" s="81">
        <v>520</v>
      </c>
      <c r="H109" s="81">
        <v>470</v>
      </c>
      <c r="I109" s="1"/>
      <c r="J109" s="1"/>
      <c r="K109" s="1"/>
      <c r="L109" s="1"/>
      <c r="M109" s="1"/>
      <c r="N109" s="1"/>
    </row>
    <row r="110" spans="1:14" ht="24" customHeight="1">
      <c r="A110" s="191"/>
      <c r="B110" s="189"/>
      <c r="C110" s="79" t="s">
        <v>78</v>
      </c>
      <c r="D110" s="101" t="s">
        <v>191</v>
      </c>
      <c r="E110" s="82">
        <v>1</v>
      </c>
      <c r="F110" s="82">
        <v>750</v>
      </c>
      <c r="G110" s="83">
        <v>880</v>
      </c>
      <c r="H110" s="83">
        <v>795</v>
      </c>
      <c r="I110" s="1"/>
      <c r="J110" s="1"/>
      <c r="K110" s="1"/>
      <c r="L110" s="1"/>
      <c r="M110" s="1"/>
      <c r="N110" s="1"/>
    </row>
    <row r="111" spans="1:14" ht="27.75" customHeight="1">
      <c r="A111" s="191"/>
      <c r="B111" s="189"/>
      <c r="C111" s="84" t="s">
        <v>103</v>
      </c>
      <c r="D111" s="101" t="s">
        <v>192</v>
      </c>
      <c r="E111" s="82">
        <v>1</v>
      </c>
      <c r="F111" s="82"/>
      <c r="G111" s="83">
        <v>950</v>
      </c>
      <c r="H111" s="83">
        <v>855</v>
      </c>
      <c r="I111" s="1"/>
      <c r="J111" s="1"/>
      <c r="K111" s="1"/>
      <c r="L111" s="1"/>
      <c r="M111" s="1"/>
      <c r="N111" s="1"/>
    </row>
    <row r="112" spans="1:14" ht="24" customHeight="1">
      <c r="A112" s="191"/>
      <c r="B112" s="189"/>
      <c r="C112" s="84" t="s">
        <v>95</v>
      </c>
      <c r="D112" s="101" t="s">
        <v>193</v>
      </c>
      <c r="E112" s="82">
        <v>1</v>
      </c>
      <c r="F112" s="82"/>
      <c r="G112" s="83">
        <v>810</v>
      </c>
      <c r="H112" s="83">
        <v>730</v>
      </c>
      <c r="I112" s="1"/>
      <c r="J112" s="1"/>
      <c r="K112" s="1"/>
      <c r="L112" s="1"/>
      <c r="M112" s="1"/>
      <c r="N112" s="1"/>
    </row>
    <row r="113" spans="1:14" ht="21.75" customHeight="1">
      <c r="A113" s="191"/>
      <c r="B113" s="189"/>
      <c r="C113" s="84" t="s">
        <v>39</v>
      </c>
      <c r="D113" s="101" t="s">
        <v>194</v>
      </c>
      <c r="E113" s="82">
        <v>5</v>
      </c>
      <c r="F113" s="82"/>
      <c r="G113" s="83">
        <v>3450</v>
      </c>
      <c r="H113" s="83">
        <v>3100</v>
      </c>
      <c r="I113" s="1"/>
      <c r="J113" s="1"/>
      <c r="K113" s="1"/>
      <c r="L113" s="1"/>
      <c r="M113" s="1"/>
      <c r="N113" s="1"/>
    </row>
    <row r="114" spans="1:14" ht="23.25" customHeight="1" thickBot="1">
      <c r="A114" s="191"/>
      <c r="B114" s="189"/>
      <c r="C114" s="84" t="s">
        <v>39</v>
      </c>
      <c r="D114" s="101" t="s">
        <v>195</v>
      </c>
      <c r="E114" s="70">
        <v>10</v>
      </c>
      <c r="F114" s="70"/>
      <c r="G114" s="71">
        <v>6400</v>
      </c>
      <c r="H114" s="71">
        <v>5800</v>
      </c>
      <c r="I114" s="1"/>
      <c r="J114" s="1"/>
      <c r="K114" s="1"/>
      <c r="L114" s="1"/>
      <c r="M114" s="1"/>
      <c r="N114" s="1"/>
    </row>
    <row r="115" spans="1:14" ht="25.5" customHeight="1" hidden="1" thickBot="1">
      <c r="A115" s="203"/>
      <c r="B115" s="190"/>
      <c r="C115" s="68"/>
      <c r="D115" s="103"/>
      <c r="E115" s="104"/>
      <c r="F115" s="104"/>
      <c r="G115" s="76"/>
      <c r="H115" s="76"/>
      <c r="I115" s="1"/>
      <c r="J115" s="1"/>
      <c r="K115" s="1"/>
      <c r="L115" s="1"/>
      <c r="M115" s="1"/>
      <c r="N115" s="1"/>
    </row>
    <row r="116" spans="1:14" ht="18.75" customHeight="1" hidden="1" thickBot="1">
      <c r="A116" s="191" t="s">
        <v>27</v>
      </c>
      <c r="B116" s="189" t="s">
        <v>28</v>
      </c>
      <c r="C116" s="84"/>
      <c r="D116" s="101"/>
      <c r="E116" s="82"/>
      <c r="F116" s="82"/>
      <c r="G116" s="83"/>
      <c r="H116" s="83"/>
      <c r="I116" s="1"/>
      <c r="J116" s="1"/>
      <c r="K116" s="1"/>
      <c r="L116" s="1"/>
      <c r="M116" s="1"/>
      <c r="N116" s="1"/>
    </row>
    <row r="117" spans="1:14" ht="16.5" hidden="1" thickBot="1">
      <c r="A117" s="192"/>
      <c r="B117" s="193"/>
      <c r="C117" s="46"/>
      <c r="D117" s="97"/>
      <c r="E117" s="70"/>
      <c r="F117" s="70"/>
      <c r="G117" s="71"/>
      <c r="H117" s="71"/>
      <c r="I117" s="1"/>
      <c r="J117" s="1"/>
      <c r="K117" s="1"/>
      <c r="L117" s="1"/>
      <c r="M117" s="1"/>
      <c r="N117" s="1"/>
    </row>
    <row r="118" spans="1:8" ht="22.5" customHeight="1">
      <c r="A118" s="195" t="s">
        <v>83</v>
      </c>
      <c r="B118" s="198" t="s">
        <v>82</v>
      </c>
      <c r="C118" s="46" t="s">
        <v>78</v>
      </c>
      <c r="D118" s="97" t="s">
        <v>196</v>
      </c>
      <c r="E118" s="70" t="s">
        <v>80</v>
      </c>
      <c r="F118" s="70">
        <v>470</v>
      </c>
      <c r="G118" s="71">
        <v>520</v>
      </c>
      <c r="H118" s="71">
        <v>470</v>
      </c>
    </row>
    <row r="119" spans="1:8" ht="24" customHeight="1">
      <c r="A119" s="196"/>
      <c r="B119" s="199"/>
      <c r="C119" s="49" t="s">
        <v>98</v>
      </c>
      <c r="D119" s="97" t="s">
        <v>197</v>
      </c>
      <c r="E119" s="70" t="s">
        <v>80</v>
      </c>
      <c r="F119" s="70"/>
      <c r="G119" s="71">
        <v>590</v>
      </c>
      <c r="H119" s="71">
        <v>540</v>
      </c>
    </row>
    <row r="120" spans="1:8" ht="22.5" customHeight="1">
      <c r="A120" s="196"/>
      <c r="B120" s="199"/>
      <c r="C120" s="49" t="s">
        <v>78</v>
      </c>
      <c r="D120" s="97" t="s">
        <v>198</v>
      </c>
      <c r="E120" s="70">
        <v>1</v>
      </c>
      <c r="F120" s="70">
        <v>820</v>
      </c>
      <c r="G120" s="71">
        <v>880</v>
      </c>
      <c r="H120" s="71">
        <v>795</v>
      </c>
    </row>
    <row r="121" spans="1:8" ht="23.25" customHeight="1">
      <c r="A121" s="196"/>
      <c r="B121" s="199"/>
      <c r="C121" s="49" t="s">
        <v>98</v>
      </c>
      <c r="D121" s="97" t="s">
        <v>199</v>
      </c>
      <c r="E121" s="70">
        <v>1</v>
      </c>
      <c r="F121" s="70"/>
      <c r="G121" s="71">
        <v>950</v>
      </c>
      <c r="H121" s="71">
        <v>855</v>
      </c>
    </row>
    <row r="122" spans="1:8" ht="24.75" customHeight="1">
      <c r="A122" s="196"/>
      <c r="B122" s="199"/>
      <c r="C122" s="49" t="s">
        <v>95</v>
      </c>
      <c r="D122" s="97" t="s">
        <v>200</v>
      </c>
      <c r="E122" s="70">
        <v>1</v>
      </c>
      <c r="F122" s="70"/>
      <c r="G122" s="71">
        <v>810</v>
      </c>
      <c r="H122" s="71">
        <v>730</v>
      </c>
    </row>
    <row r="123" spans="1:8" ht="26.25" customHeight="1" thickBot="1">
      <c r="A123" s="196"/>
      <c r="B123" s="199"/>
      <c r="C123" s="72" t="s">
        <v>39</v>
      </c>
      <c r="D123" s="97" t="s">
        <v>201</v>
      </c>
      <c r="E123" s="70">
        <v>5</v>
      </c>
      <c r="F123" s="70"/>
      <c r="G123" s="71">
        <v>4350</v>
      </c>
      <c r="H123" s="71">
        <v>3100</v>
      </c>
    </row>
    <row r="124" spans="1:8" ht="24" customHeight="1" thickBot="1">
      <c r="A124" s="197"/>
      <c r="B124" s="200"/>
      <c r="C124" s="74" t="s">
        <v>39</v>
      </c>
      <c r="D124" s="99" t="s">
        <v>202</v>
      </c>
      <c r="E124" s="75">
        <v>10</v>
      </c>
      <c r="F124" s="75"/>
      <c r="G124" s="76">
        <v>6400</v>
      </c>
      <c r="H124" s="76">
        <v>5800</v>
      </c>
    </row>
    <row r="125" spans="1:8" ht="24" customHeight="1">
      <c r="A125" s="195" t="s">
        <v>84</v>
      </c>
      <c r="B125" s="198" t="s">
        <v>82</v>
      </c>
      <c r="C125" s="46" t="s">
        <v>78</v>
      </c>
      <c r="D125" s="97" t="s">
        <v>203</v>
      </c>
      <c r="E125" s="70" t="s">
        <v>80</v>
      </c>
      <c r="F125" s="70">
        <v>470</v>
      </c>
      <c r="G125" s="71">
        <v>530</v>
      </c>
      <c r="H125" s="71">
        <v>480</v>
      </c>
    </row>
    <row r="126" spans="1:8" ht="25.5" customHeight="1">
      <c r="A126" s="196"/>
      <c r="B126" s="199"/>
      <c r="C126" s="49" t="s">
        <v>98</v>
      </c>
      <c r="D126" s="97" t="s">
        <v>204</v>
      </c>
      <c r="E126" s="70" t="s">
        <v>80</v>
      </c>
      <c r="F126" s="70"/>
      <c r="G126" s="71">
        <v>600</v>
      </c>
      <c r="H126" s="71">
        <v>550</v>
      </c>
    </row>
    <row r="127" spans="1:8" ht="21.75" customHeight="1">
      <c r="A127" s="196"/>
      <c r="B127" s="199"/>
      <c r="C127" s="49" t="s">
        <v>78</v>
      </c>
      <c r="D127" s="97" t="s">
        <v>205</v>
      </c>
      <c r="E127" s="70">
        <v>1</v>
      </c>
      <c r="F127" s="70">
        <v>820</v>
      </c>
      <c r="G127" s="71">
        <v>890</v>
      </c>
      <c r="H127" s="71">
        <v>800</v>
      </c>
    </row>
    <row r="128" spans="1:8" ht="27.75" customHeight="1">
      <c r="A128" s="196"/>
      <c r="B128" s="199"/>
      <c r="C128" s="49" t="s">
        <v>98</v>
      </c>
      <c r="D128" s="97" t="s">
        <v>206</v>
      </c>
      <c r="E128" s="70">
        <v>1</v>
      </c>
      <c r="F128" s="70"/>
      <c r="G128" s="71">
        <v>960</v>
      </c>
      <c r="H128" s="71">
        <v>870</v>
      </c>
    </row>
    <row r="129" spans="1:8" ht="24" customHeight="1">
      <c r="A129" s="196"/>
      <c r="B129" s="199"/>
      <c r="C129" s="49" t="s">
        <v>95</v>
      </c>
      <c r="D129" s="97" t="s">
        <v>207</v>
      </c>
      <c r="E129" s="70">
        <v>1</v>
      </c>
      <c r="F129" s="70"/>
      <c r="G129" s="71">
        <v>820</v>
      </c>
      <c r="H129" s="71">
        <v>740</v>
      </c>
    </row>
    <row r="130" spans="1:8" ht="24" customHeight="1" thickBot="1">
      <c r="A130" s="196"/>
      <c r="B130" s="199"/>
      <c r="C130" s="72" t="s">
        <v>39</v>
      </c>
      <c r="D130" s="97" t="s">
        <v>208</v>
      </c>
      <c r="E130" s="70">
        <v>5</v>
      </c>
      <c r="F130" s="70"/>
      <c r="G130" s="71">
        <v>3500</v>
      </c>
      <c r="H130" s="71">
        <v>3200</v>
      </c>
    </row>
    <row r="131" spans="1:8" ht="24" customHeight="1" thickBot="1">
      <c r="A131" s="197"/>
      <c r="B131" s="200"/>
      <c r="C131" s="74" t="s">
        <v>39</v>
      </c>
      <c r="D131" s="99" t="s">
        <v>209</v>
      </c>
      <c r="E131" s="75">
        <v>10</v>
      </c>
      <c r="F131" s="75"/>
      <c r="G131" s="76">
        <v>6500</v>
      </c>
      <c r="H131" s="76">
        <v>5900</v>
      </c>
    </row>
    <row r="132" spans="1:8" ht="1.5" customHeight="1" thickBot="1">
      <c r="A132" s="85" t="s">
        <v>76</v>
      </c>
      <c r="B132" s="72" t="s">
        <v>77</v>
      </c>
      <c r="C132" s="84" t="s">
        <v>74</v>
      </c>
      <c r="D132" s="101"/>
      <c r="E132" s="82">
        <v>5</v>
      </c>
      <c r="F132" s="82"/>
      <c r="G132" s="83">
        <v>500</v>
      </c>
      <c r="H132" s="83">
        <v>430</v>
      </c>
    </row>
    <row r="133" spans="1:8" ht="30.75" customHeight="1" hidden="1" thickBot="1">
      <c r="A133" s="102"/>
      <c r="B133" s="73"/>
      <c r="C133" s="74" t="s">
        <v>39</v>
      </c>
      <c r="D133" s="72"/>
      <c r="E133" s="75">
        <v>10</v>
      </c>
      <c r="F133" s="75"/>
      <c r="G133" s="76">
        <v>5500</v>
      </c>
      <c r="H133" s="76">
        <v>5000</v>
      </c>
    </row>
    <row r="134" spans="1:8" ht="28.5" customHeight="1" thickBot="1">
      <c r="A134" s="194" t="s">
        <v>69</v>
      </c>
      <c r="B134" s="111"/>
      <c r="C134" s="111"/>
      <c r="D134" s="111"/>
      <c r="E134" s="111"/>
      <c r="F134" s="111"/>
      <c r="G134" s="111"/>
      <c r="H134" s="112"/>
    </row>
    <row r="135" spans="1:8" ht="27.75" customHeight="1" hidden="1">
      <c r="A135" s="192" t="s">
        <v>70</v>
      </c>
      <c r="B135" s="188" t="s">
        <v>75</v>
      </c>
      <c r="C135" s="46" t="s">
        <v>99</v>
      </c>
      <c r="D135" s="97" t="s">
        <v>210</v>
      </c>
      <c r="E135" s="70" t="s">
        <v>80</v>
      </c>
      <c r="F135" s="70">
        <v>740</v>
      </c>
      <c r="G135" s="71">
        <v>700</v>
      </c>
      <c r="H135" s="71">
        <v>650</v>
      </c>
    </row>
    <row r="136" spans="1:8" ht="27.75" customHeight="1" hidden="1">
      <c r="A136" s="196"/>
      <c r="B136" s="199"/>
      <c r="C136" s="46" t="s">
        <v>95</v>
      </c>
      <c r="D136" s="98" t="s">
        <v>211</v>
      </c>
      <c r="E136" s="47" t="s">
        <v>80</v>
      </c>
      <c r="F136" s="47"/>
      <c r="G136" s="48">
        <v>600</v>
      </c>
      <c r="H136" s="48">
        <v>550</v>
      </c>
    </row>
    <row r="137" spans="1:8" ht="25.5" customHeight="1">
      <c r="A137" s="196"/>
      <c r="B137" s="199"/>
      <c r="C137" s="46" t="s">
        <v>99</v>
      </c>
      <c r="D137" s="98" t="s">
        <v>212</v>
      </c>
      <c r="E137" s="47">
        <v>0.75</v>
      </c>
      <c r="F137" s="47"/>
      <c r="G137" s="48">
        <v>1180</v>
      </c>
      <c r="H137" s="48">
        <v>1070</v>
      </c>
    </row>
    <row r="138" spans="1:8" ht="25.5" customHeight="1">
      <c r="A138" s="196"/>
      <c r="B138" s="199"/>
      <c r="C138" s="46" t="s">
        <v>99</v>
      </c>
      <c r="D138" s="98" t="s">
        <v>213</v>
      </c>
      <c r="E138" s="47">
        <v>1</v>
      </c>
      <c r="F138" s="47"/>
      <c r="G138" s="48">
        <v>1350</v>
      </c>
      <c r="H138" s="48">
        <v>1210</v>
      </c>
    </row>
    <row r="139" spans="1:8" ht="25.5" customHeight="1">
      <c r="A139" s="196"/>
      <c r="B139" s="199"/>
      <c r="C139" s="49" t="s">
        <v>40</v>
      </c>
      <c r="D139" s="98" t="s">
        <v>214</v>
      </c>
      <c r="E139" s="47">
        <v>1</v>
      </c>
      <c r="F139" s="47"/>
      <c r="G139" s="48">
        <v>1200</v>
      </c>
      <c r="H139" s="48">
        <v>1100</v>
      </c>
    </row>
    <row r="140" spans="1:8" ht="25.5" customHeight="1">
      <c r="A140" s="196"/>
      <c r="B140" s="199"/>
      <c r="C140" s="49" t="s">
        <v>39</v>
      </c>
      <c r="D140" s="98" t="s">
        <v>215</v>
      </c>
      <c r="E140" s="47">
        <v>5</v>
      </c>
      <c r="F140" s="47"/>
      <c r="G140" s="48">
        <v>5300</v>
      </c>
      <c r="H140" s="48">
        <v>4800</v>
      </c>
    </row>
    <row r="141" spans="1:8" ht="33.75" customHeight="1" thickBot="1">
      <c r="A141" s="197"/>
      <c r="B141" s="200"/>
      <c r="C141" s="72" t="s">
        <v>39</v>
      </c>
      <c r="D141" s="99" t="s">
        <v>216</v>
      </c>
      <c r="E141" s="75">
        <v>10</v>
      </c>
      <c r="F141" s="75"/>
      <c r="G141" s="76">
        <v>10000</v>
      </c>
      <c r="H141" s="76">
        <v>9200</v>
      </c>
    </row>
    <row r="142" spans="1:8" ht="12.75" hidden="1">
      <c r="A142" s="86"/>
      <c r="B142" s="86"/>
      <c r="C142" s="86"/>
      <c r="D142" s="86"/>
      <c r="E142" s="86"/>
      <c r="F142" s="86"/>
      <c r="G142" s="86"/>
      <c r="H142" s="86"/>
    </row>
    <row r="143" spans="1:8" ht="12.75" hidden="1">
      <c r="A143" s="86"/>
      <c r="B143" s="86"/>
      <c r="C143" s="86"/>
      <c r="D143" s="86"/>
      <c r="E143" s="86"/>
      <c r="F143" s="86"/>
      <c r="G143" s="86"/>
      <c r="H143" s="86"/>
    </row>
    <row r="144" spans="1:8" ht="29.25" customHeight="1" thickBot="1">
      <c r="A144" s="194" t="s">
        <v>89</v>
      </c>
      <c r="B144" s="111"/>
      <c r="C144" s="111"/>
      <c r="D144" s="111"/>
      <c r="E144" s="111"/>
      <c r="F144" s="111"/>
      <c r="G144" s="111"/>
      <c r="H144" s="112"/>
    </row>
    <row r="145" spans="1:8" ht="30" customHeight="1">
      <c r="A145" s="195" t="s">
        <v>29</v>
      </c>
      <c r="B145" s="198" t="s">
        <v>85</v>
      </c>
      <c r="C145" s="46" t="s">
        <v>40</v>
      </c>
      <c r="D145" s="97" t="s">
        <v>217</v>
      </c>
      <c r="E145" s="70">
        <v>1</v>
      </c>
      <c r="F145" s="70"/>
      <c r="G145" s="71">
        <v>1050</v>
      </c>
      <c r="H145" s="71">
        <v>920</v>
      </c>
    </row>
    <row r="146" spans="1:8" ht="34.5" customHeight="1" thickBot="1">
      <c r="A146" s="196"/>
      <c r="B146" s="199"/>
      <c r="C146" s="72" t="s">
        <v>39</v>
      </c>
      <c r="D146" s="97" t="s">
        <v>218</v>
      </c>
      <c r="E146" s="70">
        <v>5</v>
      </c>
      <c r="F146" s="70"/>
      <c r="G146" s="71">
        <v>4300</v>
      </c>
      <c r="H146" s="71">
        <v>4000</v>
      </c>
    </row>
    <row r="147" spans="1:8" ht="33" customHeight="1" thickBot="1">
      <c r="A147" s="197"/>
      <c r="B147" s="200"/>
      <c r="C147" s="74" t="s">
        <v>39</v>
      </c>
      <c r="D147" s="99" t="s">
        <v>219</v>
      </c>
      <c r="E147" s="75">
        <v>10</v>
      </c>
      <c r="F147" s="75"/>
      <c r="G147" s="76">
        <v>8100</v>
      </c>
      <c r="H147" s="76">
        <v>7500</v>
      </c>
    </row>
    <row r="148" ht="12.75" hidden="1">
      <c r="A148" s="9" t="s">
        <v>36</v>
      </c>
    </row>
    <row r="149" ht="22.5" customHeight="1">
      <c r="A149" s="10" t="s">
        <v>37</v>
      </c>
    </row>
    <row r="150" ht="24" customHeight="1">
      <c r="A150" t="s">
        <v>32</v>
      </c>
    </row>
    <row r="151" ht="0.75" customHeight="1"/>
    <row r="152" ht="12.75">
      <c r="A152" t="s">
        <v>86</v>
      </c>
    </row>
    <row r="153" ht="12.75">
      <c r="A153" t="s">
        <v>87</v>
      </c>
    </row>
    <row r="154" spans="1:2" ht="12.75">
      <c r="A154" t="s">
        <v>88</v>
      </c>
      <c r="B154" t="s">
        <v>90</v>
      </c>
    </row>
    <row r="155" ht="12.75">
      <c r="A155" t="s">
        <v>91</v>
      </c>
    </row>
  </sheetData>
  <sheetProtection/>
  <mergeCells count="105">
    <mergeCell ref="A144:H144"/>
    <mergeCell ref="A145:A147"/>
    <mergeCell ref="B145:B147"/>
    <mergeCell ref="A94:A98"/>
    <mergeCell ref="B94:B98"/>
    <mergeCell ref="A118:A124"/>
    <mergeCell ref="B118:B124"/>
    <mergeCell ref="A135:A141"/>
    <mergeCell ref="B135:B141"/>
    <mergeCell ref="A109:A115"/>
    <mergeCell ref="B109:B115"/>
    <mergeCell ref="A116:A117"/>
    <mergeCell ref="B116:B117"/>
    <mergeCell ref="A134:H134"/>
    <mergeCell ref="A125:A131"/>
    <mergeCell ref="B125:B131"/>
    <mergeCell ref="A93:H93"/>
    <mergeCell ref="A103:H103"/>
    <mergeCell ref="A87:A89"/>
    <mergeCell ref="B87:B89"/>
    <mergeCell ref="A99:A102"/>
    <mergeCell ref="B99:B102"/>
    <mergeCell ref="A104:A107"/>
    <mergeCell ref="B104:B107"/>
    <mergeCell ref="I85:I87"/>
    <mergeCell ref="L85:L87"/>
    <mergeCell ref="I69:I71"/>
    <mergeCell ref="L69:L71"/>
    <mergeCell ref="A79:H79"/>
    <mergeCell ref="A80:A86"/>
    <mergeCell ref="B80:B86"/>
    <mergeCell ref="I78:N80"/>
    <mergeCell ref="A74:A78"/>
    <mergeCell ref="B74:B78"/>
    <mergeCell ref="I72:I74"/>
    <mergeCell ref="L72:L74"/>
    <mergeCell ref="I59:I61"/>
    <mergeCell ref="L59:L61"/>
    <mergeCell ref="A64:A69"/>
    <mergeCell ref="B64:B69"/>
    <mergeCell ref="I62:N64"/>
    <mergeCell ref="B71:B73"/>
    <mergeCell ref="A71:A73"/>
    <mergeCell ref="A70:H70"/>
    <mergeCell ref="A54:A56"/>
    <mergeCell ref="B54:B56"/>
    <mergeCell ref="I49:I54"/>
    <mergeCell ref="L49:L54"/>
    <mergeCell ref="A48:A53"/>
    <mergeCell ref="B48:B53"/>
    <mergeCell ref="I46:I48"/>
    <mergeCell ref="L46:L48"/>
    <mergeCell ref="I55:I57"/>
    <mergeCell ref="L55:L57"/>
    <mergeCell ref="L36:L38"/>
    <mergeCell ref="A41:A47"/>
    <mergeCell ref="B41:B47"/>
    <mergeCell ref="I39:I41"/>
    <mergeCell ref="L39:L41"/>
    <mergeCell ref="A37:H37"/>
    <mergeCell ref="A38:A40"/>
    <mergeCell ref="B38:B40"/>
    <mergeCell ref="I36:I38"/>
    <mergeCell ref="L22:L24"/>
    <mergeCell ref="A32:A36"/>
    <mergeCell ref="B32:B36"/>
    <mergeCell ref="I29:I34"/>
    <mergeCell ref="L29:L34"/>
    <mergeCell ref="A25:A28"/>
    <mergeCell ref="B25:B28"/>
    <mergeCell ref="I25:N28"/>
    <mergeCell ref="A29:A31"/>
    <mergeCell ref="A22:A24"/>
    <mergeCell ref="B22:B24"/>
    <mergeCell ref="I22:I24"/>
    <mergeCell ref="A17:A20"/>
    <mergeCell ref="B17:B20"/>
    <mergeCell ref="I17:I20"/>
    <mergeCell ref="A21:H21"/>
    <mergeCell ref="I13:I16"/>
    <mergeCell ref="M3:N3"/>
    <mergeCell ref="A4:H4"/>
    <mergeCell ref="A5:A8"/>
    <mergeCell ref="B5:B8"/>
    <mergeCell ref="I5:I8"/>
    <mergeCell ref="L5:L8"/>
    <mergeCell ref="L13:L16"/>
    <mergeCell ref="A13:A16"/>
    <mergeCell ref="B13:B16"/>
    <mergeCell ref="A1:H1"/>
    <mergeCell ref="I3:L3"/>
    <mergeCell ref="A9:A12"/>
    <mergeCell ref="B9:B12"/>
    <mergeCell ref="I9:I12"/>
    <mergeCell ref="L9:L12"/>
    <mergeCell ref="A108:H108"/>
    <mergeCell ref="L17:L20"/>
    <mergeCell ref="A90:A92"/>
    <mergeCell ref="B90:B92"/>
    <mergeCell ref="A57:A59"/>
    <mergeCell ref="B57:B59"/>
    <mergeCell ref="A60:H60"/>
    <mergeCell ref="A61:A63"/>
    <mergeCell ref="B61:B63"/>
    <mergeCell ref="B29:B31"/>
  </mergeCells>
  <hyperlinks>
    <hyperlink ref="A149" r:id="rId1" display="www.dolphinkaz.kz"/>
  </hyperlinks>
  <printOptions/>
  <pageMargins left="0" right="0" top="0.3937007874015748" bottom="0.3937007874015748" header="0.4" footer="0.43"/>
  <pageSetup horizontalDpi="600" verticalDpi="600" orientation="portrait" paperSize="9" scale="71" r:id="rId2"/>
  <rowBreaks count="3" manualBreakCount="3">
    <brk id="31" max="7" man="1"/>
    <brk id="63" max="7" man="1"/>
    <brk id="98"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2018-04-20T06:43:50Z</cp:lastPrinted>
  <dcterms:created xsi:type="dcterms:W3CDTF">1996-10-08T23:32:33Z</dcterms:created>
  <dcterms:modified xsi:type="dcterms:W3CDTF">2018-10-18T05:27:22Z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