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jpe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T-DIR\Desktop\ПРАЙСЫ\"/>
    </mc:Choice>
  </mc:AlternateContent>
  <bookViews>
    <workbookView xWindow="0" yWindow="0" windowWidth="28800" windowHeight="12345" tabRatio="817"/>
  </bookViews>
  <sheets>
    <sheet name="ОГЛАВЛЕНИЕ" sheetId="21" r:id="rId1"/>
    <sheet name="FUSITEK ППР трубы и фитинги" sheetId="11" r:id="rId2"/>
    <sheet name="FUSIONPLAST ППР фитинги" sheetId="17" r:id="rId3"/>
    <sheet name="Трубы PE-X PE-RT, комплектующие" sheetId="14" r:id="rId4"/>
    <sheet name="VARMEGA Slide-fit" sheetId="16" r:id="rId5"/>
    <sheet name="КОНТУР Канализация" sheetId="19" r:id="rId6"/>
    <sheet name="K-Flex изоляция" sheetId="23" r:id="rId7"/>
    <sheet name="Loctite и Сантехмастер" sheetId="22" r:id="rId8"/>
    <sheet name="Atlas Filtri" sheetId="29" r:id="rId9"/>
    <sheet name="BJORNE Радиаторы" sheetId="25" r:id="rId10"/>
    <sheet name="Royal Thermo Радиаторы" sheetId="26" r:id="rId11"/>
    <sheet name="Резьбовые фитинги" sheetId="30" r:id="rId12"/>
    <sheet name="Краны и арматура" sheetId="31" r:id="rId13"/>
    <sheet name="Varmega, RBM, ICMA" sheetId="32" r:id="rId14"/>
    <sheet name="Fusitek СЕРЫЙ" sheetId="27" r:id="rId15"/>
    <sheet name="Klemme хомуты" sheetId="28" r:id="rId16"/>
  </sheets>
  <definedNames>
    <definedName name="ЗАДВИЖКИ_И_БАЛАНСИРОВКА" localSheetId="13">#REF!</definedName>
    <definedName name="ЗАДВИЖКИ_И_БАЛАНСИРОВКА">#REF!</definedName>
    <definedName name="_xlnm.Print_Area" localSheetId="8">'Atlas Filtri'!$B$1:$G$60</definedName>
    <definedName name="_xlnm.Print_Area" localSheetId="9">'BJORNE Радиаторы'!$A$1:$X$59</definedName>
    <definedName name="_xlnm.Print_Area" localSheetId="2">'FUSIONPLAST ППР фитинги'!$B$1:$G$66</definedName>
    <definedName name="_xlnm.Print_Area" localSheetId="1">'FUSITEK ППР трубы и фитинги'!$B$1:$G$313</definedName>
    <definedName name="_xlnm.Print_Area" localSheetId="14">'Fusitek СЕРЫЙ'!$B$1:$I$117</definedName>
    <definedName name="_xlnm.Print_Area" localSheetId="6">'K-Flex изоляция'!$B$1:$G$38</definedName>
    <definedName name="_xlnm.Print_Area" localSheetId="15">'Klemme хомуты'!$B$1:$G$41</definedName>
    <definedName name="_xlnm.Print_Area" localSheetId="7">'Loctite и Сантехмастер'!$B$1:$G$23</definedName>
    <definedName name="_xlnm.Print_Area" localSheetId="10">'Royal Thermo Радиаторы'!$B$1:$K$60</definedName>
    <definedName name="_xlnm.Print_Area" localSheetId="4">'VARMEGA Slide-fit'!$B$1:$G$177</definedName>
    <definedName name="_xlnm.Print_Area" localSheetId="13">'Varmega, RBM, ICMA'!$B$1:$G$168</definedName>
    <definedName name="_xlnm.Print_Area" localSheetId="5">'КОНТУР Канализация'!$B$1:$G$118</definedName>
    <definedName name="_xlnm.Print_Area" localSheetId="12">'Краны и арматура'!$B$1:$J$166</definedName>
    <definedName name="_xlnm.Print_Area" localSheetId="0">ОГЛАВЛЕНИЕ!$A$1:$I$27</definedName>
    <definedName name="_xlnm.Print_Area" localSheetId="11">'Резьбовые фитинги'!$B$1:$H$102</definedName>
    <definedName name="_xlnm.Print_Area" localSheetId="3">'Трубы PE-X PE-RT, комплектующие'!$B$1:$G$91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14" l="1"/>
  <c r="F9" i="14" s="1"/>
  <c r="G9" i="14" s="1"/>
  <c r="I10" i="32" l="1"/>
  <c r="I11" i="32"/>
  <c r="I12" i="32"/>
  <c r="I13" i="32"/>
  <c r="I14" i="32"/>
  <c r="I15" i="32"/>
  <c r="I16" i="32"/>
  <c r="I17" i="32"/>
  <c r="I18" i="32"/>
  <c r="I19" i="32"/>
  <c r="I20" i="32"/>
  <c r="I21" i="32"/>
  <c r="I23" i="32"/>
  <c r="I24" i="32"/>
  <c r="I25" i="32"/>
  <c r="I26" i="32"/>
  <c r="I27" i="32"/>
  <c r="I28" i="32"/>
  <c r="G28" i="32" s="1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F68" i="32" s="1"/>
  <c r="I69" i="32"/>
  <c r="I70" i="32"/>
  <c r="F70" i="32" s="1"/>
  <c r="I71" i="32"/>
  <c r="F71" i="32" s="1"/>
  <c r="I72" i="32"/>
  <c r="I73" i="32"/>
  <c r="G73" i="32" s="1"/>
  <c r="I74" i="32"/>
  <c r="I75" i="32"/>
  <c r="G75" i="32" s="1"/>
  <c r="I76" i="32"/>
  <c r="F76" i="32" s="1"/>
  <c r="I77" i="32"/>
  <c r="I78" i="32"/>
  <c r="G78" i="32" s="1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7" i="32"/>
  <c r="I98" i="32"/>
  <c r="I99" i="32"/>
  <c r="I100" i="32"/>
  <c r="I101" i="32"/>
  <c r="I102" i="32"/>
  <c r="I103" i="32"/>
  <c r="F103" i="32" s="1"/>
  <c r="I104" i="32"/>
  <c r="G104" i="32" s="1"/>
  <c r="I105" i="32"/>
  <c r="G105" i="32" s="1"/>
  <c r="I106" i="32"/>
  <c r="I107" i="32"/>
  <c r="I108" i="32"/>
  <c r="I109" i="32"/>
  <c r="I110" i="32"/>
  <c r="I111" i="32"/>
  <c r="I112" i="32"/>
  <c r="I113" i="32"/>
  <c r="I114" i="32"/>
  <c r="I115" i="32"/>
  <c r="I116" i="32"/>
  <c r="I117" i="32"/>
  <c r="I118" i="32"/>
  <c r="I119" i="32"/>
  <c r="I120" i="32"/>
  <c r="I121" i="32"/>
  <c r="I122" i="32"/>
  <c r="I123" i="32"/>
  <c r="I124" i="32"/>
  <c r="I125" i="32"/>
  <c r="I126" i="32"/>
  <c r="I127" i="32"/>
  <c r="I128" i="32"/>
  <c r="I129" i="32"/>
  <c r="I130" i="32"/>
  <c r="I131" i="32"/>
  <c r="I132" i="32"/>
  <c r="I133" i="32"/>
  <c r="I134" i="32"/>
  <c r="I135" i="32"/>
  <c r="I136" i="32"/>
  <c r="I137" i="32"/>
  <c r="I138" i="32"/>
  <c r="I139" i="32"/>
  <c r="I140" i="32"/>
  <c r="I141" i="32"/>
  <c r="I142" i="32"/>
  <c r="I143" i="32"/>
  <c r="I144" i="32"/>
  <c r="I145" i="32"/>
  <c r="I146" i="32"/>
  <c r="I147" i="32"/>
  <c r="I148" i="32"/>
  <c r="I149" i="32"/>
  <c r="I150" i="32"/>
  <c r="I151" i="32"/>
  <c r="I152" i="32"/>
  <c r="I153" i="32"/>
  <c r="I154" i="32"/>
  <c r="I155" i="32"/>
  <c r="I156" i="32"/>
  <c r="I157" i="32"/>
  <c r="I158" i="32"/>
  <c r="I159" i="32"/>
  <c r="I160" i="32"/>
  <c r="I161" i="32"/>
  <c r="I162" i="32"/>
  <c r="I163" i="32"/>
  <c r="I164" i="32"/>
  <c r="I165" i="32"/>
  <c r="G165" i="32" s="1"/>
  <c r="I166" i="32"/>
  <c r="I167" i="32"/>
  <c r="I168" i="32"/>
  <c r="I9" i="32"/>
  <c r="F46" i="32"/>
  <c r="F106" i="32"/>
  <c r="G103" i="32"/>
  <c r="G77" i="32"/>
  <c r="F73" i="32"/>
  <c r="G67" i="32"/>
  <c r="F104" i="32" l="1"/>
  <c r="F78" i="32"/>
  <c r="F28" i="32"/>
  <c r="G46" i="32"/>
  <c r="G106" i="32"/>
  <c r="F105" i="32"/>
  <c r="G76" i="32"/>
  <c r="F77" i="32"/>
  <c r="F75" i="32"/>
  <c r="G71" i="32"/>
  <c r="G70" i="32"/>
  <c r="G68" i="32"/>
  <c r="F67" i="32"/>
  <c r="F100" i="32" l="1"/>
  <c r="F101" i="32"/>
  <c r="G96" i="32"/>
  <c r="F96" i="32"/>
  <c r="F98" i="32"/>
  <c r="G97" i="32"/>
  <c r="F168" i="32"/>
  <c r="G167" i="32"/>
  <c r="G30" i="32"/>
  <c r="G21" i="32"/>
  <c r="G22" i="32"/>
  <c r="F23" i="32"/>
  <c r="F24" i="32"/>
  <c r="F26" i="32"/>
  <c r="G86" i="32"/>
  <c r="G87" i="32"/>
  <c r="F88" i="32"/>
  <c r="F89" i="32"/>
  <c r="G90" i="32"/>
  <c r="G93" i="32"/>
  <c r="G115" i="32"/>
  <c r="F124" i="32"/>
  <c r="F125" i="32"/>
  <c r="I108" i="31"/>
  <c r="I106" i="31"/>
  <c r="I102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10" i="31"/>
  <c r="I99" i="31"/>
  <c r="F30" i="32" l="1"/>
  <c r="F90" i="32"/>
  <c r="G100" i="32"/>
  <c r="G101" i="32"/>
  <c r="G98" i="32"/>
  <c r="F97" i="32"/>
  <c r="F86" i="32"/>
  <c r="G168" i="32"/>
  <c r="F167" i="32"/>
  <c r="G24" i="32"/>
  <c r="G23" i="32"/>
  <c r="F162" i="32"/>
  <c r="G162" i="32"/>
  <c r="F165" i="32"/>
  <c r="G125" i="32"/>
  <c r="G124" i="32"/>
  <c r="F115" i="32"/>
  <c r="G89" i="32"/>
  <c r="G88" i="32"/>
  <c r="F87" i="32"/>
  <c r="F155" i="32"/>
  <c r="G159" i="32"/>
  <c r="G158" i="32"/>
  <c r="F93" i="32"/>
  <c r="G26" i="32"/>
  <c r="G160" i="32"/>
  <c r="F160" i="32"/>
  <c r="F159" i="32"/>
  <c r="F158" i="32"/>
  <c r="G157" i="32"/>
  <c r="F157" i="32"/>
  <c r="G156" i="32"/>
  <c r="F156" i="32"/>
  <c r="G155" i="32"/>
  <c r="F21" i="32"/>
  <c r="G127" i="32"/>
  <c r="F127" i="32" l="1"/>
  <c r="G111" i="32" l="1"/>
  <c r="F111" i="32"/>
  <c r="G144" i="32"/>
  <c r="F13" i="32"/>
  <c r="G13" i="32"/>
  <c r="F63" i="32"/>
  <c r="F65" i="32"/>
  <c r="F61" i="32"/>
  <c r="G59" i="32"/>
  <c r="F144" i="32" l="1"/>
  <c r="F59" i="32"/>
  <c r="G63" i="32"/>
  <c r="G61" i="32"/>
  <c r="G65" i="32"/>
  <c r="I66" i="31"/>
  <c r="I61" i="31"/>
  <c r="I55" i="31"/>
  <c r="I40" i="31"/>
  <c r="I38" i="31"/>
  <c r="I36" i="31"/>
  <c r="I35" i="31"/>
  <c r="I29" i="31"/>
  <c r="I24" i="31"/>
  <c r="I16" i="31"/>
  <c r="I8" i="31"/>
  <c r="I97" i="31"/>
  <c r="I95" i="31"/>
  <c r="I53" i="31"/>
  <c r="I54" i="31"/>
  <c r="I56" i="31"/>
  <c r="I57" i="31"/>
  <c r="I59" i="31"/>
  <c r="I60" i="31"/>
  <c r="I62" i="31"/>
  <c r="I63" i="31"/>
  <c r="I64" i="31"/>
  <c r="I67" i="31"/>
  <c r="I68" i="31"/>
  <c r="I70" i="31"/>
  <c r="I71" i="31"/>
  <c r="I72" i="31"/>
  <c r="I74" i="31"/>
  <c r="I75" i="31"/>
  <c r="I76" i="31"/>
  <c r="I78" i="31"/>
  <c r="I79" i="31"/>
  <c r="I81" i="31"/>
  <c r="I82" i="31"/>
  <c r="I84" i="31"/>
  <c r="I86" i="31"/>
  <c r="I88" i="31"/>
  <c r="I52" i="31"/>
  <c r="F36" i="31"/>
  <c r="G36" i="31" s="1"/>
  <c r="I39" i="31"/>
  <c r="I9" i="31"/>
  <c r="I10" i="31"/>
  <c r="I11" i="31"/>
  <c r="I12" i="31"/>
  <c r="I13" i="31"/>
  <c r="I15" i="31"/>
  <c r="I17" i="31"/>
  <c r="I18" i="31"/>
  <c r="I19" i="31"/>
  <c r="I20" i="31"/>
  <c r="I22" i="31"/>
  <c r="I23" i="31"/>
  <c r="I25" i="31"/>
  <c r="I26" i="31"/>
  <c r="I27" i="31"/>
  <c r="I30" i="31"/>
  <c r="I31" i="31"/>
  <c r="M10" i="26"/>
  <c r="F8" i="19"/>
  <c r="G8" i="19" s="1"/>
  <c r="I8" i="14"/>
  <c r="I64" i="14" l="1"/>
  <c r="I14" i="27"/>
  <c r="I9" i="27"/>
  <c r="I10" i="27"/>
  <c r="I11" i="27"/>
  <c r="I12" i="27"/>
  <c r="I13" i="27"/>
  <c r="I15" i="27"/>
  <c r="I16" i="27"/>
  <c r="I17" i="27"/>
  <c r="I18" i="27"/>
  <c r="I19" i="27"/>
  <c r="I20" i="27"/>
  <c r="F20" i="27" s="1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8" i="27"/>
  <c r="F8" i="27" s="1"/>
  <c r="G10" i="25" l="1"/>
  <c r="G14" i="25" l="1"/>
  <c r="G12" i="25"/>
  <c r="F20" i="28" l="1"/>
  <c r="F8" i="28"/>
  <c r="F14" i="27"/>
  <c r="F152" i="32" l="1"/>
  <c r="F150" i="32"/>
  <c r="F148" i="32"/>
  <c r="F146" i="32"/>
  <c r="F143" i="32"/>
  <c r="F140" i="32"/>
  <c r="F141" i="32"/>
  <c r="F139" i="32"/>
  <c r="F130" i="32"/>
  <c r="F131" i="32"/>
  <c r="F132" i="32"/>
  <c r="F133" i="32"/>
  <c r="F134" i="32"/>
  <c r="F135" i="32"/>
  <c r="F136" i="32"/>
  <c r="F137" i="32"/>
  <c r="F129" i="32"/>
  <c r="F38" i="32"/>
  <c r="F39" i="32"/>
  <c r="F40" i="32"/>
  <c r="F37" i="32"/>
  <c r="F42" i="32"/>
  <c r="F43" i="32"/>
  <c r="F45" i="32"/>
  <c r="F48" i="32"/>
  <c r="F51" i="32"/>
  <c r="F52" i="32"/>
  <c r="F53" i="32"/>
  <c r="F54" i="32"/>
  <c r="F50" i="32"/>
  <c r="F109" i="32"/>
  <c r="F110" i="32"/>
  <c r="F81" i="32"/>
  <c r="F82" i="32"/>
  <c r="F83" i="32"/>
  <c r="F84" i="32"/>
  <c r="F85" i="32"/>
  <c r="F57" i="32"/>
  <c r="F56" i="32"/>
  <c r="F80" i="32"/>
  <c r="F92" i="32"/>
  <c r="F108" i="32"/>
  <c r="F114" i="32"/>
  <c r="F116" i="32"/>
  <c r="F113" i="32"/>
  <c r="F119" i="32"/>
  <c r="F120" i="32"/>
  <c r="F121" i="32"/>
  <c r="F122" i="32"/>
  <c r="F123" i="32"/>
  <c r="F118" i="32"/>
  <c r="G119" i="32"/>
  <c r="G122" i="32"/>
  <c r="G123" i="32"/>
  <c r="F15" i="27" l="1"/>
  <c r="F16" i="27"/>
  <c r="F17" i="27"/>
  <c r="F21" i="27"/>
  <c r="F22" i="27"/>
  <c r="F25" i="27"/>
  <c r="F26" i="27"/>
  <c r="F27" i="27"/>
  <c r="F28" i="27"/>
  <c r="F29" i="27"/>
  <c r="F32" i="27"/>
  <c r="F33" i="27"/>
  <c r="F34" i="27"/>
  <c r="F37" i="27"/>
  <c r="F38" i="27"/>
  <c r="F39" i="27"/>
  <c r="F40" i="27"/>
  <c r="F41" i="27"/>
  <c r="F44" i="27"/>
  <c r="F45" i="27"/>
  <c r="F46" i="27"/>
  <c r="F49" i="27"/>
  <c r="F50" i="27"/>
  <c r="F51" i="27"/>
  <c r="F54" i="27"/>
  <c r="F55" i="27"/>
  <c r="F56" i="27"/>
  <c r="F59" i="27"/>
  <c r="F60" i="27"/>
  <c r="F61" i="27"/>
  <c r="F64" i="27"/>
  <c r="F65" i="27"/>
  <c r="F66" i="27"/>
  <c r="F67" i="27"/>
  <c r="F68" i="27"/>
  <c r="F69" i="27"/>
  <c r="F72" i="27"/>
  <c r="F73" i="27"/>
  <c r="F74" i="27"/>
  <c r="F75" i="27"/>
  <c r="F76" i="27"/>
  <c r="F77" i="27"/>
  <c r="F80" i="27"/>
  <c r="F81" i="27"/>
  <c r="F82" i="27"/>
  <c r="F83" i="27"/>
  <c r="F84" i="27"/>
  <c r="F85" i="27"/>
  <c r="F88" i="27"/>
  <c r="F89" i="27"/>
  <c r="F90" i="27"/>
  <c r="F91" i="27"/>
  <c r="F92" i="27"/>
  <c r="F93" i="27"/>
  <c r="F96" i="27"/>
  <c r="F97" i="27"/>
  <c r="F98" i="27"/>
  <c r="F99" i="27"/>
  <c r="F102" i="27"/>
  <c r="F103" i="27"/>
  <c r="F104" i="27"/>
  <c r="F105" i="27"/>
  <c r="F112" i="27"/>
  <c r="F113" i="27"/>
  <c r="F116" i="27"/>
  <c r="F117" i="27"/>
  <c r="F115" i="27"/>
  <c r="F111" i="27"/>
  <c r="F109" i="27"/>
  <c r="F107" i="27"/>
  <c r="F101" i="27"/>
  <c r="F95" i="27"/>
  <c r="F87" i="27"/>
  <c r="F79" i="27"/>
  <c r="F71" i="27"/>
  <c r="F63" i="27"/>
  <c r="F58" i="27"/>
  <c r="F53" i="27"/>
  <c r="F48" i="27"/>
  <c r="F43" i="27"/>
  <c r="F36" i="27"/>
  <c r="F31" i="27"/>
  <c r="F24" i="27"/>
  <c r="F19" i="27"/>
  <c r="F9" i="27"/>
  <c r="F10" i="27"/>
  <c r="F11" i="27"/>
  <c r="F12" i="27"/>
  <c r="F26" i="31"/>
  <c r="F99" i="31"/>
  <c r="G99" i="31" s="1"/>
  <c r="F93" i="31"/>
  <c r="G93" i="31" s="1"/>
  <c r="F91" i="31"/>
  <c r="G91" i="31" s="1"/>
  <c r="F90" i="31"/>
  <c r="G90" i="31" s="1"/>
  <c r="F107" i="31"/>
  <c r="G107" i="31" s="1"/>
  <c r="F34" i="31"/>
  <c r="G34" i="31" s="1"/>
  <c r="F47" i="31"/>
  <c r="G47" i="31" s="1"/>
  <c r="F46" i="31"/>
  <c r="G46" i="31" s="1"/>
  <c r="F45" i="31"/>
  <c r="G45" i="31" s="1"/>
  <c r="F18" i="31"/>
  <c r="G18" i="31" s="1"/>
  <c r="F19" i="31"/>
  <c r="G19" i="31" s="1"/>
  <c r="F20" i="31"/>
  <c r="G20" i="31" s="1"/>
  <c r="G9" i="32"/>
  <c r="F9" i="32"/>
  <c r="G34" i="32"/>
  <c r="F34" i="32"/>
  <c r="G32" i="32"/>
  <c r="F32" i="32"/>
  <c r="F15" i="32"/>
  <c r="F16" i="32"/>
  <c r="F18" i="32"/>
  <c r="F19" i="32"/>
  <c r="G12" i="32"/>
  <c r="G15" i="32"/>
  <c r="G16" i="32"/>
  <c r="G18" i="32"/>
  <c r="G19" i="32"/>
  <c r="G37" i="32"/>
  <c r="G38" i="32"/>
  <c r="G39" i="32"/>
  <c r="G40" i="32"/>
  <c r="G42" i="32"/>
  <c r="G43" i="32"/>
  <c r="G45" i="32"/>
  <c r="G48" i="32"/>
  <c r="G50" i="32"/>
  <c r="G51" i="32"/>
  <c r="G52" i="32"/>
  <c r="G53" i="32"/>
  <c r="G54" i="32"/>
  <c r="G56" i="32"/>
  <c r="G57" i="32"/>
  <c r="G80" i="32"/>
  <c r="G81" i="32"/>
  <c r="G82" i="32"/>
  <c r="G83" i="32"/>
  <c r="G84" i="32"/>
  <c r="G85" i="32"/>
  <c r="G92" i="32"/>
  <c r="G108" i="32"/>
  <c r="G109" i="32"/>
  <c r="G110" i="32"/>
  <c r="G113" i="32"/>
  <c r="G114" i="32"/>
  <c r="G116" i="32"/>
  <c r="G118" i="32"/>
  <c r="G120" i="32"/>
  <c r="G121" i="32"/>
  <c r="G129" i="32"/>
  <c r="G130" i="32"/>
  <c r="G131" i="32"/>
  <c r="G132" i="32"/>
  <c r="G133" i="32"/>
  <c r="G134" i="32"/>
  <c r="G135" i="32"/>
  <c r="G136" i="32"/>
  <c r="G137" i="32"/>
  <c r="G139" i="32"/>
  <c r="G140" i="32"/>
  <c r="G141" i="32"/>
  <c r="G143" i="32"/>
  <c r="G146" i="32"/>
  <c r="G148" i="32"/>
  <c r="G150" i="32"/>
  <c r="G152" i="32"/>
  <c r="F16" i="31"/>
  <c r="G16" i="31" s="1"/>
  <c r="F17" i="31"/>
  <c r="G17" i="31" s="1"/>
  <c r="F23" i="31"/>
  <c r="G23" i="31" s="1"/>
  <c r="F24" i="31"/>
  <c r="G24" i="31" s="1"/>
  <c r="F25" i="31"/>
  <c r="G25" i="31" s="1"/>
  <c r="G26" i="31"/>
  <c r="F27" i="31"/>
  <c r="G27" i="31" s="1"/>
  <c r="F30" i="31"/>
  <c r="G30" i="31" s="1"/>
  <c r="F31" i="31"/>
  <c r="G31" i="31" s="1"/>
  <c r="F35" i="31"/>
  <c r="G35" i="31" s="1"/>
  <c r="F39" i="31"/>
  <c r="G39" i="31" s="1"/>
  <c r="F40" i="31"/>
  <c r="G40" i="31" s="1"/>
  <c r="F43" i="31"/>
  <c r="G43" i="31" s="1"/>
  <c r="F44" i="31"/>
  <c r="G44" i="31" s="1"/>
  <c r="F50" i="31"/>
  <c r="G50" i="31" s="1"/>
  <c r="F53" i="31"/>
  <c r="G53" i="31" s="1"/>
  <c r="F54" i="31"/>
  <c r="G54" i="31" s="1"/>
  <c r="F55" i="31"/>
  <c r="G55" i="31" s="1"/>
  <c r="F56" i="31"/>
  <c r="G56" i="31" s="1"/>
  <c r="F57" i="31"/>
  <c r="G57" i="31" s="1"/>
  <c r="F60" i="31"/>
  <c r="G60" i="31" s="1"/>
  <c r="F61" i="31"/>
  <c r="G61" i="31" s="1"/>
  <c r="F62" i="31"/>
  <c r="G62" i="31" s="1"/>
  <c r="F63" i="31"/>
  <c r="G63" i="31" s="1"/>
  <c r="F64" i="31"/>
  <c r="G64" i="31" s="1"/>
  <c r="F67" i="31"/>
  <c r="G67" i="31" s="1"/>
  <c r="F68" i="31"/>
  <c r="G68" i="31" s="1"/>
  <c r="F71" i="31"/>
  <c r="G71" i="31" s="1"/>
  <c r="F72" i="31"/>
  <c r="G72" i="31" s="1"/>
  <c r="F75" i="31"/>
  <c r="G75" i="31" s="1"/>
  <c r="F76" i="31"/>
  <c r="G76" i="31" s="1"/>
  <c r="F102" i="31"/>
  <c r="G102" i="31" s="1"/>
  <c r="F103" i="31"/>
  <c r="G103" i="31" s="1"/>
  <c r="F104" i="31"/>
  <c r="G104" i="31" s="1"/>
  <c r="F105" i="31"/>
  <c r="G105" i="31" s="1"/>
  <c r="F106" i="31"/>
  <c r="G106" i="31" s="1"/>
  <c r="F108" i="31"/>
  <c r="G108" i="31" s="1"/>
  <c r="F121" i="31"/>
  <c r="G121" i="31" s="1"/>
  <c r="F122" i="31"/>
  <c r="G122" i="31" s="1"/>
  <c r="F123" i="31"/>
  <c r="G123" i="31" s="1"/>
  <c r="F124" i="31"/>
  <c r="G124" i="31" s="1"/>
  <c r="F125" i="31"/>
  <c r="G125" i="31" s="1"/>
  <c r="F117" i="31"/>
  <c r="G117" i="31" s="1"/>
  <c r="F118" i="31"/>
  <c r="G118" i="31" s="1"/>
  <c r="F128" i="31"/>
  <c r="G128" i="31" s="1"/>
  <c r="F129" i="31"/>
  <c r="G129" i="31" s="1"/>
  <c r="F130" i="31"/>
  <c r="G130" i="31" s="1"/>
  <c r="F131" i="31"/>
  <c r="G131" i="31" s="1"/>
  <c r="F132" i="31"/>
  <c r="G132" i="31" s="1"/>
  <c r="F135" i="31"/>
  <c r="G135" i="31" s="1"/>
  <c r="F136" i="31"/>
  <c r="G136" i="31" s="1"/>
  <c r="F137" i="31"/>
  <c r="G137" i="31" s="1"/>
  <c r="F142" i="31"/>
  <c r="G142" i="31" s="1"/>
  <c r="F146" i="31"/>
  <c r="G146" i="31" s="1"/>
  <c r="F149" i="31"/>
  <c r="G149" i="31" s="1"/>
  <c r="F150" i="31"/>
  <c r="G150" i="31" s="1"/>
  <c r="F153" i="31"/>
  <c r="G153" i="31" s="1"/>
  <c r="F154" i="31"/>
  <c r="G154" i="31" s="1"/>
  <c r="F155" i="31"/>
  <c r="G155" i="31" s="1"/>
  <c r="F156" i="31"/>
  <c r="G156" i="31" s="1"/>
  <c r="F157" i="31"/>
  <c r="G157" i="31" s="1"/>
  <c r="F160" i="31"/>
  <c r="G160" i="31" s="1"/>
  <c r="F161" i="31"/>
  <c r="G161" i="31" s="1"/>
  <c r="F164" i="31"/>
  <c r="G164" i="31" s="1"/>
  <c r="F165" i="31"/>
  <c r="G165" i="31" s="1"/>
  <c r="F166" i="31"/>
  <c r="G166" i="31" s="1"/>
  <c r="F163" i="31"/>
  <c r="G163" i="31" s="1"/>
  <c r="F159" i="31"/>
  <c r="G159" i="31" s="1"/>
  <c r="F152" i="31"/>
  <c r="G152" i="31" s="1"/>
  <c r="F145" i="31"/>
  <c r="G145" i="31" s="1"/>
  <c r="F141" i="31"/>
  <c r="G141" i="31" s="1"/>
  <c r="F134" i="31"/>
  <c r="G134" i="31" s="1"/>
  <c r="F127" i="31"/>
  <c r="G127" i="31" s="1"/>
  <c r="F120" i="31"/>
  <c r="G120" i="31" s="1"/>
  <c r="F116" i="31"/>
  <c r="G116" i="31" s="1"/>
  <c r="F114" i="31"/>
  <c r="G114" i="31" s="1"/>
  <c r="F113" i="31"/>
  <c r="G113" i="31" s="1"/>
  <c r="F111" i="31"/>
  <c r="G111" i="31" s="1"/>
  <c r="F110" i="31"/>
  <c r="G110" i="31" s="1"/>
  <c r="F101" i="31"/>
  <c r="G101" i="31" s="1"/>
  <c r="F97" i="31"/>
  <c r="G97" i="31" s="1"/>
  <c r="F95" i="31"/>
  <c r="G95" i="31" s="1"/>
  <c r="F88" i="31"/>
  <c r="G88" i="31" s="1"/>
  <c r="F86" i="31"/>
  <c r="G86" i="31" s="1"/>
  <c r="F79" i="31"/>
  <c r="G79" i="31" s="1"/>
  <c r="F82" i="31"/>
  <c r="G82" i="31" s="1"/>
  <c r="F84" i="31"/>
  <c r="G84" i="31" s="1"/>
  <c r="F81" i="31"/>
  <c r="G81" i="31" s="1"/>
  <c r="F78" i="31"/>
  <c r="G78" i="31" s="1"/>
  <c r="F74" i="31"/>
  <c r="G74" i="31" s="1"/>
  <c r="F70" i="31"/>
  <c r="G70" i="31" s="1"/>
  <c r="F66" i="31"/>
  <c r="G66" i="31" s="1"/>
  <c r="F59" i="31"/>
  <c r="G59" i="31" s="1"/>
  <c r="F52" i="31"/>
  <c r="G52" i="31" s="1"/>
  <c r="F49" i="31"/>
  <c r="G49" i="31" s="1"/>
  <c r="F42" i="31"/>
  <c r="G42" i="31" s="1"/>
  <c r="F38" i="31"/>
  <c r="G38" i="31" s="1"/>
  <c r="F33" i="31"/>
  <c r="G33" i="31" s="1"/>
  <c r="F29" i="31"/>
  <c r="G29" i="31" s="1"/>
  <c r="F22" i="31"/>
  <c r="G22" i="31" s="1"/>
  <c r="F15" i="31"/>
  <c r="G15" i="31" s="1"/>
  <c r="F9" i="31"/>
  <c r="G9" i="31" s="1"/>
  <c r="F10" i="31"/>
  <c r="G10" i="31" s="1"/>
  <c r="F11" i="31"/>
  <c r="G11" i="31" s="1"/>
  <c r="F12" i="31"/>
  <c r="G12" i="31" s="1"/>
  <c r="F13" i="31"/>
  <c r="G13" i="31" s="1"/>
  <c r="F8" i="31"/>
  <c r="G8" i="31" s="1"/>
  <c r="H61" i="30" l="1"/>
  <c r="G63" i="30"/>
  <c r="G60" i="30"/>
  <c r="G61" i="30"/>
  <c r="G62" i="30"/>
  <c r="G64" i="30"/>
  <c r="G65" i="30"/>
  <c r="G55" i="30"/>
  <c r="G53" i="30"/>
  <c r="G54" i="30"/>
  <c r="G56" i="30"/>
  <c r="G57" i="30"/>
  <c r="G52" i="30"/>
  <c r="I12" i="11" l="1"/>
  <c r="I15" i="14" l="1"/>
  <c r="I10" i="14"/>
  <c r="I14" i="11"/>
  <c r="I10" i="11"/>
  <c r="I10" i="17"/>
  <c r="I8" i="17"/>
  <c r="I13" i="16" l="1"/>
  <c r="I9" i="16"/>
  <c r="I10" i="16"/>
  <c r="I11" i="16"/>
  <c r="I12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8" i="16"/>
  <c r="I74" i="14"/>
  <c r="I83" i="14"/>
  <c r="I9" i="17" l="1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33" i="11"/>
  <c r="I9" i="11"/>
  <c r="I11" i="11"/>
  <c r="I13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G23" i="30" l="1"/>
  <c r="G24" i="30"/>
  <c r="G25" i="30"/>
  <c r="G26" i="30"/>
  <c r="G27" i="30"/>
  <c r="G28" i="30"/>
  <c r="G29" i="30"/>
  <c r="G30" i="30"/>
  <c r="G31" i="30"/>
  <c r="G32" i="30"/>
  <c r="G33" i="30"/>
  <c r="G36" i="30"/>
  <c r="G37" i="30"/>
  <c r="G38" i="30"/>
  <c r="G39" i="30"/>
  <c r="G40" i="30"/>
  <c r="G43" i="30"/>
  <c r="G44" i="30"/>
  <c r="G45" i="30"/>
  <c r="G46" i="30"/>
  <c r="G47" i="30"/>
  <c r="G48" i="30"/>
  <c r="G49" i="30"/>
  <c r="G50" i="30"/>
  <c r="G68" i="30"/>
  <c r="G69" i="30"/>
  <c r="G70" i="30"/>
  <c r="G73" i="30"/>
  <c r="G74" i="30"/>
  <c r="G75" i="30"/>
  <c r="G76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7" i="30"/>
  <c r="G98" i="30"/>
  <c r="G99" i="30"/>
  <c r="G100" i="30"/>
  <c r="G101" i="30"/>
  <c r="G102" i="30"/>
  <c r="G96" i="30"/>
  <c r="G94" i="30"/>
  <c r="G93" i="30"/>
  <c r="G78" i="30"/>
  <c r="G72" i="30"/>
  <c r="G67" i="30"/>
  <c r="G59" i="30"/>
  <c r="G42" i="30"/>
  <c r="G35" i="30"/>
  <c r="G22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8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5" i="30"/>
  <c r="H36" i="30"/>
  <c r="H37" i="30"/>
  <c r="H38" i="30"/>
  <c r="H39" i="30"/>
  <c r="H40" i="30"/>
  <c r="H42" i="30"/>
  <c r="H43" i="30"/>
  <c r="H44" i="30"/>
  <c r="H45" i="30"/>
  <c r="H46" i="30"/>
  <c r="H47" i="30"/>
  <c r="H48" i="30"/>
  <c r="H49" i="30"/>
  <c r="H50" i="30"/>
  <c r="H52" i="30"/>
  <c r="H53" i="30"/>
  <c r="H54" i="30"/>
  <c r="H55" i="30"/>
  <c r="H56" i="30"/>
  <c r="H57" i="30"/>
  <c r="H59" i="30"/>
  <c r="H60" i="30"/>
  <c r="H62" i="30"/>
  <c r="H63" i="30"/>
  <c r="H64" i="30"/>
  <c r="H65" i="30"/>
  <c r="H67" i="30"/>
  <c r="H68" i="30"/>
  <c r="H69" i="30"/>
  <c r="H70" i="30"/>
  <c r="H72" i="30"/>
  <c r="H73" i="30"/>
  <c r="H74" i="30"/>
  <c r="H75" i="30"/>
  <c r="H76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3" i="30"/>
  <c r="H94" i="30"/>
  <c r="H96" i="30"/>
  <c r="H97" i="30"/>
  <c r="H98" i="30"/>
  <c r="H99" i="30"/>
  <c r="H100" i="30"/>
  <c r="H101" i="30"/>
  <c r="H102" i="30"/>
  <c r="F29" i="29" l="1"/>
  <c r="G29" i="29"/>
  <c r="F60" i="29" l="1"/>
  <c r="G60" i="29" s="1"/>
  <c r="F58" i="29"/>
  <c r="G58" i="29" s="1"/>
  <c r="F57" i="29"/>
  <c r="G57" i="29" s="1"/>
  <c r="F55" i="29"/>
  <c r="G55" i="29" s="1"/>
  <c r="F53" i="29"/>
  <c r="G53" i="29" s="1"/>
  <c r="F51" i="29"/>
  <c r="G51" i="29" s="1"/>
  <c r="F49" i="29"/>
  <c r="G49" i="29" s="1"/>
  <c r="F47" i="29"/>
  <c r="G47" i="29" s="1"/>
  <c r="F46" i="29"/>
  <c r="G46" i="29" s="1"/>
  <c r="F44" i="29"/>
  <c r="G44" i="29" s="1"/>
  <c r="G43" i="29"/>
  <c r="F43" i="29"/>
  <c r="F41" i="29"/>
  <c r="G41" i="29" s="1"/>
  <c r="F40" i="29"/>
  <c r="G40" i="29" s="1"/>
  <c r="G38" i="29"/>
  <c r="F38" i="29"/>
  <c r="F37" i="29"/>
  <c r="G37" i="29" s="1"/>
  <c r="F36" i="29"/>
  <c r="G36" i="29" s="1"/>
  <c r="F34" i="29"/>
  <c r="G34" i="29" s="1"/>
  <c r="F32" i="29"/>
  <c r="G32" i="29" s="1"/>
  <c r="F31" i="29"/>
  <c r="G31" i="29" s="1"/>
  <c r="F28" i="29"/>
  <c r="G28" i="29" s="1"/>
  <c r="F27" i="29"/>
  <c r="G27" i="29" s="1"/>
  <c r="F25" i="29"/>
  <c r="G25" i="29" s="1"/>
  <c r="F23" i="29"/>
  <c r="G23" i="29" s="1"/>
  <c r="F22" i="29"/>
  <c r="G22" i="29" s="1"/>
  <c r="F21" i="29"/>
  <c r="G21" i="29" s="1"/>
  <c r="F19" i="29"/>
  <c r="G19" i="29" s="1"/>
  <c r="F17" i="29"/>
  <c r="G17" i="29" s="1"/>
  <c r="F15" i="29"/>
  <c r="G15" i="29" s="1"/>
  <c r="F13" i="29"/>
  <c r="G13" i="29" s="1"/>
  <c r="F12" i="29"/>
  <c r="G12" i="29" s="1"/>
  <c r="F9" i="29"/>
  <c r="G9" i="29" s="1"/>
  <c r="F10" i="29"/>
  <c r="G10" i="29" s="1"/>
  <c r="G8" i="29"/>
  <c r="G8" i="22"/>
  <c r="F8" i="29"/>
  <c r="F8" i="22"/>
  <c r="F41" i="28" l="1"/>
  <c r="F36" i="28"/>
  <c r="F37" i="28"/>
  <c r="F38" i="28"/>
  <c r="F32" i="28"/>
  <c r="F21" i="28"/>
  <c r="F24" i="28"/>
  <c r="F25" i="28"/>
  <c r="F9" i="28"/>
  <c r="F12" i="28"/>
  <c r="F13" i="28"/>
  <c r="F16" i="28"/>
  <c r="F17" i="28"/>
  <c r="F10" i="28"/>
  <c r="F11" i="28"/>
  <c r="F14" i="28"/>
  <c r="F15" i="28"/>
  <c r="F19" i="28"/>
  <c r="F22" i="28"/>
  <c r="F23" i="28"/>
  <c r="F26" i="28"/>
  <c r="F27" i="28"/>
  <c r="F29" i="28"/>
  <c r="F30" i="28"/>
  <c r="F31" i="28"/>
  <c r="F33" i="28"/>
  <c r="F35" i="28"/>
  <c r="F40" i="28"/>
  <c r="M37" i="26" l="1"/>
  <c r="J38" i="26"/>
  <c r="K38" i="26" s="1"/>
  <c r="J42" i="26"/>
  <c r="K42" i="26" s="1"/>
  <c r="J45" i="26"/>
  <c r="K45" i="26" s="1"/>
  <c r="J46" i="26"/>
  <c r="K46" i="26" s="1"/>
  <c r="M48" i="26"/>
  <c r="M49" i="26"/>
  <c r="J50" i="26"/>
  <c r="K50" i="26" s="1"/>
  <c r="M51" i="26"/>
  <c r="M52" i="26"/>
  <c r="M53" i="26"/>
  <c r="J53" i="26" s="1"/>
  <c r="K53" i="26" s="1"/>
  <c r="M54" i="26"/>
  <c r="J54" i="26" s="1"/>
  <c r="K54" i="26" s="1"/>
  <c r="M55" i="26"/>
  <c r="M56" i="26"/>
  <c r="M57" i="26"/>
  <c r="M58" i="26"/>
  <c r="J58" i="26" s="1"/>
  <c r="K58" i="26" s="1"/>
  <c r="J39" i="26"/>
  <c r="K39" i="26" s="1"/>
  <c r="J40" i="26"/>
  <c r="K40" i="26" s="1"/>
  <c r="J41" i="26"/>
  <c r="K41" i="26" s="1"/>
  <c r="J43" i="26"/>
  <c r="K43" i="26" s="1"/>
  <c r="J44" i="26"/>
  <c r="K44" i="26" s="1"/>
  <c r="J47" i="26"/>
  <c r="K47" i="26" s="1"/>
  <c r="J48" i="26"/>
  <c r="K48" i="26" s="1"/>
  <c r="J49" i="26"/>
  <c r="K49" i="26" s="1"/>
  <c r="J51" i="26"/>
  <c r="K51" i="26" s="1"/>
  <c r="J52" i="26"/>
  <c r="K52" i="26" s="1"/>
  <c r="J55" i="26"/>
  <c r="K55" i="26" s="1"/>
  <c r="J56" i="26"/>
  <c r="K56" i="26" s="1"/>
  <c r="J57" i="26"/>
  <c r="K57" i="26" s="1"/>
  <c r="J59" i="26"/>
  <c r="K59" i="26" s="1"/>
  <c r="J60" i="26"/>
  <c r="K60" i="26" s="1"/>
  <c r="J33" i="26"/>
  <c r="K33" i="26" s="1"/>
  <c r="J19" i="26"/>
  <c r="K19" i="26" s="1"/>
  <c r="J9" i="26"/>
  <c r="K9" i="26" s="1"/>
  <c r="J11" i="26"/>
  <c r="K11" i="26" s="1"/>
  <c r="M14" i="26"/>
  <c r="J15" i="26"/>
  <c r="K15" i="26" s="1"/>
  <c r="J17" i="26"/>
  <c r="K17" i="26" s="1"/>
  <c r="J23" i="26"/>
  <c r="K23" i="26" s="1"/>
  <c r="M25" i="26"/>
  <c r="M26" i="26"/>
  <c r="M27" i="26"/>
  <c r="M28" i="26"/>
  <c r="J28" i="26" s="1"/>
  <c r="K28" i="26" s="1"/>
  <c r="M29" i="26"/>
  <c r="M30" i="26"/>
  <c r="J32" i="26"/>
  <c r="K32" i="26" s="1"/>
  <c r="J35" i="26"/>
  <c r="K35" i="26" s="1"/>
  <c r="J12" i="26"/>
  <c r="K12" i="26" s="1"/>
  <c r="J8" i="26"/>
  <c r="K8" i="26" s="1"/>
  <c r="J36" i="26"/>
  <c r="K36" i="26" s="1"/>
  <c r="J34" i="26"/>
  <c r="K34" i="26" s="1"/>
  <c r="J31" i="26"/>
  <c r="K31" i="26" s="1"/>
  <c r="J30" i="26"/>
  <c r="K30" i="26" s="1"/>
  <c r="J29" i="26"/>
  <c r="K29" i="26" s="1"/>
  <c r="J27" i="26"/>
  <c r="K27" i="26" s="1"/>
  <c r="J26" i="26"/>
  <c r="K26" i="26" s="1"/>
  <c r="J25" i="26"/>
  <c r="K25" i="26" s="1"/>
  <c r="J22" i="26"/>
  <c r="K22" i="26" s="1"/>
  <c r="J21" i="26"/>
  <c r="K21" i="26" s="1"/>
  <c r="J20" i="26"/>
  <c r="K20" i="26" s="1"/>
  <c r="J18" i="26"/>
  <c r="K18" i="26" s="1"/>
  <c r="J16" i="26"/>
  <c r="K16" i="26" s="1"/>
  <c r="J13" i="26"/>
  <c r="K13" i="26" s="1"/>
  <c r="J10" i="26"/>
  <c r="K10" i="26" s="1"/>
  <c r="M34" i="25" l="1"/>
  <c r="C34" i="25" s="1"/>
  <c r="N34" i="25"/>
  <c r="M35" i="25"/>
  <c r="N35" i="25"/>
  <c r="D35" i="25" s="1"/>
  <c r="M36" i="25"/>
  <c r="C36" i="25" s="1"/>
  <c r="N36" i="25"/>
  <c r="M37" i="25"/>
  <c r="N37" i="25"/>
  <c r="D37" i="25" s="1"/>
  <c r="M38" i="25"/>
  <c r="C38" i="25" s="1"/>
  <c r="N38" i="25"/>
  <c r="M39" i="25"/>
  <c r="N39" i="25"/>
  <c r="D39" i="25" s="1"/>
  <c r="M40" i="25"/>
  <c r="C40" i="25" s="1"/>
  <c r="N40" i="25"/>
  <c r="M41" i="25"/>
  <c r="N41" i="25"/>
  <c r="D41" i="25" s="1"/>
  <c r="M42" i="25"/>
  <c r="C42" i="25" s="1"/>
  <c r="N42" i="25"/>
  <c r="M43" i="25"/>
  <c r="N43" i="25"/>
  <c r="D43" i="25" s="1"/>
  <c r="M44" i="25"/>
  <c r="C44" i="25" s="1"/>
  <c r="N44" i="25"/>
  <c r="M45" i="25"/>
  <c r="N45" i="25"/>
  <c r="D45" i="25" s="1"/>
  <c r="M46" i="25"/>
  <c r="C46" i="25" s="1"/>
  <c r="N46" i="25"/>
  <c r="M47" i="25"/>
  <c r="N47" i="25"/>
  <c r="D47" i="25" s="1"/>
  <c r="M48" i="25"/>
  <c r="C48" i="25" s="1"/>
  <c r="N48" i="25"/>
  <c r="M49" i="25"/>
  <c r="N49" i="25"/>
  <c r="D49" i="25" s="1"/>
  <c r="M50" i="25"/>
  <c r="C50" i="25" s="1"/>
  <c r="N50" i="25"/>
  <c r="M51" i="25"/>
  <c r="N51" i="25"/>
  <c r="D51" i="25" s="1"/>
  <c r="M52" i="25"/>
  <c r="C52" i="25" s="1"/>
  <c r="N52" i="25"/>
  <c r="J34" i="25"/>
  <c r="K34" i="25"/>
  <c r="J35" i="25"/>
  <c r="K35" i="25"/>
  <c r="J36" i="25"/>
  <c r="K36" i="25"/>
  <c r="J37" i="25"/>
  <c r="K37" i="25"/>
  <c r="J38" i="25"/>
  <c r="K38" i="25"/>
  <c r="J39" i="25"/>
  <c r="K39" i="25"/>
  <c r="J40" i="25"/>
  <c r="K40" i="25"/>
  <c r="J41" i="25"/>
  <c r="K41" i="25"/>
  <c r="J42" i="25"/>
  <c r="K42" i="25"/>
  <c r="J43" i="25"/>
  <c r="K43" i="25"/>
  <c r="J44" i="25"/>
  <c r="K44" i="25"/>
  <c r="J45" i="25"/>
  <c r="K45" i="25"/>
  <c r="J46" i="25"/>
  <c r="K46" i="25"/>
  <c r="J47" i="25"/>
  <c r="K47" i="25"/>
  <c r="J48" i="25"/>
  <c r="K48" i="25"/>
  <c r="J49" i="25"/>
  <c r="K49" i="25"/>
  <c r="J50" i="25"/>
  <c r="K50" i="25"/>
  <c r="J51" i="25"/>
  <c r="K51" i="25"/>
  <c r="J52" i="25"/>
  <c r="K52" i="25"/>
  <c r="F34" i="25"/>
  <c r="G34" i="25"/>
  <c r="F35" i="25"/>
  <c r="G35" i="25"/>
  <c r="F36" i="25"/>
  <c r="G36" i="25"/>
  <c r="F37" i="25"/>
  <c r="G37" i="25"/>
  <c r="F38" i="25"/>
  <c r="G38" i="25"/>
  <c r="F39" i="25"/>
  <c r="G39" i="25"/>
  <c r="F40" i="25"/>
  <c r="G40" i="25"/>
  <c r="F41" i="25"/>
  <c r="G41" i="25"/>
  <c r="F42" i="25"/>
  <c r="G42" i="25"/>
  <c r="F43" i="25"/>
  <c r="G43" i="25"/>
  <c r="F44" i="25"/>
  <c r="G44" i="25"/>
  <c r="F45" i="25"/>
  <c r="G45" i="25"/>
  <c r="F46" i="25"/>
  <c r="G46" i="25"/>
  <c r="F47" i="25"/>
  <c r="G47" i="25"/>
  <c r="F48" i="25"/>
  <c r="G48" i="25"/>
  <c r="F49" i="25"/>
  <c r="G49" i="25"/>
  <c r="F50" i="25"/>
  <c r="G50" i="25"/>
  <c r="F51" i="25"/>
  <c r="G51" i="25"/>
  <c r="F52" i="25"/>
  <c r="G52" i="25"/>
  <c r="D34" i="25"/>
  <c r="C35" i="25"/>
  <c r="D36" i="25"/>
  <c r="C37" i="25"/>
  <c r="D38" i="25"/>
  <c r="C39" i="25"/>
  <c r="D40" i="25"/>
  <c r="C41" i="25"/>
  <c r="D42" i="25"/>
  <c r="C43" i="25"/>
  <c r="D44" i="25"/>
  <c r="C45" i="25"/>
  <c r="D46" i="25"/>
  <c r="C47" i="25"/>
  <c r="D48" i="25"/>
  <c r="C49" i="25"/>
  <c r="D50" i="25"/>
  <c r="C51" i="25"/>
  <c r="D52" i="25"/>
  <c r="M11" i="25"/>
  <c r="N11" i="25"/>
  <c r="M12" i="25"/>
  <c r="N12" i="25"/>
  <c r="M13" i="25"/>
  <c r="N13" i="25"/>
  <c r="M14" i="25"/>
  <c r="N14" i="25"/>
  <c r="M15" i="25"/>
  <c r="N15" i="25"/>
  <c r="M16" i="25"/>
  <c r="N16" i="25"/>
  <c r="M17" i="25"/>
  <c r="N17" i="25"/>
  <c r="M18" i="25"/>
  <c r="N18" i="25"/>
  <c r="M19" i="25"/>
  <c r="N19" i="25"/>
  <c r="M20" i="25"/>
  <c r="N20" i="25"/>
  <c r="M21" i="25"/>
  <c r="N21" i="25"/>
  <c r="M22" i="25"/>
  <c r="N22" i="25"/>
  <c r="M23" i="25"/>
  <c r="N23" i="25"/>
  <c r="M24" i="25"/>
  <c r="N24" i="25"/>
  <c r="M25" i="25"/>
  <c r="N25" i="25"/>
  <c r="M26" i="25"/>
  <c r="N26" i="25"/>
  <c r="M27" i="25"/>
  <c r="N27" i="25"/>
  <c r="M28" i="25"/>
  <c r="N28" i="25"/>
  <c r="M29" i="25"/>
  <c r="N29" i="25"/>
  <c r="J11" i="25"/>
  <c r="K11" i="25"/>
  <c r="J12" i="25"/>
  <c r="K12" i="25"/>
  <c r="J13" i="25"/>
  <c r="K13" i="25"/>
  <c r="J14" i="25"/>
  <c r="K14" i="25"/>
  <c r="J15" i="25"/>
  <c r="K15" i="25"/>
  <c r="J16" i="25"/>
  <c r="K16" i="25"/>
  <c r="J17" i="25"/>
  <c r="K17" i="25"/>
  <c r="J18" i="25"/>
  <c r="K18" i="25"/>
  <c r="J19" i="25"/>
  <c r="K19" i="25"/>
  <c r="J20" i="25"/>
  <c r="K20" i="25"/>
  <c r="J21" i="25"/>
  <c r="K21" i="25"/>
  <c r="J22" i="25"/>
  <c r="K22" i="25"/>
  <c r="J23" i="25"/>
  <c r="K23" i="25"/>
  <c r="J24" i="25"/>
  <c r="K24" i="25"/>
  <c r="J25" i="25"/>
  <c r="K25" i="25"/>
  <c r="J26" i="25"/>
  <c r="K26" i="25"/>
  <c r="J27" i="25"/>
  <c r="K27" i="25"/>
  <c r="J28" i="25"/>
  <c r="K28" i="25"/>
  <c r="J29" i="25"/>
  <c r="K29" i="25"/>
  <c r="F11" i="25"/>
  <c r="G11" i="25"/>
  <c r="F12" i="25"/>
  <c r="F13" i="25"/>
  <c r="G13" i="25"/>
  <c r="F14" i="25"/>
  <c r="F15" i="25"/>
  <c r="G15" i="25"/>
  <c r="F16" i="25"/>
  <c r="G16" i="25"/>
  <c r="F17" i="25"/>
  <c r="G17" i="25"/>
  <c r="F18" i="25"/>
  <c r="G18" i="25"/>
  <c r="F19" i="25"/>
  <c r="G19" i="25"/>
  <c r="F20" i="25"/>
  <c r="G20" i="25"/>
  <c r="F21" i="25"/>
  <c r="G21" i="25"/>
  <c r="F22" i="25"/>
  <c r="G22" i="25"/>
  <c r="F23" i="25"/>
  <c r="G23" i="25"/>
  <c r="F24" i="25"/>
  <c r="G24" i="25"/>
  <c r="F25" i="25"/>
  <c r="G25" i="25"/>
  <c r="F26" i="25"/>
  <c r="G26" i="25"/>
  <c r="F27" i="25"/>
  <c r="G27" i="25"/>
  <c r="F28" i="25"/>
  <c r="G28" i="25"/>
  <c r="F29" i="25"/>
  <c r="G29" i="25"/>
  <c r="C11" i="25"/>
  <c r="D11" i="25"/>
  <c r="C12" i="25"/>
  <c r="D12" i="25"/>
  <c r="C13" i="25"/>
  <c r="D13" i="25"/>
  <c r="C14" i="25"/>
  <c r="D14" i="25"/>
  <c r="C15" i="25"/>
  <c r="D15" i="25"/>
  <c r="C16" i="25"/>
  <c r="D16" i="25"/>
  <c r="C17" i="25"/>
  <c r="D17" i="25"/>
  <c r="C18" i="25"/>
  <c r="D18" i="25"/>
  <c r="C19" i="25"/>
  <c r="D19" i="25"/>
  <c r="C20" i="25"/>
  <c r="D20" i="25"/>
  <c r="C21" i="25"/>
  <c r="D21" i="25"/>
  <c r="C22" i="25"/>
  <c r="D22" i="25"/>
  <c r="C23" i="25"/>
  <c r="D23" i="25"/>
  <c r="C24" i="25"/>
  <c r="D24" i="25"/>
  <c r="C25" i="25"/>
  <c r="D25" i="25"/>
  <c r="C26" i="25"/>
  <c r="D26" i="25"/>
  <c r="C27" i="25"/>
  <c r="D27" i="25"/>
  <c r="C28" i="25"/>
  <c r="D28" i="25"/>
  <c r="C29" i="25"/>
  <c r="D29" i="25"/>
  <c r="D33" i="25"/>
  <c r="F33" i="25"/>
  <c r="G33" i="25"/>
  <c r="J33" i="25"/>
  <c r="K33" i="25"/>
  <c r="M33" i="25"/>
  <c r="C33" i="25" s="1"/>
  <c r="N33" i="25"/>
  <c r="N10" i="25"/>
  <c r="D10" i="25" s="1"/>
  <c r="M10" i="25"/>
  <c r="C10" i="25" s="1"/>
  <c r="K10" i="25"/>
  <c r="J10" i="25"/>
  <c r="F10" i="25"/>
  <c r="F64" i="14" l="1"/>
  <c r="G64" i="14" s="1"/>
  <c r="F18" i="23"/>
  <c r="G18" i="23" s="1"/>
  <c r="F19" i="23"/>
  <c r="G19" i="23" s="1"/>
  <c r="F20" i="23"/>
  <c r="G20" i="23"/>
  <c r="F21" i="23"/>
  <c r="G21" i="23" s="1"/>
  <c r="F22" i="23"/>
  <c r="G22" i="23"/>
  <c r="F23" i="23"/>
  <c r="G23" i="23" s="1"/>
  <c r="F24" i="23"/>
  <c r="G24" i="23" s="1"/>
  <c r="F27" i="23"/>
  <c r="G27" i="23"/>
  <c r="F28" i="23"/>
  <c r="G28" i="23" s="1"/>
  <c r="F29" i="23"/>
  <c r="G29" i="23" s="1"/>
  <c r="F36" i="23"/>
  <c r="G36" i="23" s="1"/>
  <c r="F37" i="23"/>
  <c r="G37" i="23" s="1"/>
  <c r="F38" i="23"/>
  <c r="G38" i="23" s="1"/>
  <c r="F35" i="23"/>
  <c r="G35" i="23" s="1"/>
  <c r="F33" i="23"/>
  <c r="G33" i="23" s="1"/>
  <c r="F31" i="23"/>
  <c r="G31" i="23" s="1"/>
  <c r="F26" i="23"/>
  <c r="G26" i="23" s="1"/>
  <c r="F17" i="23"/>
  <c r="G17" i="23" s="1"/>
  <c r="F9" i="23"/>
  <c r="G9" i="23" s="1"/>
  <c r="F10" i="23"/>
  <c r="G10" i="23" s="1"/>
  <c r="F11" i="23"/>
  <c r="G11" i="23" s="1"/>
  <c r="F12" i="23"/>
  <c r="G12" i="23" s="1"/>
  <c r="F13" i="23"/>
  <c r="G13" i="23" s="1"/>
  <c r="F14" i="23"/>
  <c r="G14" i="23" s="1"/>
  <c r="F15" i="23"/>
  <c r="G15" i="23"/>
  <c r="F8" i="23"/>
  <c r="G8" i="23" s="1"/>
  <c r="F33" i="19" l="1"/>
  <c r="G33" i="19" s="1"/>
  <c r="F34" i="19"/>
  <c r="G34" i="19" s="1"/>
  <c r="F35" i="19"/>
  <c r="G35" i="19" s="1"/>
  <c r="F38" i="19"/>
  <c r="G38" i="19" s="1"/>
  <c r="F39" i="19"/>
  <c r="G39" i="19" s="1"/>
  <c r="F42" i="19"/>
  <c r="G42" i="19" s="1"/>
  <c r="F43" i="19"/>
  <c r="G43" i="19" s="1"/>
  <c r="F44" i="19"/>
  <c r="G44" i="19" s="1"/>
  <c r="F45" i="19"/>
  <c r="G45" i="19" s="1"/>
  <c r="F46" i="19"/>
  <c r="G46" i="19" s="1"/>
  <c r="F47" i="19"/>
  <c r="G47" i="19" s="1"/>
  <c r="F48" i="19"/>
  <c r="G48" i="19" s="1"/>
  <c r="F49" i="19"/>
  <c r="G49" i="19" s="1"/>
  <c r="F50" i="19"/>
  <c r="G50" i="19" s="1"/>
  <c r="F51" i="19"/>
  <c r="G51" i="19" s="1"/>
  <c r="F52" i="19"/>
  <c r="G52" i="19" s="1"/>
  <c r="F55" i="19"/>
  <c r="G55" i="19" s="1"/>
  <c r="F56" i="19"/>
  <c r="G56" i="19" s="1"/>
  <c r="F57" i="19"/>
  <c r="G57" i="19" s="1"/>
  <c r="F58" i="19"/>
  <c r="G58" i="19" s="1"/>
  <c r="F59" i="19"/>
  <c r="G59" i="19" s="1"/>
  <c r="F60" i="19"/>
  <c r="G60" i="19" s="1"/>
  <c r="F61" i="19"/>
  <c r="G61" i="19" s="1"/>
  <c r="F62" i="19"/>
  <c r="G62" i="19" s="1"/>
  <c r="F63" i="19"/>
  <c r="G63" i="19" s="1"/>
  <c r="F64" i="19"/>
  <c r="G64" i="19" s="1"/>
  <c r="F65" i="19"/>
  <c r="G65" i="19" s="1"/>
  <c r="F66" i="19"/>
  <c r="G66" i="19" s="1"/>
  <c r="F67" i="19"/>
  <c r="G67" i="19" s="1"/>
  <c r="F68" i="19"/>
  <c r="G68" i="19" s="1"/>
  <c r="F69" i="19"/>
  <c r="G69" i="19" s="1"/>
  <c r="F72" i="19"/>
  <c r="G72" i="19" s="1"/>
  <c r="F73" i="19"/>
  <c r="G73" i="19" s="1"/>
  <c r="F74" i="19"/>
  <c r="G74" i="19" s="1"/>
  <c r="F75" i="19"/>
  <c r="G75" i="19" s="1"/>
  <c r="F76" i="19"/>
  <c r="G76" i="19" s="1"/>
  <c r="F77" i="19"/>
  <c r="G77" i="19" s="1"/>
  <c r="F80" i="19"/>
  <c r="G80" i="19" s="1"/>
  <c r="F81" i="19"/>
  <c r="G81" i="19" s="1"/>
  <c r="F84" i="19"/>
  <c r="G84" i="19" s="1"/>
  <c r="F87" i="19"/>
  <c r="G87" i="19" s="1"/>
  <c r="F88" i="19"/>
  <c r="G88" i="19" s="1"/>
  <c r="F89" i="19"/>
  <c r="G89" i="19" s="1"/>
  <c r="F92" i="19"/>
  <c r="G92" i="19" s="1"/>
  <c r="F93" i="19"/>
  <c r="G93" i="19" s="1"/>
  <c r="F96" i="19"/>
  <c r="G96" i="19" s="1"/>
  <c r="F97" i="19"/>
  <c r="G97" i="19" s="1"/>
  <c r="F98" i="19"/>
  <c r="G98" i="19" s="1"/>
  <c r="F99" i="19"/>
  <c r="G99" i="19" s="1"/>
  <c r="F100" i="19"/>
  <c r="G100" i="19" s="1"/>
  <c r="F101" i="19"/>
  <c r="G101" i="19" s="1"/>
  <c r="F104" i="19"/>
  <c r="G104" i="19" s="1"/>
  <c r="F105" i="19"/>
  <c r="G105" i="19" s="1"/>
  <c r="F108" i="19"/>
  <c r="G108" i="19" s="1"/>
  <c r="F109" i="19"/>
  <c r="G109" i="19" s="1"/>
  <c r="F112" i="19"/>
  <c r="G112" i="19" s="1"/>
  <c r="F115" i="19"/>
  <c r="G115" i="19" s="1"/>
  <c r="F118" i="19"/>
  <c r="G118" i="19" s="1"/>
  <c r="F117" i="19"/>
  <c r="G117" i="19" s="1"/>
  <c r="F114" i="19"/>
  <c r="G114" i="19" s="1"/>
  <c r="F111" i="19"/>
  <c r="G111" i="19" s="1"/>
  <c r="F107" i="19"/>
  <c r="G107" i="19" s="1"/>
  <c r="F103" i="19"/>
  <c r="G103" i="19" s="1"/>
  <c r="F95" i="19"/>
  <c r="G95" i="19" s="1"/>
  <c r="F91" i="19"/>
  <c r="G91" i="19" s="1"/>
  <c r="F86" i="19"/>
  <c r="G86" i="19" s="1"/>
  <c r="F83" i="19"/>
  <c r="G83" i="19" s="1"/>
  <c r="F79" i="19"/>
  <c r="G79" i="19" s="1"/>
  <c r="F71" i="19"/>
  <c r="G71" i="19" s="1"/>
  <c r="F54" i="19"/>
  <c r="G54" i="19" s="1"/>
  <c r="F41" i="19"/>
  <c r="G41" i="19" s="1"/>
  <c r="F37" i="19"/>
  <c r="G37" i="19" s="1"/>
  <c r="F32" i="19"/>
  <c r="G32" i="19" s="1"/>
  <c r="F20" i="19"/>
  <c r="G20" i="19" s="1"/>
  <c r="F9" i="19"/>
  <c r="G9" i="19" s="1"/>
  <c r="F10" i="19"/>
  <c r="G10" i="19" s="1"/>
  <c r="F11" i="19"/>
  <c r="G11" i="19" s="1"/>
  <c r="F12" i="19"/>
  <c r="G12" i="19" s="1"/>
  <c r="F13" i="19"/>
  <c r="G13" i="19" s="1"/>
  <c r="F14" i="19"/>
  <c r="G14" i="19" s="1"/>
  <c r="F15" i="19"/>
  <c r="G15" i="19" s="1"/>
  <c r="F16" i="19"/>
  <c r="G16" i="19" s="1"/>
  <c r="F17" i="19"/>
  <c r="G17" i="19" s="1"/>
  <c r="F18" i="19"/>
  <c r="G18" i="19" s="1"/>
  <c r="F19" i="19"/>
  <c r="G19" i="19" s="1"/>
  <c r="F21" i="19"/>
  <c r="G21" i="19" s="1"/>
  <c r="F22" i="19"/>
  <c r="G22" i="19" s="1"/>
  <c r="F23" i="19"/>
  <c r="G23" i="19" s="1"/>
  <c r="F24" i="19"/>
  <c r="G24" i="19" s="1"/>
  <c r="F25" i="19"/>
  <c r="G25" i="19" s="1"/>
  <c r="F26" i="19"/>
  <c r="G26" i="19" s="1"/>
  <c r="F27" i="19"/>
  <c r="G27" i="19" s="1"/>
  <c r="F28" i="19"/>
  <c r="G28" i="19" s="1"/>
  <c r="F29" i="19"/>
  <c r="G29" i="19" s="1"/>
  <c r="F30" i="19"/>
  <c r="G30" i="19" s="1"/>
  <c r="G10" i="22"/>
  <c r="G23" i="22"/>
  <c r="G22" i="22"/>
  <c r="G21" i="22"/>
  <c r="G19" i="22"/>
  <c r="G18" i="22"/>
  <c r="G16" i="22"/>
  <c r="G15" i="22"/>
  <c r="G13" i="22"/>
  <c r="G12" i="22"/>
  <c r="G9" i="22"/>
  <c r="F23" i="22"/>
  <c r="F22" i="22"/>
  <c r="F21" i="22"/>
  <c r="F19" i="22"/>
  <c r="F18" i="22"/>
  <c r="F16" i="22"/>
  <c r="F15" i="22"/>
  <c r="F13" i="22"/>
  <c r="F12" i="22"/>
  <c r="F10" i="22"/>
  <c r="F9" i="22"/>
  <c r="F154" i="16" l="1"/>
  <c r="G154" i="16"/>
  <c r="F14" i="16"/>
  <c r="G14" i="16" s="1"/>
  <c r="F15" i="16"/>
  <c r="G15" i="16" s="1"/>
  <c r="F16" i="16"/>
  <c r="G16" i="16"/>
  <c r="F19" i="16"/>
  <c r="G19" i="16" s="1"/>
  <c r="F20" i="16"/>
  <c r="G20" i="16" s="1"/>
  <c r="F21" i="16"/>
  <c r="G21" i="16" s="1"/>
  <c r="F24" i="16"/>
  <c r="G24" i="16" s="1"/>
  <c r="F25" i="16"/>
  <c r="G25" i="16" s="1"/>
  <c r="F26" i="16"/>
  <c r="G26" i="16" s="1"/>
  <c r="F27" i="16"/>
  <c r="G27" i="16" s="1"/>
  <c r="F28" i="16"/>
  <c r="G28" i="16" s="1"/>
  <c r="F29" i="16"/>
  <c r="G29" i="16" s="1"/>
  <c r="F30" i="16"/>
  <c r="G30" i="16" s="1"/>
  <c r="F31" i="16"/>
  <c r="G31" i="16" s="1"/>
  <c r="F32" i="16"/>
  <c r="G32" i="16" s="1"/>
  <c r="F35" i="16"/>
  <c r="G35" i="16" s="1"/>
  <c r="F36" i="16"/>
  <c r="G36" i="16" s="1"/>
  <c r="F37" i="16"/>
  <c r="G37" i="16" s="1"/>
  <c r="F40" i="16"/>
  <c r="G40" i="16" s="1"/>
  <c r="F41" i="16"/>
  <c r="G41" i="16" s="1"/>
  <c r="F42" i="16"/>
  <c r="G42" i="16" s="1"/>
  <c r="F45" i="16"/>
  <c r="G45" i="16" s="1"/>
  <c r="F46" i="16"/>
  <c r="G46" i="16" s="1"/>
  <c r="F47" i="16"/>
  <c r="G47" i="16" s="1"/>
  <c r="F50" i="16"/>
  <c r="G50" i="16" s="1"/>
  <c r="F53" i="16"/>
  <c r="G53" i="16" s="1"/>
  <c r="F56" i="16"/>
  <c r="G56" i="16" s="1"/>
  <c r="F57" i="16"/>
  <c r="G57" i="16" s="1"/>
  <c r="F58" i="16"/>
  <c r="G58" i="16" s="1"/>
  <c r="F61" i="16"/>
  <c r="G61" i="16"/>
  <c r="F62" i="16"/>
  <c r="G62" i="16" s="1"/>
  <c r="F63" i="16"/>
  <c r="G63" i="16" s="1"/>
  <c r="F66" i="16"/>
  <c r="G66" i="16" s="1"/>
  <c r="F67" i="16"/>
  <c r="G67" i="16" s="1"/>
  <c r="F68" i="16"/>
  <c r="G68" i="16" s="1"/>
  <c r="F69" i="16"/>
  <c r="G69" i="16" s="1"/>
  <c r="F70" i="16"/>
  <c r="G70" i="16" s="1"/>
  <c r="F71" i="16"/>
  <c r="G71" i="16" s="1"/>
  <c r="F72" i="16"/>
  <c r="G72" i="16" s="1"/>
  <c r="F73" i="16"/>
  <c r="G73" i="16" s="1"/>
  <c r="F78" i="16"/>
  <c r="G78" i="16" s="1"/>
  <c r="F76" i="16"/>
  <c r="G76" i="16" s="1"/>
  <c r="F77" i="16"/>
  <c r="G77" i="16" s="1"/>
  <c r="F81" i="16"/>
  <c r="G81" i="16" s="1"/>
  <c r="F82" i="16"/>
  <c r="G82" i="16" s="1"/>
  <c r="F83" i="16"/>
  <c r="G83" i="16" s="1"/>
  <c r="F84" i="16"/>
  <c r="G84" i="16" s="1"/>
  <c r="F85" i="16"/>
  <c r="G85" i="16" s="1"/>
  <c r="F88" i="16"/>
  <c r="G88" i="16" s="1"/>
  <c r="F89" i="16"/>
  <c r="G89" i="16" s="1"/>
  <c r="F92" i="16"/>
  <c r="G92" i="16" s="1"/>
  <c r="F95" i="16"/>
  <c r="G95" i="16" s="1"/>
  <c r="F96" i="16"/>
  <c r="G96" i="16" s="1"/>
  <c r="F103" i="16"/>
  <c r="G103" i="16" s="1"/>
  <c r="F104" i="16"/>
  <c r="G104" i="16" s="1"/>
  <c r="F105" i="16"/>
  <c r="G105" i="16" s="1"/>
  <c r="F106" i="16"/>
  <c r="G106" i="16" s="1"/>
  <c r="F107" i="16"/>
  <c r="G107" i="16" s="1"/>
  <c r="F108" i="16"/>
  <c r="G108" i="16" s="1"/>
  <c r="F111" i="16"/>
  <c r="G111" i="16" s="1"/>
  <c r="F114" i="16"/>
  <c r="G114" i="16" s="1"/>
  <c r="F117" i="16"/>
  <c r="G117" i="16" s="1"/>
  <c r="F125" i="16"/>
  <c r="G125" i="16" s="1"/>
  <c r="F128" i="16"/>
  <c r="G128" i="16" s="1"/>
  <c r="F129" i="16"/>
  <c r="G129" i="16" s="1"/>
  <c r="F132" i="16"/>
  <c r="G132" i="16" s="1"/>
  <c r="F133" i="16"/>
  <c r="G133" i="16" s="1"/>
  <c r="F136" i="16"/>
  <c r="G136" i="16" s="1"/>
  <c r="F137" i="16"/>
  <c r="G137" i="16" s="1"/>
  <c r="F138" i="16"/>
  <c r="G138" i="16" s="1"/>
  <c r="F139" i="16"/>
  <c r="G139" i="16" s="1"/>
  <c r="F140" i="16"/>
  <c r="G140" i="16" s="1"/>
  <c r="F141" i="16"/>
  <c r="G141" i="16" s="1"/>
  <c r="F142" i="16"/>
  <c r="G142" i="16" s="1"/>
  <c r="F145" i="16"/>
  <c r="G145" i="16" s="1"/>
  <c r="F146" i="16"/>
  <c r="G146" i="16" s="1"/>
  <c r="F147" i="16"/>
  <c r="G147" i="16" s="1"/>
  <c r="F148" i="16"/>
  <c r="G148" i="16" s="1"/>
  <c r="F149" i="16"/>
  <c r="G149" i="16" s="1"/>
  <c r="F150" i="16"/>
  <c r="G150" i="16" s="1"/>
  <c r="F151" i="16"/>
  <c r="G151" i="16" s="1"/>
  <c r="F163" i="16"/>
  <c r="G163" i="16" s="1"/>
  <c r="F164" i="16"/>
  <c r="G164" i="16" s="1"/>
  <c r="F165" i="16"/>
  <c r="G165" i="16" s="1"/>
  <c r="F168" i="16"/>
  <c r="G168" i="16"/>
  <c r="F169" i="16"/>
  <c r="G169" i="16" s="1"/>
  <c r="F172" i="16"/>
  <c r="G172" i="16" s="1"/>
  <c r="F173" i="16"/>
  <c r="G173" i="16" s="1"/>
  <c r="F176" i="16"/>
  <c r="G176" i="16" s="1"/>
  <c r="F177" i="16"/>
  <c r="G177" i="16" s="1"/>
  <c r="F175" i="16"/>
  <c r="G175" i="16" s="1"/>
  <c r="F171" i="16"/>
  <c r="G171" i="16" s="1"/>
  <c r="F167" i="16"/>
  <c r="G167" i="16" s="1"/>
  <c r="F162" i="16"/>
  <c r="G162" i="16" s="1"/>
  <c r="F160" i="16"/>
  <c r="G160" i="16" s="1"/>
  <c r="F158" i="16"/>
  <c r="G158" i="16" s="1"/>
  <c r="F156" i="16"/>
  <c r="G156" i="16" s="1"/>
  <c r="F153" i="16"/>
  <c r="G153" i="16" s="1"/>
  <c r="F144" i="16"/>
  <c r="G144" i="16" s="1"/>
  <c r="F135" i="16"/>
  <c r="G135" i="16" s="1"/>
  <c r="F131" i="16"/>
  <c r="G131" i="16" s="1"/>
  <c r="F127" i="16"/>
  <c r="G127" i="16" s="1"/>
  <c r="F124" i="16"/>
  <c r="G124" i="16" s="1"/>
  <c r="F121" i="16"/>
  <c r="G121" i="16" s="1"/>
  <c r="F122" i="16"/>
  <c r="G122" i="16" s="1"/>
  <c r="F119" i="16"/>
  <c r="G119" i="16" s="1"/>
  <c r="F116" i="16"/>
  <c r="G116" i="16" s="1"/>
  <c r="F113" i="16"/>
  <c r="G113" i="16" s="1"/>
  <c r="F110" i="16"/>
  <c r="G110" i="16" s="1"/>
  <c r="F102" i="16"/>
  <c r="G102" i="16" s="1"/>
  <c r="F100" i="16"/>
  <c r="G100" i="16" s="1"/>
  <c r="F98" i="16"/>
  <c r="G98" i="16" s="1"/>
  <c r="F94" i="16"/>
  <c r="G94" i="16" s="1"/>
  <c r="F91" i="16"/>
  <c r="G91" i="16" s="1"/>
  <c r="F87" i="16"/>
  <c r="G87" i="16" s="1"/>
  <c r="F80" i="16"/>
  <c r="G80" i="16" s="1"/>
  <c r="F75" i="16"/>
  <c r="G75" i="16" s="1"/>
  <c r="F65" i="16"/>
  <c r="G65" i="16" s="1"/>
  <c r="F60" i="16"/>
  <c r="G60" i="16" s="1"/>
  <c r="F55" i="16"/>
  <c r="G55" i="16" s="1"/>
  <c r="F52" i="16"/>
  <c r="G52" i="16" s="1"/>
  <c r="F49" i="16"/>
  <c r="G49" i="16" s="1"/>
  <c r="F44" i="16"/>
  <c r="G44" i="16" s="1"/>
  <c r="F39" i="16"/>
  <c r="G39" i="16" s="1"/>
  <c r="F34" i="16"/>
  <c r="G34" i="16" s="1"/>
  <c r="F23" i="16"/>
  <c r="G23" i="16" s="1"/>
  <c r="F18" i="16"/>
  <c r="G18" i="16" s="1"/>
  <c r="F13" i="16"/>
  <c r="G13" i="16" s="1"/>
  <c r="F9" i="16"/>
  <c r="G9" i="16" s="1"/>
  <c r="F10" i="16"/>
  <c r="G10" i="16"/>
  <c r="F11" i="16"/>
  <c r="G11" i="16" s="1"/>
  <c r="F8" i="16"/>
  <c r="G8" i="16" s="1"/>
  <c r="G214" i="11"/>
  <c r="G16" i="17"/>
  <c r="G20" i="17"/>
  <c r="F10" i="17"/>
  <c r="G10" i="17" s="1"/>
  <c r="F11" i="17"/>
  <c r="G11" i="17" s="1"/>
  <c r="F12" i="17"/>
  <c r="G12" i="17" s="1"/>
  <c r="F13" i="17"/>
  <c r="G13" i="17" s="1"/>
  <c r="F16" i="17"/>
  <c r="F17" i="17"/>
  <c r="G17" i="17" s="1"/>
  <c r="F18" i="17"/>
  <c r="G18" i="17" s="1"/>
  <c r="F19" i="17"/>
  <c r="G19" i="17" s="1"/>
  <c r="F20" i="17"/>
  <c r="F23" i="17"/>
  <c r="G23" i="17" s="1"/>
  <c r="F24" i="17"/>
  <c r="G24" i="17" s="1"/>
  <c r="F25" i="17"/>
  <c r="G25" i="17" s="1"/>
  <c r="F26" i="17"/>
  <c r="G26" i="17" s="1"/>
  <c r="F27" i="17"/>
  <c r="G27" i="17" s="1"/>
  <c r="F30" i="17"/>
  <c r="G30" i="17" s="1"/>
  <c r="F31" i="17"/>
  <c r="G31" i="17" s="1"/>
  <c r="F32" i="17"/>
  <c r="G32" i="17" s="1"/>
  <c r="F33" i="17"/>
  <c r="G33" i="17" s="1"/>
  <c r="F34" i="17"/>
  <c r="G34" i="17" s="1"/>
  <c r="F37" i="17"/>
  <c r="G37" i="17" s="1"/>
  <c r="F38" i="17"/>
  <c r="G38" i="17" s="1"/>
  <c r="F39" i="17"/>
  <c r="G39" i="17" s="1"/>
  <c r="F40" i="17"/>
  <c r="G40" i="17" s="1"/>
  <c r="F41" i="17"/>
  <c r="G41" i="17" s="1"/>
  <c r="F42" i="17"/>
  <c r="G42" i="17" s="1"/>
  <c r="F45" i="17"/>
  <c r="G45" i="17" s="1"/>
  <c r="F46" i="17"/>
  <c r="G46" i="17" s="1"/>
  <c r="F47" i="17"/>
  <c r="G47" i="17" s="1"/>
  <c r="F48" i="17"/>
  <c r="G48" i="17" s="1"/>
  <c r="F49" i="17"/>
  <c r="G49" i="17" s="1"/>
  <c r="F50" i="17"/>
  <c r="G50" i="17" s="1"/>
  <c r="F53" i="17"/>
  <c r="G53" i="17" s="1"/>
  <c r="F54" i="17"/>
  <c r="G54" i="17" s="1"/>
  <c r="F55" i="17"/>
  <c r="G55" i="17" s="1"/>
  <c r="F56" i="17"/>
  <c r="G56" i="17" s="1"/>
  <c r="F59" i="17"/>
  <c r="G59" i="17" s="1"/>
  <c r="F60" i="17"/>
  <c r="G60" i="17" s="1"/>
  <c r="F61" i="17"/>
  <c r="G61" i="17" s="1"/>
  <c r="F62" i="17"/>
  <c r="G62" i="17" s="1"/>
  <c r="F66" i="17"/>
  <c r="G66" i="17" s="1"/>
  <c r="F64" i="17"/>
  <c r="G64" i="17" s="1"/>
  <c r="F58" i="17"/>
  <c r="G58" i="17" s="1"/>
  <c r="F52" i="17"/>
  <c r="G52" i="17" s="1"/>
  <c r="F44" i="17"/>
  <c r="G44" i="17" s="1"/>
  <c r="F36" i="17"/>
  <c r="G36" i="17" s="1"/>
  <c r="F29" i="17"/>
  <c r="G29" i="17" s="1"/>
  <c r="F22" i="17"/>
  <c r="G22" i="17" s="1"/>
  <c r="F15" i="17"/>
  <c r="G15" i="17" s="1"/>
  <c r="F9" i="17"/>
  <c r="G9" i="17" s="1"/>
  <c r="F8" i="17"/>
  <c r="G8" i="17" s="1"/>
  <c r="F235" i="11"/>
  <c r="G235" i="11" s="1"/>
  <c r="G45" i="11"/>
  <c r="F307" i="11"/>
  <c r="G307" i="11" s="1"/>
  <c r="F308" i="11"/>
  <c r="G308" i="11" s="1"/>
  <c r="F309" i="11"/>
  <c r="G309" i="11" s="1"/>
  <c r="F310" i="11"/>
  <c r="G310" i="11" s="1"/>
  <c r="F311" i="11"/>
  <c r="G311" i="11" s="1"/>
  <c r="F312" i="11"/>
  <c r="G312" i="11" s="1"/>
  <c r="F313" i="11"/>
  <c r="G313" i="11" s="1"/>
  <c r="F306" i="11"/>
  <c r="G306" i="11" s="1"/>
  <c r="F305" i="11"/>
  <c r="G305" i="11" s="1"/>
  <c r="F303" i="11"/>
  <c r="G303" i="11" s="1"/>
  <c r="F301" i="11"/>
  <c r="G301" i="11" s="1"/>
  <c r="F300" i="11"/>
  <c r="G300" i="11" s="1"/>
  <c r="F299" i="11"/>
  <c r="G299" i="11" s="1"/>
  <c r="F297" i="11"/>
  <c r="G297" i="11" s="1"/>
  <c r="F295" i="11"/>
  <c r="G295" i="11" s="1"/>
  <c r="F292" i="11"/>
  <c r="G292" i="11" s="1"/>
  <c r="F293" i="11"/>
  <c r="G293" i="11" s="1"/>
  <c r="F291" i="11"/>
  <c r="G291" i="11" s="1"/>
  <c r="F290" i="11"/>
  <c r="G290" i="11" s="1"/>
  <c r="F287" i="11"/>
  <c r="G287" i="11" s="1"/>
  <c r="F288" i="11"/>
  <c r="G288" i="11" s="1"/>
  <c r="F285" i="11"/>
  <c r="G285" i="11" s="1"/>
  <c r="F286" i="11"/>
  <c r="G286" i="11" s="1"/>
  <c r="F284" i="11"/>
  <c r="G284" i="11" s="1"/>
  <c r="F283" i="11"/>
  <c r="G283" i="11" s="1"/>
  <c r="F280" i="11"/>
  <c r="G280" i="11" s="1"/>
  <c r="F279" i="11"/>
  <c r="G279" i="11" s="1"/>
  <c r="F278" i="11"/>
  <c r="G278" i="11" s="1"/>
  <c r="F276" i="11"/>
  <c r="G276" i="11" s="1"/>
  <c r="F275" i="11"/>
  <c r="G275" i="11" s="1"/>
  <c r="F273" i="11"/>
  <c r="G273" i="11" s="1"/>
  <c r="F272" i="11"/>
  <c r="G272" i="11" s="1"/>
  <c r="F267" i="11"/>
  <c r="G267" i="11" s="1"/>
  <c r="F268" i="11"/>
  <c r="G268" i="11" s="1"/>
  <c r="F269" i="11"/>
  <c r="G269" i="11" s="1"/>
  <c r="F270" i="11"/>
  <c r="G270" i="11" s="1"/>
  <c r="F266" i="11"/>
  <c r="G266" i="11" s="1"/>
  <c r="F265" i="11"/>
  <c r="G265" i="11" s="1"/>
  <c r="F259" i="11"/>
  <c r="G259" i="11" s="1"/>
  <c r="F260" i="11"/>
  <c r="G260" i="11" s="1"/>
  <c r="F261" i="11"/>
  <c r="G261" i="11" s="1"/>
  <c r="F262" i="11"/>
  <c r="G262" i="11" s="1"/>
  <c r="F263" i="11"/>
  <c r="G263" i="11" s="1"/>
  <c r="F258" i="11"/>
  <c r="G258" i="11" s="1"/>
  <c r="F257" i="11"/>
  <c r="G257" i="11" s="1"/>
  <c r="F251" i="11"/>
  <c r="G251" i="11" s="1"/>
  <c r="F252" i="11"/>
  <c r="G252" i="11" s="1"/>
  <c r="F253" i="11"/>
  <c r="G253" i="11" s="1"/>
  <c r="F254" i="11"/>
  <c r="G254" i="11" s="1"/>
  <c r="F250" i="11"/>
  <c r="G250" i="11" s="1"/>
  <c r="F249" i="11"/>
  <c r="G249" i="11" s="1"/>
  <c r="F244" i="11"/>
  <c r="G244" i="11" s="1"/>
  <c r="F245" i="11"/>
  <c r="G245" i="11" s="1"/>
  <c r="F246" i="11"/>
  <c r="G246" i="11" s="1"/>
  <c r="F247" i="11"/>
  <c r="G247" i="11" s="1"/>
  <c r="F243" i="11"/>
  <c r="G243" i="11" s="1"/>
  <c r="F242" i="11"/>
  <c r="G242" i="11" s="1"/>
  <c r="F240" i="11"/>
  <c r="G240" i="11" s="1"/>
  <c r="F238" i="11"/>
  <c r="G238" i="11" s="1"/>
  <c r="F237" i="11"/>
  <c r="G237" i="11" s="1"/>
  <c r="F233" i="11"/>
  <c r="G233" i="11" s="1"/>
  <c r="F231" i="11"/>
  <c r="G231" i="11" s="1"/>
  <c r="F228" i="11"/>
  <c r="G228" i="11" s="1"/>
  <c r="F229" i="11"/>
  <c r="G229" i="11" s="1"/>
  <c r="F227" i="11"/>
  <c r="G227" i="11" s="1"/>
  <c r="F226" i="11"/>
  <c r="G226" i="11" s="1"/>
  <c r="F224" i="11"/>
  <c r="G224" i="11" s="1"/>
  <c r="F221" i="11"/>
  <c r="G221" i="11" s="1"/>
  <c r="F222" i="11"/>
  <c r="G222" i="11" s="1"/>
  <c r="F220" i="11"/>
  <c r="G220" i="11" s="1"/>
  <c r="F219" i="11"/>
  <c r="G219" i="11" s="1"/>
  <c r="F217" i="11"/>
  <c r="G217" i="11" s="1"/>
  <c r="F214" i="11"/>
  <c r="F215" i="11"/>
  <c r="G215" i="11" s="1"/>
  <c r="F213" i="11"/>
  <c r="G213" i="11" s="1"/>
  <c r="F212" i="11"/>
  <c r="G212" i="11" s="1"/>
  <c r="F210" i="11"/>
  <c r="G210" i="11" s="1"/>
  <c r="F207" i="11"/>
  <c r="G207" i="11" s="1"/>
  <c r="F208" i="11"/>
  <c r="G208" i="11" s="1"/>
  <c r="F206" i="11"/>
  <c r="G206" i="11" s="1"/>
  <c r="F205" i="11"/>
  <c r="G205" i="11" s="1"/>
  <c r="F202" i="11"/>
  <c r="G202" i="11" s="1"/>
  <c r="F203" i="11"/>
  <c r="G203" i="11" s="1"/>
  <c r="F201" i="11"/>
  <c r="G201" i="11" s="1"/>
  <c r="F200" i="11"/>
  <c r="G200" i="11" s="1"/>
  <c r="F197" i="11"/>
  <c r="G197" i="11" s="1"/>
  <c r="F198" i="11"/>
  <c r="G198" i="11" s="1"/>
  <c r="F196" i="11"/>
  <c r="G196" i="11" s="1"/>
  <c r="F195" i="11"/>
  <c r="G195" i="11" s="1"/>
  <c r="F192" i="11"/>
  <c r="G192" i="11" s="1"/>
  <c r="F193" i="11"/>
  <c r="G193" i="11" s="1"/>
  <c r="F191" i="11"/>
  <c r="G191" i="11" s="1"/>
  <c r="F190" i="11"/>
  <c r="G190" i="11" s="1"/>
  <c r="F187" i="11"/>
  <c r="G187" i="11" s="1"/>
  <c r="F188" i="11"/>
  <c r="G188" i="11" s="1"/>
  <c r="F186" i="11"/>
  <c r="G186" i="11" s="1"/>
  <c r="F185" i="11"/>
  <c r="G185" i="11" s="1"/>
  <c r="F183" i="11"/>
  <c r="G183" i="11" s="1"/>
  <c r="F182" i="11"/>
  <c r="G182" i="11" s="1"/>
  <c r="F181" i="11"/>
  <c r="G181" i="11" s="1"/>
  <c r="F176" i="11"/>
  <c r="G176" i="11" s="1"/>
  <c r="F177" i="11"/>
  <c r="G177" i="11" s="1"/>
  <c r="F178" i="11"/>
  <c r="G178" i="11" s="1"/>
  <c r="F179" i="11"/>
  <c r="G179" i="11" s="1"/>
  <c r="F175" i="11"/>
  <c r="G175" i="11" s="1"/>
  <c r="F174" i="11"/>
  <c r="G174" i="11" s="1"/>
  <c r="F172" i="11"/>
  <c r="G172" i="11" s="1"/>
  <c r="F167" i="11"/>
  <c r="G167" i="11" s="1"/>
  <c r="F168" i="11"/>
  <c r="G168" i="11" s="1"/>
  <c r="F169" i="11"/>
  <c r="G169" i="11" s="1"/>
  <c r="F170" i="11"/>
  <c r="G170" i="11" s="1"/>
  <c r="F166" i="11"/>
  <c r="G166" i="11" s="1"/>
  <c r="F165" i="11"/>
  <c r="G165" i="11" s="1"/>
  <c r="F163" i="11"/>
  <c r="G163" i="11" s="1"/>
  <c r="F162" i="11"/>
  <c r="G162" i="11" s="1"/>
  <c r="F161" i="11"/>
  <c r="G161" i="11" s="1"/>
  <c r="F153" i="11"/>
  <c r="G153" i="11" s="1"/>
  <c r="F154" i="11"/>
  <c r="G154" i="11" s="1"/>
  <c r="F155" i="11"/>
  <c r="G155" i="11" s="1"/>
  <c r="F156" i="11"/>
  <c r="G156" i="11" s="1"/>
  <c r="F157" i="11"/>
  <c r="G157" i="11" s="1"/>
  <c r="F158" i="11"/>
  <c r="G158" i="11" s="1"/>
  <c r="F159" i="11"/>
  <c r="G159" i="11" s="1"/>
  <c r="F152" i="11"/>
  <c r="G152" i="11" s="1"/>
  <c r="F151" i="11"/>
  <c r="G151" i="11" s="1"/>
  <c r="F143" i="11"/>
  <c r="G143" i="11" s="1"/>
  <c r="F144" i="11"/>
  <c r="G144" i="11" s="1"/>
  <c r="F145" i="11"/>
  <c r="G145" i="11" s="1"/>
  <c r="F146" i="11"/>
  <c r="G146" i="11" s="1"/>
  <c r="F147" i="11"/>
  <c r="G147" i="11" s="1"/>
  <c r="F148" i="11"/>
  <c r="G148" i="11" s="1"/>
  <c r="F149" i="11"/>
  <c r="G149" i="11" s="1"/>
  <c r="F141" i="11"/>
  <c r="G141" i="11" s="1"/>
  <c r="F142" i="11"/>
  <c r="G142" i="11" s="1"/>
  <c r="F139" i="11"/>
  <c r="G139" i="11" s="1"/>
  <c r="F138" i="11"/>
  <c r="G138" i="11" s="1"/>
  <c r="F137" i="11"/>
  <c r="G137" i="11" s="1"/>
  <c r="F135" i="11"/>
  <c r="G135" i="11" s="1"/>
  <c r="F134" i="11"/>
  <c r="G134" i="11" s="1"/>
  <c r="F133" i="11"/>
  <c r="G133" i="11" s="1"/>
  <c r="F110" i="11"/>
  <c r="G110" i="11" s="1"/>
  <c r="F111" i="11"/>
  <c r="G111" i="11" s="1"/>
  <c r="F112" i="11"/>
  <c r="G112" i="11" s="1"/>
  <c r="F113" i="11"/>
  <c r="G113" i="11" s="1"/>
  <c r="F114" i="11"/>
  <c r="G114" i="11" s="1"/>
  <c r="F115" i="11"/>
  <c r="G115" i="11" s="1"/>
  <c r="F116" i="11"/>
  <c r="G116" i="11" s="1"/>
  <c r="F117" i="11"/>
  <c r="G117" i="11" s="1"/>
  <c r="F118" i="11"/>
  <c r="G118" i="11" s="1"/>
  <c r="F119" i="11"/>
  <c r="G119" i="11" s="1"/>
  <c r="F120" i="11"/>
  <c r="G120" i="11" s="1"/>
  <c r="F121" i="11"/>
  <c r="G121" i="11" s="1"/>
  <c r="F122" i="11"/>
  <c r="G122" i="11" s="1"/>
  <c r="F123" i="11"/>
  <c r="G123" i="11" s="1"/>
  <c r="F124" i="11"/>
  <c r="G124" i="11" s="1"/>
  <c r="F125" i="11"/>
  <c r="G125" i="11" s="1"/>
  <c r="F126" i="11"/>
  <c r="G126" i="11" s="1"/>
  <c r="F127" i="11"/>
  <c r="G127" i="11" s="1"/>
  <c r="F128" i="11"/>
  <c r="G128" i="11" s="1"/>
  <c r="F129" i="11"/>
  <c r="G129" i="11" s="1"/>
  <c r="F130" i="11"/>
  <c r="G130" i="11" s="1"/>
  <c r="F131" i="11"/>
  <c r="G131" i="11" s="1"/>
  <c r="F109" i="11"/>
  <c r="G109" i="11" s="1"/>
  <c r="F108" i="11"/>
  <c r="G108" i="11" s="1"/>
  <c r="F100" i="11"/>
  <c r="G100" i="11" s="1"/>
  <c r="F101" i="11"/>
  <c r="G101" i="11" s="1"/>
  <c r="F102" i="11"/>
  <c r="G102" i="11" s="1"/>
  <c r="F103" i="11"/>
  <c r="G103" i="11" s="1"/>
  <c r="F104" i="11"/>
  <c r="G104" i="11" s="1"/>
  <c r="F105" i="11"/>
  <c r="G105" i="11" s="1"/>
  <c r="F106" i="11"/>
  <c r="G106" i="11" s="1"/>
  <c r="F99" i="11"/>
  <c r="G99" i="11" s="1"/>
  <c r="F98" i="11"/>
  <c r="G98" i="11" s="1"/>
  <c r="F78" i="11"/>
  <c r="G78" i="11" s="1"/>
  <c r="F79" i="11"/>
  <c r="G79" i="11" s="1"/>
  <c r="F80" i="11"/>
  <c r="G80" i="11" s="1"/>
  <c r="F81" i="11"/>
  <c r="G81" i="11" s="1"/>
  <c r="F82" i="11"/>
  <c r="G82" i="11" s="1"/>
  <c r="F83" i="11"/>
  <c r="G83" i="11" s="1"/>
  <c r="F84" i="11"/>
  <c r="G84" i="11" s="1"/>
  <c r="F85" i="11"/>
  <c r="G85" i="11" s="1"/>
  <c r="F86" i="11"/>
  <c r="G86" i="11" s="1"/>
  <c r="F87" i="11"/>
  <c r="G87" i="11" s="1"/>
  <c r="F88" i="11"/>
  <c r="G88" i="11" s="1"/>
  <c r="F89" i="11"/>
  <c r="G89" i="11" s="1"/>
  <c r="F90" i="11"/>
  <c r="G90" i="11" s="1"/>
  <c r="F91" i="11"/>
  <c r="G91" i="11" s="1"/>
  <c r="F92" i="11"/>
  <c r="G92" i="11" s="1"/>
  <c r="F93" i="11"/>
  <c r="G93" i="11" s="1"/>
  <c r="F94" i="11"/>
  <c r="G94" i="11" s="1"/>
  <c r="F95" i="11"/>
  <c r="G95" i="11" s="1"/>
  <c r="F96" i="11"/>
  <c r="G96" i="11" s="1"/>
  <c r="F77" i="11"/>
  <c r="G77" i="11" s="1"/>
  <c r="F76" i="11"/>
  <c r="G76" i="11" s="1"/>
  <c r="F75" i="11"/>
  <c r="G75" i="11" s="1"/>
  <c r="F67" i="11"/>
  <c r="G67" i="11" s="1"/>
  <c r="F68" i="11"/>
  <c r="G68" i="11" s="1"/>
  <c r="F69" i="11"/>
  <c r="G69" i="11" s="1"/>
  <c r="F70" i="11"/>
  <c r="G70" i="11" s="1"/>
  <c r="F71" i="11"/>
  <c r="G71" i="11" s="1"/>
  <c r="F72" i="11"/>
  <c r="G72" i="11" s="1"/>
  <c r="F73" i="11"/>
  <c r="G73" i="11" s="1"/>
  <c r="F66" i="11"/>
  <c r="G66" i="11" s="1"/>
  <c r="F65" i="11"/>
  <c r="G65" i="11" s="1"/>
  <c r="F61" i="11"/>
  <c r="G61" i="11" s="1"/>
  <c r="F62" i="11"/>
  <c r="G62" i="11" s="1"/>
  <c r="F57" i="11"/>
  <c r="G57" i="11" s="1"/>
  <c r="F51" i="11"/>
  <c r="G51" i="11" s="1"/>
  <c r="F45" i="11"/>
  <c r="F42" i="11"/>
  <c r="G42" i="11" s="1"/>
  <c r="F40" i="11"/>
  <c r="G40" i="11" s="1"/>
  <c r="F35" i="11"/>
  <c r="G35" i="11" s="1"/>
  <c r="F36" i="11"/>
  <c r="G36" i="11" s="1"/>
  <c r="F37" i="11"/>
  <c r="G37" i="11" s="1"/>
  <c r="F38" i="11"/>
  <c r="G38" i="11" s="1"/>
  <c r="F39" i="11"/>
  <c r="G39" i="11" s="1"/>
  <c r="F41" i="11"/>
  <c r="G41" i="11" s="1"/>
  <c r="F43" i="11"/>
  <c r="G43" i="11" s="1"/>
  <c r="F34" i="11"/>
  <c r="G34" i="11" s="1"/>
  <c r="F33" i="11"/>
  <c r="G33" i="11" s="1"/>
  <c r="F9" i="11"/>
  <c r="F10" i="11"/>
  <c r="F11" i="11"/>
  <c r="F12" i="11"/>
  <c r="F13" i="11"/>
  <c r="F14" i="11"/>
  <c r="F15" i="11"/>
  <c r="F16" i="11"/>
  <c r="F17" i="11"/>
  <c r="F18" i="11"/>
  <c r="G18" i="11" s="1"/>
  <c r="F19" i="11"/>
  <c r="F59" i="11" l="1"/>
  <c r="G59" i="11" s="1"/>
  <c r="F60" i="11"/>
  <c r="G60" i="11" s="1"/>
  <c r="F58" i="11"/>
  <c r="G58" i="11" s="1"/>
  <c r="F47" i="11"/>
  <c r="G47" i="11" s="1"/>
  <c r="F48" i="11"/>
  <c r="G48" i="11" s="1"/>
  <c r="F49" i="11"/>
  <c r="G49" i="11" s="1"/>
  <c r="F50" i="11"/>
  <c r="G50" i="11" s="1"/>
  <c r="F52" i="11"/>
  <c r="G52" i="11" s="1"/>
  <c r="F53" i="11"/>
  <c r="G53" i="11" s="1"/>
  <c r="F54" i="11"/>
  <c r="G54" i="11" s="1"/>
  <c r="F55" i="11"/>
  <c r="G55" i="11" s="1"/>
  <c r="F46" i="11"/>
  <c r="G46" i="11" s="1"/>
  <c r="F23" i="11"/>
  <c r="G23" i="11" s="1"/>
  <c r="F24" i="11"/>
  <c r="G24" i="11" s="1"/>
  <c r="F25" i="11"/>
  <c r="G25" i="11" s="1"/>
  <c r="F26" i="11"/>
  <c r="G26" i="11" s="1"/>
  <c r="F27" i="11"/>
  <c r="G27" i="11" s="1"/>
  <c r="F28" i="11"/>
  <c r="G28" i="11" s="1"/>
  <c r="F29" i="11"/>
  <c r="G29" i="11" s="1"/>
  <c r="F30" i="11"/>
  <c r="G30" i="11" s="1"/>
  <c r="F31" i="11"/>
  <c r="G31" i="11" s="1"/>
  <c r="F22" i="11"/>
  <c r="G22" i="11" s="1"/>
  <c r="F21" i="11"/>
  <c r="G21" i="11" s="1"/>
  <c r="G9" i="11"/>
  <c r="G16" i="11" l="1"/>
  <c r="G14" i="11"/>
  <c r="G10" i="11"/>
  <c r="G11" i="11"/>
  <c r="G12" i="11"/>
  <c r="G13" i="11"/>
  <c r="G15" i="11"/>
  <c r="G17" i="11"/>
  <c r="G19" i="11"/>
  <c r="I22" i="14"/>
  <c r="I44" i="14"/>
  <c r="F44" i="14" s="1"/>
  <c r="G44" i="14" s="1"/>
  <c r="I24" i="14"/>
  <c r="F24" i="14" s="1"/>
  <c r="G24" i="14" s="1"/>
  <c r="I55" i="14"/>
  <c r="F55" i="14" s="1"/>
  <c r="G55" i="14" s="1"/>
  <c r="I35" i="14"/>
  <c r="F35" i="14" s="1"/>
  <c r="G35" i="14" s="1"/>
  <c r="I27" i="14"/>
  <c r="F27" i="14" s="1"/>
  <c r="G27" i="14" s="1"/>
  <c r="I62" i="14"/>
  <c r="F62" i="14" s="1"/>
  <c r="G62" i="14" s="1"/>
  <c r="I49" i="14"/>
  <c r="F49" i="14" s="1"/>
  <c r="G49" i="14" s="1"/>
  <c r="I41" i="14"/>
  <c r="F41" i="14" s="1"/>
  <c r="G41" i="14" s="1"/>
  <c r="I56" i="14"/>
  <c r="F56" i="14"/>
  <c r="G56" i="14" s="1"/>
  <c r="I47" i="14"/>
  <c r="F47" i="14" s="1"/>
  <c r="G47" i="14" s="1"/>
  <c r="I58" i="14"/>
  <c r="F58" i="14"/>
  <c r="G58" i="14" s="1"/>
  <c r="F45" i="14"/>
  <c r="G45" i="14" s="1"/>
  <c r="I46" i="14"/>
  <c r="F46" i="14" s="1"/>
  <c r="G46" i="14" s="1"/>
  <c r="I43" i="14"/>
  <c r="F43" i="14" s="1"/>
  <c r="G43" i="14" s="1"/>
  <c r="I25" i="14"/>
  <c r="I52" i="14"/>
  <c r="F52" i="14" s="1"/>
  <c r="G52" i="14" s="1"/>
  <c r="I61" i="14"/>
  <c r="F61" i="14" s="1"/>
  <c r="G61" i="14" s="1"/>
  <c r="I48" i="14"/>
  <c r="F48" i="14"/>
  <c r="G48" i="14" s="1"/>
  <c r="I50" i="14"/>
  <c r="F50" i="14" s="1"/>
  <c r="G50" i="14" s="1"/>
  <c r="I37" i="14"/>
  <c r="F37" i="14" s="1"/>
  <c r="G37" i="14" s="1"/>
  <c r="I60" i="14"/>
  <c r="I28" i="14"/>
  <c r="I33" i="14"/>
  <c r="F33" i="14" s="1"/>
  <c r="G33" i="14" s="1"/>
  <c r="I36" i="14"/>
  <c r="F36" i="14" s="1"/>
  <c r="G36" i="14" s="1"/>
  <c r="I31" i="14"/>
  <c r="F31" i="14" s="1"/>
  <c r="G31" i="14" s="1"/>
  <c r="I26" i="14"/>
  <c r="F26" i="14" s="1"/>
  <c r="G26" i="14" s="1"/>
  <c r="I34" i="14"/>
  <c r="I39" i="14"/>
  <c r="F39" i="14" s="1"/>
  <c r="G39" i="14" s="1"/>
  <c r="I30" i="14"/>
  <c r="I54" i="14"/>
  <c r="F54" i="14" s="1"/>
  <c r="G54" i="14" s="1"/>
  <c r="I51" i="14"/>
  <c r="I38" i="14"/>
  <c r="I45" i="14"/>
  <c r="I42" i="14"/>
  <c r="I29" i="14"/>
  <c r="F29" i="14" s="1"/>
  <c r="G29" i="14" s="1"/>
  <c r="I57" i="14"/>
  <c r="F57" i="14" s="1"/>
  <c r="G57" i="14" s="1"/>
  <c r="I59" i="14"/>
  <c r="F59" i="14"/>
  <c r="G59" i="14" s="1"/>
  <c r="I23" i="14"/>
  <c r="F23" i="14" s="1"/>
  <c r="G23" i="14" s="1"/>
  <c r="I53" i="14"/>
  <c r="F53" i="14" s="1"/>
  <c r="G53" i="14" s="1"/>
  <c r="I40" i="14"/>
  <c r="F40" i="14" s="1"/>
  <c r="G40" i="14" s="1"/>
  <c r="I32" i="14"/>
  <c r="I13" i="14"/>
  <c r="F16" i="14"/>
  <c r="G16" i="14" s="1"/>
  <c r="F8" i="14"/>
  <c r="G8" i="14" s="1"/>
  <c r="I12" i="14"/>
  <c r="F12" i="14" s="1"/>
  <c r="G12" i="14" s="1"/>
  <c r="I16" i="14"/>
  <c r="F15" i="14"/>
  <c r="G15" i="14" s="1"/>
  <c r="I14" i="14"/>
  <c r="F14" i="14" s="1"/>
  <c r="G14" i="14" s="1"/>
  <c r="I19" i="14"/>
  <c r="F19" i="14" s="1"/>
  <c r="G19" i="14" s="1"/>
  <c r="F10" i="14"/>
  <c r="G10" i="14" s="1"/>
  <c r="I11" i="14"/>
  <c r="F11" i="14" s="1"/>
  <c r="G11" i="14" s="1"/>
  <c r="I18" i="14"/>
  <c r="F18" i="14" s="1"/>
  <c r="G18" i="14" s="1"/>
  <c r="I20" i="14"/>
  <c r="F20" i="14"/>
  <c r="G20" i="14" s="1"/>
  <c r="I17" i="14"/>
  <c r="I69" i="14"/>
  <c r="F69" i="14" s="1"/>
  <c r="G69" i="14" s="1"/>
  <c r="I73" i="14"/>
  <c r="F73" i="14" s="1"/>
  <c r="G73" i="14" s="1"/>
  <c r="I66" i="14"/>
  <c r="F66" i="14" s="1"/>
  <c r="G66" i="14" s="1"/>
  <c r="I72" i="14"/>
  <c r="F72" i="14" s="1"/>
  <c r="G72" i="14" s="1"/>
  <c r="I67" i="14"/>
  <c r="F67" i="14" s="1"/>
  <c r="G67" i="14" s="1"/>
  <c r="I71" i="14"/>
  <c r="F71" i="14" s="1"/>
  <c r="G71" i="14" s="1"/>
  <c r="I70" i="14"/>
  <c r="F70" i="14" s="1"/>
  <c r="G70" i="14" s="1"/>
  <c r="I68" i="14"/>
  <c r="F68" i="14" s="1"/>
  <c r="G68" i="14" s="1"/>
  <c r="I84" i="14"/>
  <c r="F84" i="14" s="1"/>
  <c r="G84" i="14" s="1"/>
  <c r="I91" i="14"/>
  <c r="F91" i="14" s="1"/>
  <c r="G91" i="14" s="1"/>
  <c r="I89" i="14"/>
  <c r="F89" i="14" s="1"/>
  <c r="G89" i="14" s="1"/>
  <c r="I90" i="14"/>
  <c r="F90" i="14" s="1"/>
  <c r="G90" i="14" s="1"/>
  <c r="I87" i="14"/>
  <c r="F87" i="14" s="1"/>
  <c r="G87" i="14" s="1"/>
  <c r="I88" i="14"/>
  <c r="F88" i="14" s="1"/>
  <c r="G88" i="14" s="1"/>
  <c r="I85" i="14"/>
  <c r="F85" i="14" s="1"/>
  <c r="G85" i="14" s="1"/>
  <c r="I86" i="14"/>
  <c r="F86" i="14" s="1"/>
  <c r="G86" i="14" s="1"/>
  <c r="I79" i="14"/>
  <c r="F79" i="14" s="1"/>
  <c r="G79" i="14" s="1"/>
  <c r="I75" i="14"/>
  <c r="F75" i="14" s="1"/>
  <c r="G75" i="14" s="1"/>
  <c r="I77" i="14"/>
  <c r="F77" i="14" s="1"/>
  <c r="G77" i="14" s="1"/>
  <c r="I82" i="14"/>
  <c r="F82" i="14" s="1"/>
  <c r="G82" i="14" s="1"/>
  <c r="I81" i="14"/>
  <c r="F81" i="14" s="1"/>
  <c r="G81" i="14" s="1"/>
  <c r="I80" i="14"/>
  <c r="F80" i="14" s="1"/>
  <c r="G80" i="14" s="1"/>
  <c r="I76" i="14"/>
  <c r="F76" i="14"/>
  <c r="G76" i="14"/>
  <c r="I78" i="14"/>
  <c r="F78" i="14" s="1"/>
  <c r="G78" i="14" s="1"/>
</calcChain>
</file>

<file path=xl/sharedStrings.xml><?xml version="1.0" encoding="utf-8"?>
<sst xmlns="http://schemas.openxmlformats.org/spreadsheetml/2006/main" count="3272" uniqueCount="1962">
  <si>
    <t>Артикул</t>
  </si>
  <si>
    <t>FT08610</t>
  </si>
  <si>
    <t>FT08609</t>
  </si>
  <si>
    <t>FT08608</t>
  </si>
  <si>
    <t>FT08607</t>
  </si>
  <si>
    <t>FT08606</t>
  </si>
  <si>
    <t>FT08605</t>
  </si>
  <si>
    <t>FT08604</t>
  </si>
  <si>
    <t>FT08603</t>
  </si>
  <si>
    <t>FT08602</t>
  </si>
  <si>
    <t>Нагревательные насадки для раструбной сварки</t>
  </si>
  <si>
    <t>50-160</t>
  </si>
  <si>
    <t>FT08501</t>
  </si>
  <si>
    <t>Машина с центратором для раструбной сварки труб и фитингов из ППР</t>
  </si>
  <si>
    <t>75-110</t>
  </si>
  <si>
    <t>FT08403</t>
  </si>
  <si>
    <t>20-63</t>
  </si>
  <si>
    <t>FT08402</t>
  </si>
  <si>
    <t>20-32</t>
  </si>
  <si>
    <t>FT08401</t>
  </si>
  <si>
    <t>Аппарат для раструбной сварки труб и фитингов из ППР</t>
  </si>
  <si>
    <t>300мм-12"</t>
  </si>
  <si>
    <t>FT09501</t>
  </si>
  <si>
    <t>Ленточный ключ</t>
  </si>
  <si>
    <t>16-25</t>
  </si>
  <si>
    <t>FT08307</t>
  </si>
  <si>
    <t>Ножницы для PEX/PE-RT труб</t>
  </si>
  <si>
    <t>FT08306D</t>
  </si>
  <si>
    <t>16-63</t>
  </si>
  <si>
    <t>FT08305D</t>
  </si>
  <si>
    <t>FT08306</t>
  </si>
  <si>
    <t>FT08305</t>
  </si>
  <si>
    <t>Дисковые труборезы для обрезки ППР труб</t>
  </si>
  <si>
    <t>FT08302B</t>
  </si>
  <si>
    <t>16-40</t>
  </si>
  <si>
    <t>FT08301B</t>
  </si>
  <si>
    <t>FT08302</t>
  </si>
  <si>
    <t>FT08304</t>
  </si>
  <si>
    <t>FT08303</t>
  </si>
  <si>
    <t>FT08301</t>
  </si>
  <si>
    <t>Труборезы для обрезки ППР труб</t>
  </si>
  <si>
    <t>ИНСТРУМЕНТ</t>
  </si>
  <si>
    <t>FT07603</t>
  </si>
  <si>
    <t>FT07602</t>
  </si>
  <si>
    <t>FT07601</t>
  </si>
  <si>
    <t>Фильтр</t>
  </si>
  <si>
    <t>25Х3/4</t>
  </si>
  <si>
    <t>FT07402</t>
  </si>
  <si>
    <t>20Х1/2</t>
  </si>
  <si>
    <t>FT07401</t>
  </si>
  <si>
    <t>Угловой радиаторный шаровый кран из ППР</t>
  </si>
  <si>
    <t>FT07302</t>
  </si>
  <si>
    <t>FT07301</t>
  </si>
  <si>
    <t>Прямой радиаторный шаровый кран из ППР</t>
  </si>
  <si>
    <t>FT07206</t>
  </si>
  <si>
    <t>FT07205</t>
  </si>
  <si>
    <t>FT07204</t>
  </si>
  <si>
    <t>FT07203</t>
  </si>
  <si>
    <t>FT07202</t>
  </si>
  <si>
    <t>FT07201</t>
  </si>
  <si>
    <t>Шаровый кран из ППР для холодной воды</t>
  </si>
  <si>
    <t>FT07106</t>
  </si>
  <si>
    <t>FT07105</t>
  </si>
  <si>
    <t>FT07104</t>
  </si>
  <si>
    <t>FT07103</t>
  </si>
  <si>
    <t>FT07102</t>
  </si>
  <si>
    <t>FT07101</t>
  </si>
  <si>
    <t>20 PPSU</t>
  </si>
  <si>
    <t>FT07111</t>
  </si>
  <si>
    <t>Шаровый кран из ППР для горячей воды</t>
  </si>
  <si>
    <t>ШАРОВЫЕ КРАНЫ</t>
  </si>
  <si>
    <t>63Х2</t>
  </si>
  <si>
    <t>FT05606</t>
  </si>
  <si>
    <t>50Х1 1/2</t>
  </si>
  <si>
    <t>FT05605</t>
  </si>
  <si>
    <t>40Х1 1/4</t>
  </si>
  <si>
    <t>FT05604</t>
  </si>
  <si>
    <t>32Х1</t>
  </si>
  <si>
    <t>FT05603</t>
  </si>
  <si>
    <t>FT05602</t>
  </si>
  <si>
    <t>FT05601</t>
  </si>
  <si>
    <t>Муфта разъемная шестигранная ВР типа "американка"</t>
  </si>
  <si>
    <t>FT05706</t>
  </si>
  <si>
    <t>FT05705</t>
  </si>
  <si>
    <t>FT05704</t>
  </si>
  <si>
    <t>FT05703</t>
  </si>
  <si>
    <t>FT05702</t>
  </si>
  <si>
    <t>FT05701</t>
  </si>
  <si>
    <t>Муфта разъемная шестигранная НР типа "американка"</t>
  </si>
  <si>
    <t>20Х3/4</t>
  </si>
  <si>
    <t>FT05301</t>
  </si>
  <si>
    <t>Муфта с накидной гайкой евроконус</t>
  </si>
  <si>
    <t>FT05201</t>
  </si>
  <si>
    <t>FT05200</t>
  </si>
  <si>
    <t>Муфта с накидной гайкой</t>
  </si>
  <si>
    <t>FT05101</t>
  </si>
  <si>
    <t>Настенное крепление под смеситель</t>
  </si>
  <si>
    <t>FT04601</t>
  </si>
  <si>
    <t>Угол 90° комбинированный ВР с настенным креплением</t>
  </si>
  <si>
    <t>FT04408</t>
  </si>
  <si>
    <t>FT04404</t>
  </si>
  <si>
    <t>25Х1/2</t>
  </si>
  <si>
    <t>FT04403</t>
  </si>
  <si>
    <t>FT04402</t>
  </si>
  <si>
    <t>FT04401</t>
  </si>
  <si>
    <t>Угол 90° комбинированный ВР</t>
  </si>
  <si>
    <t>FT04508</t>
  </si>
  <si>
    <t>FT04504</t>
  </si>
  <si>
    <t>FT04503</t>
  </si>
  <si>
    <t>FT04502</t>
  </si>
  <si>
    <t>FT04501</t>
  </si>
  <si>
    <t>Угол 90° комбинированный НР</t>
  </si>
  <si>
    <t>FT04008</t>
  </si>
  <si>
    <t>FT04004</t>
  </si>
  <si>
    <t>FT04003</t>
  </si>
  <si>
    <t>FT04002</t>
  </si>
  <si>
    <t>FT04001</t>
  </si>
  <si>
    <t>Тройник комбинированный ВР</t>
  </si>
  <si>
    <t>FT04108</t>
  </si>
  <si>
    <t>FT04104</t>
  </si>
  <si>
    <t>FT04103</t>
  </si>
  <si>
    <t>FT04102</t>
  </si>
  <si>
    <t>FT04101</t>
  </si>
  <si>
    <t>Тройник комбинированный НР</t>
  </si>
  <si>
    <t>FT04214</t>
  </si>
  <si>
    <t>FT04212</t>
  </si>
  <si>
    <t>FT04210</t>
  </si>
  <si>
    <t>FT04208</t>
  </si>
  <si>
    <t>FT04204</t>
  </si>
  <si>
    <t>FT04203</t>
  </si>
  <si>
    <t>FT04202</t>
  </si>
  <si>
    <t>FT04201</t>
  </si>
  <si>
    <t>Муфта комбинированная ВР</t>
  </si>
  <si>
    <t>FT04314</t>
  </si>
  <si>
    <t>FT04312</t>
  </si>
  <si>
    <t>FT04310</t>
  </si>
  <si>
    <t>FT04308</t>
  </si>
  <si>
    <t>FT04304</t>
  </si>
  <si>
    <t>FT04303</t>
  </si>
  <si>
    <t>FT04302</t>
  </si>
  <si>
    <t>FT04301</t>
  </si>
  <si>
    <t>Муфта комбинированная НР</t>
  </si>
  <si>
    <t>FT03809</t>
  </si>
  <si>
    <t>FT03808</t>
  </si>
  <si>
    <t>FT03807</t>
  </si>
  <si>
    <t>Втулка под фланец</t>
  </si>
  <si>
    <t>FT03606</t>
  </si>
  <si>
    <t>FT03605</t>
  </si>
  <si>
    <t>FT03604</t>
  </si>
  <si>
    <t>FT03603</t>
  </si>
  <si>
    <t>FT03602</t>
  </si>
  <si>
    <t>FT03601</t>
  </si>
  <si>
    <t>Опора</t>
  </si>
  <si>
    <t>1/2</t>
  </si>
  <si>
    <t>FT03401</t>
  </si>
  <si>
    <t>Заглушка с НР</t>
  </si>
  <si>
    <t>FT03306</t>
  </si>
  <si>
    <t>FT03305</t>
  </si>
  <si>
    <t>FT03304</t>
  </si>
  <si>
    <t>FT03303</t>
  </si>
  <si>
    <t>FT03302</t>
  </si>
  <si>
    <t>FT03301</t>
  </si>
  <si>
    <t>Заглушка</t>
  </si>
  <si>
    <t>FT02903</t>
  </si>
  <si>
    <t>FT02902</t>
  </si>
  <si>
    <t>FT02901</t>
  </si>
  <si>
    <t>Обвод</t>
  </si>
  <si>
    <t>FT02109</t>
  </si>
  <si>
    <t>FT02108</t>
  </si>
  <si>
    <t>FT02107</t>
  </si>
  <si>
    <t>FT02106</t>
  </si>
  <si>
    <t>FT02105</t>
  </si>
  <si>
    <t>FT02104</t>
  </si>
  <si>
    <t>FT02103</t>
  </si>
  <si>
    <t>FT02102</t>
  </si>
  <si>
    <t>FT02101</t>
  </si>
  <si>
    <t>FT01709</t>
  </si>
  <si>
    <t>FT01708</t>
  </si>
  <si>
    <t>FT01707</t>
  </si>
  <si>
    <t>FT01706</t>
  </si>
  <si>
    <t>FT01705</t>
  </si>
  <si>
    <t>FT01704</t>
  </si>
  <si>
    <t>FT01703</t>
  </si>
  <si>
    <t>FT01702</t>
  </si>
  <si>
    <t>FT01701</t>
  </si>
  <si>
    <t>FT01503</t>
  </si>
  <si>
    <t>FT01502</t>
  </si>
  <si>
    <t>FT01501</t>
  </si>
  <si>
    <t>Крестовина</t>
  </si>
  <si>
    <t>32×25×25</t>
  </si>
  <si>
    <t>FT01303</t>
  </si>
  <si>
    <t>32×20×20</t>
  </si>
  <si>
    <t>FT01302</t>
  </si>
  <si>
    <t>25×20×20</t>
  </si>
  <si>
    <t>FT01301</t>
  </si>
  <si>
    <t>Тройник переходной</t>
  </si>
  <si>
    <t>110×63×110</t>
  </si>
  <si>
    <t>FT01228</t>
  </si>
  <si>
    <t>110×50×110</t>
  </si>
  <si>
    <t>FT01227</t>
  </si>
  <si>
    <t>110×40×110</t>
  </si>
  <si>
    <t>FT01226</t>
  </si>
  <si>
    <t>90×63×90</t>
  </si>
  <si>
    <t>FT01224</t>
  </si>
  <si>
    <t>90×40×90</t>
  </si>
  <si>
    <t>FT01222</t>
  </si>
  <si>
    <t>90×32×90</t>
  </si>
  <si>
    <t>FT01221</t>
  </si>
  <si>
    <t>10</t>
  </si>
  <si>
    <t>75×40×75</t>
  </si>
  <si>
    <t>FT01218</t>
  </si>
  <si>
    <t>75×32×75</t>
  </si>
  <si>
    <t>FT01217</t>
  </si>
  <si>
    <t>75×25×75</t>
  </si>
  <si>
    <t>FT01216</t>
  </si>
  <si>
    <t>63×50×63</t>
  </si>
  <si>
    <t>FT01215</t>
  </si>
  <si>
    <t>63×40×63</t>
  </si>
  <si>
    <t>FT01214</t>
  </si>
  <si>
    <t>63×32×63</t>
  </si>
  <si>
    <t>FT01213</t>
  </si>
  <si>
    <t>63×25×63</t>
  </si>
  <si>
    <t>FT01212</t>
  </si>
  <si>
    <t>63×20×63</t>
  </si>
  <si>
    <t>FT01211</t>
  </si>
  <si>
    <t>50×40×50</t>
  </si>
  <si>
    <t>FT01210</t>
  </si>
  <si>
    <t>50×32×50</t>
  </si>
  <si>
    <t>FT01209</t>
  </si>
  <si>
    <t>50×25×50</t>
  </si>
  <si>
    <t>FT01208</t>
  </si>
  <si>
    <t>50×20×50</t>
  </si>
  <si>
    <t>FT01207</t>
  </si>
  <si>
    <t>40×32×40</t>
  </si>
  <si>
    <t>FT01206</t>
  </si>
  <si>
    <t>40×25×40</t>
  </si>
  <si>
    <t>FT01205</t>
  </si>
  <si>
    <t>40×20×40</t>
  </si>
  <si>
    <t>FT01204</t>
  </si>
  <si>
    <t>32×25×32</t>
  </si>
  <si>
    <t>FT01203</t>
  </si>
  <si>
    <t>32×20×32</t>
  </si>
  <si>
    <t>FT01202</t>
  </si>
  <si>
    <t>25×20×25</t>
  </si>
  <si>
    <t>FT01201</t>
  </si>
  <si>
    <t>FT01109</t>
  </si>
  <si>
    <t>FT01108</t>
  </si>
  <si>
    <t>FT01107</t>
  </si>
  <si>
    <t>FT01106</t>
  </si>
  <si>
    <t>FT01105</t>
  </si>
  <si>
    <t>FT01104</t>
  </si>
  <si>
    <t>FT01103</t>
  </si>
  <si>
    <t>FT01102</t>
  </si>
  <si>
    <t>FT01101</t>
  </si>
  <si>
    <t>Тройник равносторонний</t>
  </si>
  <si>
    <t>110×90</t>
  </si>
  <si>
    <t>FT02428</t>
  </si>
  <si>
    <t>110×63</t>
  </si>
  <si>
    <t>FT02426</t>
  </si>
  <si>
    <t>90×75</t>
  </si>
  <si>
    <t>FT02424</t>
  </si>
  <si>
    <t>90×63</t>
  </si>
  <si>
    <t>FT02423</t>
  </si>
  <si>
    <t>90×50</t>
  </si>
  <si>
    <t>FT02422</t>
  </si>
  <si>
    <t>75×63</t>
  </si>
  <si>
    <t>FT02420</t>
  </si>
  <si>
    <t>75×50</t>
  </si>
  <si>
    <t>FT02419</t>
  </si>
  <si>
    <t>63×50</t>
  </si>
  <si>
    <t>FT02415</t>
  </si>
  <si>
    <t>63×40</t>
  </si>
  <si>
    <t>FT02414</t>
  </si>
  <si>
    <t>63×32</t>
  </si>
  <si>
    <t>FT02413</t>
  </si>
  <si>
    <t>63×25</t>
  </si>
  <si>
    <t>FT02412</t>
  </si>
  <si>
    <t>63×20</t>
  </si>
  <si>
    <t>FT02411</t>
  </si>
  <si>
    <t>50×40</t>
  </si>
  <si>
    <t>FT02410</t>
  </si>
  <si>
    <t>50×32</t>
  </si>
  <si>
    <t>FT02409</t>
  </si>
  <si>
    <t>50×25</t>
  </si>
  <si>
    <t>FT02408</t>
  </si>
  <si>
    <t>50×20</t>
  </si>
  <si>
    <t>FT02407</t>
  </si>
  <si>
    <t>40×32</t>
  </si>
  <si>
    <t>FT02406</t>
  </si>
  <si>
    <t>40×25</t>
  </si>
  <si>
    <t>FT02405</t>
  </si>
  <si>
    <t>40×20</t>
  </si>
  <si>
    <t>FT02404</t>
  </si>
  <si>
    <t>32×25</t>
  </si>
  <si>
    <t>FT02403</t>
  </si>
  <si>
    <t>32×20</t>
  </si>
  <si>
    <t>FT02402</t>
  </si>
  <si>
    <t>25×20</t>
  </si>
  <si>
    <t>FT02401</t>
  </si>
  <si>
    <t>Муфта переходная</t>
  </si>
  <si>
    <t>FT02309</t>
  </si>
  <si>
    <t>FT02308</t>
  </si>
  <si>
    <t>FT02307</t>
  </si>
  <si>
    <t>FT02306</t>
  </si>
  <si>
    <t>FT02305</t>
  </si>
  <si>
    <t>FT02304</t>
  </si>
  <si>
    <t>FT02303</t>
  </si>
  <si>
    <t>FT02302</t>
  </si>
  <si>
    <t>FT02301</t>
  </si>
  <si>
    <t>Муфта равносторонняя</t>
  </si>
  <si>
    <t>ПОЛИПРОПИЛЕНОВЫЕ ФИТИНГИ</t>
  </si>
  <si>
    <t>FT00606</t>
  </si>
  <si>
    <t>FT00605</t>
  </si>
  <si>
    <t>FT00604</t>
  </si>
  <si>
    <t>FT00603</t>
  </si>
  <si>
    <t>FT00602</t>
  </si>
  <si>
    <t>FT00601</t>
  </si>
  <si>
    <t>FT00512</t>
  </si>
  <si>
    <t>FT00510</t>
  </si>
  <si>
    <t>FT00509</t>
  </si>
  <si>
    <t>FT00508</t>
  </si>
  <si>
    <t>FT00507</t>
  </si>
  <si>
    <t>FT00506</t>
  </si>
  <si>
    <t>FT00505</t>
  </si>
  <si>
    <t>FT00504</t>
  </si>
  <si>
    <t>FT00503</t>
  </si>
  <si>
    <t>FT00502</t>
  </si>
  <si>
    <t>FT00501</t>
  </si>
  <si>
    <t>FT00412</t>
  </si>
  <si>
    <t>FT00410</t>
  </si>
  <si>
    <t>FT00409</t>
  </si>
  <si>
    <t>FT00408</t>
  </si>
  <si>
    <t>FT00407</t>
  </si>
  <si>
    <t>FT00406</t>
  </si>
  <si>
    <t>FT00405</t>
  </si>
  <si>
    <t>FT00404</t>
  </si>
  <si>
    <t>FT00403</t>
  </si>
  <si>
    <t>FT00402</t>
  </si>
  <si>
    <t>FT00401</t>
  </si>
  <si>
    <t>FT00312</t>
  </si>
  <si>
    <t>FT00310</t>
  </si>
  <si>
    <t>FT00309</t>
  </si>
  <si>
    <t>FT00308</t>
  </si>
  <si>
    <t>FT00307</t>
  </si>
  <si>
    <t>FT00306</t>
  </si>
  <si>
    <t>FT00305</t>
  </si>
  <si>
    <t>FT00304</t>
  </si>
  <si>
    <t>FT00303</t>
  </si>
  <si>
    <t>FT00302</t>
  </si>
  <si>
    <t>FT00301</t>
  </si>
  <si>
    <t>Труба из ППР ПН20 для горячей, холодной и питьевой воды</t>
  </si>
  <si>
    <t>FT00112</t>
  </si>
  <si>
    <t>FT00110</t>
  </si>
  <si>
    <t>FT00109</t>
  </si>
  <si>
    <t>FT00108</t>
  </si>
  <si>
    <t>FT00107</t>
  </si>
  <si>
    <t>FT00106</t>
  </si>
  <si>
    <t>FT00105</t>
  </si>
  <si>
    <t>FT00104</t>
  </si>
  <si>
    <t>FT00103</t>
  </si>
  <si>
    <t>FT00102</t>
  </si>
  <si>
    <t>FT00101</t>
  </si>
  <si>
    <t>Труба из ППР ПН10 для холодной и питьевой воды</t>
  </si>
  <si>
    <t>ПОЛИПРОПИЛЕНОВЫЕ ТРУБЫ</t>
  </si>
  <si>
    <t>Количество</t>
  </si>
  <si>
    <t>Диаметр</t>
  </si>
  <si>
    <t>Угол 90°</t>
  </si>
  <si>
    <t>Угол 45°</t>
  </si>
  <si>
    <t>100мм-25мх8мм</t>
  </si>
  <si>
    <t>VM35121</t>
  </si>
  <si>
    <t>Лента демпферная VARMEGA толщ. 8 мм, шир. 100 мм, дл. 25 п.м</t>
  </si>
  <si>
    <t>1,2м-25мх3мм</t>
  </si>
  <si>
    <t>VM35101</t>
  </si>
  <si>
    <t>Подложка для теплого пола VARMEGA, материал комбинированный 3мм. (рулон 30 кв.м.)</t>
  </si>
  <si>
    <t>1100х800х20</t>
  </si>
  <si>
    <t>VM35111</t>
  </si>
  <si>
    <t>Плита для теплого пола VARMEGA с фиксаторами</t>
  </si>
  <si>
    <t>двойной</t>
  </si>
  <si>
    <t>VM36202</t>
  </si>
  <si>
    <t>одинарный</t>
  </si>
  <si>
    <t>VM36201</t>
  </si>
  <si>
    <t>Крюк для труб</t>
  </si>
  <si>
    <t>VM36102</t>
  </si>
  <si>
    <t>VM36101</t>
  </si>
  <si>
    <t>Фиксатор поворота трубы</t>
  </si>
  <si>
    <t>Размер</t>
  </si>
  <si>
    <t>Система аксиальной запрессовки VARMEGA Slide-fit</t>
  </si>
  <si>
    <t>32х4.4</t>
  </si>
  <si>
    <t>VM59953</t>
  </si>
  <si>
    <t>25х3.5</t>
  </si>
  <si>
    <t>VM59952</t>
  </si>
  <si>
    <t>16х2.2/20х2.8</t>
  </si>
  <si>
    <t>VM59951</t>
  </si>
  <si>
    <t>Расширительные насадки для VM59903</t>
  </si>
  <si>
    <t>VM59943</t>
  </si>
  <si>
    <t>VM59942</t>
  </si>
  <si>
    <t>VM59941</t>
  </si>
  <si>
    <t>Расширительные насадки для VM59901 и VM59902</t>
  </si>
  <si>
    <t>25/32</t>
  </si>
  <si>
    <t>VM59922</t>
  </si>
  <si>
    <t>16/20</t>
  </si>
  <si>
    <t>VM59931</t>
  </si>
  <si>
    <t>VM59921</t>
  </si>
  <si>
    <t>Запрессовочные насадки для VM59902 и VM59903</t>
  </si>
  <si>
    <t>32</t>
  </si>
  <si>
    <t>VM59914</t>
  </si>
  <si>
    <t>25</t>
  </si>
  <si>
    <t>VM59913</t>
  </si>
  <si>
    <t>20</t>
  </si>
  <si>
    <t>VM59912</t>
  </si>
  <si>
    <t>16</t>
  </si>
  <si>
    <t>VM59911</t>
  </si>
  <si>
    <t>Запрессовочные насадки для VM59901</t>
  </si>
  <si>
    <t>16-32</t>
  </si>
  <si>
    <t>VM59903</t>
  </si>
  <si>
    <t>Комбинированный аккумуляторный инструмент для расширения труб и запрессовки надвижных гильз</t>
  </si>
  <si>
    <t>VM59902</t>
  </si>
  <si>
    <t>Комплект гидравлического ручного инструмента для расширения труб и запрессовки надвижных гильз</t>
  </si>
  <si>
    <t>VM59901</t>
  </si>
  <si>
    <t>Комплект ручного инструмента для расширения труб и запрессовки надвижных гильз</t>
  </si>
  <si>
    <t>50 м</t>
  </si>
  <si>
    <t>48 мм</t>
  </si>
  <si>
    <t>Красная</t>
  </si>
  <si>
    <t>Синяя</t>
  </si>
  <si>
    <t>Ленты клеевые армированные</t>
  </si>
  <si>
    <t>35/6</t>
  </si>
  <si>
    <t>VM57306</t>
  </si>
  <si>
    <t>28/6</t>
  </si>
  <si>
    <t>VM57305</t>
  </si>
  <si>
    <t>22/6</t>
  </si>
  <si>
    <t>VM57304</t>
  </si>
  <si>
    <t>18/6</t>
  </si>
  <si>
    <t>VM57302</t>
  </si>
  <si>
    <t>35/4</t>
  </si>
  <si>
    <t>VM57106</t>
  </si>
  <si>
    <t>28/4</t>
  </si>
  <si>
    <t>VM57105</t>
  </si>
  <si>
    <t>22/4</t>
  </si>
  <si>
    <t>VM57104</t>
  </si>
  <si>
    <t>18/4</t>
  </si>
  <si>
    <t>VM57102</t>
  </si>
  <si>
    <t>Теплоизоляция Varmega Супер Протект-К</t>
  </si>
  <si>
    <t>VM57206</t>
  </si>
  <si>
    <t>VM57205</t>
  </si>
  <si>
    <t>VM57204</t>
  </si>
  <si>
    <t>VM57202</t>
  </si>
  <si>
    <t>VM57006</t>
  </si>
  <si>
    <t>VM57005</t>
  </si>
  <si>
    <t>VM57004</t>
  </si>
  <si>
    <t>VM57002</t>
  </si>
  <si>
    <t>Теплоизоляция Varmega Супер Протект-С</t>
  </si>
  <si>
    <t>50</t>
  </si>
  <si>
    <t>D15 3/4</t>
  </si>
  <si>
    <t>03611500</t>
  </si>
  <si>
    <t>Фитинг для медной трубы</t>
  </si>
  <si>
    <t>1</t>
  </si>
  <si>
    <t>20/250</t>
  </si>
  <si>
    <t>VM52602</t>
  </si>
  <si>
    <t>16/250</t>
  </si>
  <si>
    <t>VM52601</t>
  </si>
  <si>
    <t>Т-образная трубка Varmega Slide-Fit для подключения радиатора</t>
  </si>
  <si>
    <t>VM52502</t>
  </si>
  <si>
    <t>VM52501</t>
  </si>
  <si>
    <t>Г-образная трубка Varmega Slide-Fit для подключения радиатора</t>
  </si>
  <si>
    <t>20х2.8-3/4</t>
  </si>
  <si>
    <t>02172010</t>
  </si>
  <si>
    <t>16х2.2-3/4</t>
  </si>
  <si>
    <t>02171610</t>
  </si>
  <si>
    <t>Фитинг евроконус для PEX трубы</t>
  </si>
  <si>
    <t>2</t>
  </si>
  <si>
    <t>32×1</t>
  </si>
  <si>
    <t>VM51819</t>
  </si>
  <si>
    <t>5</t>
  </si>
  <si>
    <t>25×1</t>
  </si>
  <si>
    <t>VM51817</t>
  </si>
  <si>
    <t>25×¾</t>
  </si>
  <si>
    <t>VM51816</t>
  </si>
  <si>
    <t>20×¾</t>
  </si>
  <si>
    <t>VM51814</t>
  </si>
  <si>
    <t>20×½</t>
  </si>
  <si>
    <t>VM51813</t>
  </si>
  <si>
    <t>16×¾</t>
  </si>
  <si>
    <t>VM51812</t>
  </si>
  <si>
    <t>16×½</t>
  </si>
  <si>
    <t>VM51811</t>
  </si>
  <si>
    <t>Муфта латунная Varmega Slide-fit с накидной гайкой</t>
  </si>
  <si>
    <t>VM51802</t>
  </si>
  <si>
    <t>Муфта Varmega Slide-fit с накидной гайкой и плоским соединением</t>
  </si>
  <si>
    <t>VM51701</t>
  </si>
  <si>
    <t>Муфта Varmega Slide-fit с накидной гайкой и евроконусом</t>
  </si>
  <si>
    <t>VM51603</t>
  </si>
  <si>
    <t>VM51602</t>
  </si>
  <si>
    <t>VM51601</t>
  </si>
  <si>
    <t>Угол Varmega Slide-fit с внутренней резьбой и настенным креплением</t>
  </si>
  <si>
    <t>VM51503</t>
  </si>
  <si>
    <t>VM51501</t>
  </si>
  <si>
    <t>Угол Varmega Slide-fit с внутренней резьбой</t>
  </si>
  <si>
    <t>VM51403</t>
  </si>
  <si>
    <t>VM51402</t>
  </si>
  <si>
    <t>VM51401</t>
  </si>
  <si>
    <t>Угол Varmega Slide-fit с наружной резьбой</t>
  </si>
  <si>
    <t>VM51319</t>
  </si>
  <si>
    <t>32×¾</t>
  </si>
  <si>
    <t>VM51318</t>
  </si>
  <si>
    <t>VM51316</t>
  </si>
  <si>
    <t>VM51314</t>
  </si>
  <si>
    <t>VM51313</t>
  </si>
  <si>
    <t>VM51311</t>
  </si>
  <si>
    <t>Муфта латунная Varmega Slide-fit с внутренней резьбой</t>
  </si>
  <si>
    <t>VM51304</t>
  </si>
  <si>
    <t>VM51303</t>
  </si>
  <si>
    <t>VM51302</t>
  </si>
  <si>
    <t>VM51301</t>
  </si>
  <si>
    <t>Муфта Varmega Slide-fit с внутренней резьбой</t>
  </si>
  <si>
    <t>VM51219</t>
  </si>
  <si>
    <t>VM51218</t>
  </si>
  <si>
    <t>VM51217</t>
  </si>
  <si>
    <t>VM51216</t>
  </si>
  <si>
    <t>25×½</t>
  </si>
  <si>
    <t>VM51215</t>
  </si>
  <si>
    <t>VM51214</t>
  </si>
  <si>
    <t>VM51213</t>
  </si>
  <si>
    <t>VM51212</t>
  </si>
  <si>
    <t>VM51211</t>
  </si>
  <si>
    <t>Муфта латунная Varmega Slide-fit с наружной резьбой</t>
  </si>
  <si>
    <t>VM51204</t>
  </si>
  <si>
    <t>VM51203</t>
  </si>
  <si>
    <t>VM51202</t>
  </si>
  <si>
    <t>VM51201</t>
  </si>
  <si>
    <t>Муфта Varmega Slide-fit с наружной резьбой</t>
  </si>
  <si>
    <t>VM51119</t>
  </si>
  <si>
    <t>VM51116</t>
  </si>
  <si>
    <t>VM51113</t>
  </si>
  <si>
    <t>VM51111</t>
  </si>
  <si>
    <t>Тройник латунный Varmega Slide-fit с внутренней резьбой</t>
  </si>
  <si>
    <t>VM51002</t>
  </si>
  <si>
    <t>VM51001</t>
  </si>
  <si>
    <t>Тройник Varmega Slide-fit с наружной резьбой</t>
  </si>
  <si>
    <t>VM50902</t>
  </si>
  <si>
    <t>VM50901</t>
  </si>
  <si>
    <t>Заглушка Varmega Slide-fit</t>
  </si>
  <si>
    <t>VM50804</t>
  </si>
  <si>
    <t>VM50803</t>
  </si>
  <si>
    <t>VM50802</t>
  </si>
  <si>
    <t>VM50801</t>
  </si>
  <si>
    <t>Угол 90° Varmega Slide-fit</t>
  </si>
  <si>
    <t>32-25</t>
  </si>
  <si>
    <t>VM50704</t>
  </si>
  <si>
    <t>25-20</t>
  </si>
  <si>
    <t>VM50703</t>
  </si>
  <si>
    <t>25-16</t>
  </si>
  <si>
    <t>VM50702</t>
  </si>
  <si>
    <t>20-16</t>
  </si>
  <si>
    <t>VM50701</t>
  </si>
  <si>
    <t>Муфта соединительная Varmega Slide-fit, переходная</t>
  </si>
  <si>
    <t>VM50604</t>
  </si>
  <si>
    <t>VM50603</t>
  </si>
  <si>
    <t>VM50602</t>
  </si>
  <si>
    <t>VM50601</t>
  </si>
  <si>
    <t>Муфта соединительная Varmega Slide-fit, равносторонняя</t>
  </si>
  <si>
    <t>32-25-32</t>
  </si>
  <si>
    <t>VM50524</t>
  </si>
  <si>
    <t>32-20-32</t>
  </si>
  <si>
    <t>VM50521</t>
  </si>
  <si>
    <t>32-16-32</t>
  </si>
  <si>
    <t>VM50518</t>
  </si>
  <si>
    <t>25-20-25</t>
  </si>
  <si>
    <t>VM50514</t>
  </si>
  <si>
    <t>25-20-20</t>
  </si>
  <si>
    <t>VM50513</t>
  </si>
  <si>
    <t>25-16-25</t>
  </si>
  <si>
    <t>VM50511</t>
  </si>
  <si>
    <t>20-20-16</t>
  </si>
  <si>
    <t>VM50505</t>
  </si>
  <si>
    <t>20-16-20</t>
  </si>
  <si>
    <t>VM50504</t>
  </si>
  <si>
    <t>20-16-16</t>
  </si>
  <si>
    <t>VM50503</t>
  </si>
  <si>
    <t>16-20-16</t>
  </si>
  <si>
    <t>VM50501</t>
  </si>
  <si>
    <t>Тройник Varmega Slide-fit, переходной</t>
  </si>
  <si>
    <t>VM50404</t>
  </si>
  <si>
    <t>VM50403</t>
  </si>
  <si>
    <t>VM50402</t>
  </si>
  <si>
    <t>VM50401</t>
  </si>
  <si>
    <t>Тройник Varmega Slide-fit, равносторонний</t>
  </si>
  <si>
    <t>VM50304</t>
  </si>
  <si>
    <t>VM50303</t>
  </si>
  <si>
    <t>VM50302</t>
  </si>
  <si>
    <t>VM50301</t>
  </si>
  <si>
    <t>Монтажная надвижная гильза Varmega Slide-fit</t>
  </si>
  <si>
    <t>32x4.4</t>
  </si>
  <si>
    <t>VM50104</t>
  </si>
  <si>
    <t>25x3.5</t>
  </si>
  <si>
    <t>VM50103</t>
  </si>
  <si>
    <t>200</t>
  </si>
  <si>
    <t>20x2.8</t>
  </si>
  <si>
    <t>VM50102</t>
  </si>
  <si>
    <t>16x2.2</t>
  </si>
  <si>
    <t>VM50101</t>
  </si>
  <si>
    <t>Универсальная многослойная труба Varmega flex PE-Xa/EVOH</t>
  </si>
  <si>
    <t>Композитная труба PPR/PPR+GF/PPR Fusitek Faser ПН20 для горячей и холодной воды</t>
  </si>
  <si>
    <t>Композитная труба PPR/PPR+GF/PPR Fusitek Faser ПН25 для горячей воды и отопления</t>
  </si>
  <si>
    <t>Композитная труба PPR/Al/PPR с внутренним армированием ПН25 для горячей воды и систем отопления</t>
  </si>
  <si>
    <t>5101FP</t>
  </si>
  <si>
    <t>4601FP</t>
  </si>
  <si>
    <t>4407FP</t>
  </si>
  <si>
    <t>4404FP</t>
  </si>
  <si>
    <t>4403FP</t>
  </si>
  <si>
    <t>4402FP</t>
  </si>
  <si>
    <t>4401FP</t>
  </si>
  <si>
    <t>4507FP</t>
  </si>
  <si>
    <t>4504FP</t>
  </si>
  <si>
    <t>4503FP</t>
  </si>
  <si>
    <t>4502FP</t>
  </si>
  <si>
    <t>4501FP</t>
  </si>
  <si>
    <t>4007FP</t>
  </si>
  <si>
    <t>32Х3/4</t>
  </si>
  <si>
    <t>4006FP</t>
  </si>
  <si>
    <t>32Х1/2</t>
  </si>
  <si>
    <t>4005FP</t>
  </si>
  <si>
    <t>4004FP</t>
  </si>
  <si>
    <t>4003FP</t>
  </si>
  <si>
    <t>4002FP</t>
  </si>
  <si>
    <t>4001FP</t>
  </si>
  <si>
    <t>4107FP</t>
  </si>
  <si>
    <t>4106FP</t>
  </si>
  <si>
    <t>4105FP</t>
  </si>
  <si>
    <t>4104FP</t>
  </si>
  <si>
    <t>4103FP</t>
  </si>
  <si>
    <t>4102FP</t>
  </si>
  <si>
    <t>4101FP</t>
  </si>
  <si>
    <t>4207FP</t>
  </si>
  <si>
    <t>4206FP</t>
  </si>
  <si>
    <t>4204FP</t>
  </si>
  <si>
    <t>4203FP</t>
  </si>
  <si>
    <t>4202FP</t>
  </si>
  <si>
    <t>4201FP</t>
  </si>
  <si>
    <t>4307FP</t>
  </si>
  <si>
    <t>4306FP</t>
  </si>
  <si>
    <t>4304FP</t>
  </si>
  <si>
    <t>4303FP</t>
  </si>
  <si>
    <t>4302FP</t>
  </si>
  <si>
    <t>4301FP</t>
  </si>
  <si>
    <t>5706FP</t>
  </si>
  <si>
    <t>5705FP</t>
  </si>
  <si>
    <t>5704FP</t>
  </si>
  <si>
    <t>5703FP</t>
  </si>
  <si>
    <t>5702FP</t>
  </si>
  <si>
    <t>5701FP</t>
  </si>
  <si>
    <t>5606FP</t>
  </si>
  <si>
    <t>5605FP</t>
  </si>
  <si>
    <t>5604FP</t>
  </si>
  <si>
    <t>5603FP</t>
  </si>
  <si>
    <t>5602FP</t>
  </si>
  <si>
    <t>5601FP</t>
  </si>
  <si>
    <t>ПОЛИПРОПИЛЕНОВЫЕ ФИТИНГИ FUSIONPLAST</t>
  </si>
  <si>
    <t>Трубы PE-X, PE-RT и комплектующие для теплого пола VARMEGA</t>
  </si>
  <si>
    <t>Труба Varmega гофрированная ПНД, синяя</t>
  </si>
  <si>
    <t>Труба Varmega гофрированная ПНД, красная</t>
  </si>
  <si>
    <t>VM58001</t>
  </si>
  <si>
    <t>VM58002</t>
  </si>
  <si>
    <t>VM58003</t>
  </si>
  <si>
    <t>VM58101</t>
  </si>
  <si>
    <t>VM58102</t>
  </si>
  <si>
    <t>VM58103</t>
  </si>
  <si>
    <t>VM30601</t>
  </si>
  <si>
    <t>VM30602</t>
  </si>
  <si>
    <t>VM30641</t>
  </si>
  <si>
    <t>Муфта комбинированная шестигранная НР</t>
  </si>
  <si>
    <t>Муфта комбинированная шестигранная ВР</t>
  </si>
  <si>
    <t>Тройник комбинированный шестигранный НР</t>
  </si>
  <si>
    <t>Тройник комбинированный шестигранный ВР</t>
  </si>
  <si>
    <t>Угол 90° комбинированный шестигранный НР</t>
  </si>
  <si>
    <t>Угол 90° комбинированный шестигранный ВР</t>
  </si>
  <si>
    <t>20х1.9</t>
  </si>
  <si>
    <t>Цена</t>
  </si>
  <si>
    <t>Цена c учетом скидки</t>
  </si>
  <si>
    <t>ПОЛИПРОПИЛЕНОВЫЕ ТРУБЫ И ФИТИНГИ FUSITEK (производство Россия)</t>
  </si>
  <si>
    <t>Введите размер вашей скидки %</t>
  </si>
  <si>
    <t>FT90201</t>
  </si>
  <si>
    <t>FT90202</t>
  </si>
  <si>
    <t>25х2.3</t>
  </si>
  <si>
    <t>32х2.9</t>
  </si>
  <si>
    <t>40х3.7</t>
  </si>
  <si>
    <t>50х4.6</t>
  </si>
  <si>
    <t>Розница</t>
  </si>
  <si>
    <t>20 мм (труба 16)</t>
  </si>
  <si>
    <t>25 мм (труб 20)</t>
  </si>
  <si>
    <t>32 мм (труб 25)</t>
  </si>
  <si>
    <t>Переход на чугун (Тапер) д110 (2.7мм)</t>
  </si>
  <si>
    <t>Переход на чугун (Тапер) д50 (1.8мм)</t>
  </si>
  <si>
    <t>Тапер (Переход на чугун без манжеты)</t>
  </si>
  <si>
    <t>Манжета канализационная д110</t>
  </si>
  <si>
    <t>Манжета канализационная д50</t>
  </si>
  <si>
    <t>Манжеты канализационные</t>
  </si>
  <si>
    <t>Обратный клапан ПП д110 (3.4мм) оранжевый</t>
  </si>
  <si>
    <t>Обратный клапан ПП д50 (1.8мм) серый</t>
  </si>
  <si>
    <t>Обратные клапаны</t>
  </si>
  <si>
    <t>Зонт вентиляционный д110 (2.7мм)</t>
  </si>
  <si>
    <t>Аэратор ПП д110 (2.7мм)</t>
  </si>
  <si>
    <t>Аэратор ПП д50 (1.8мм)</t>
  </si>
  <si>
    <t>Аэратор ПП Канализационный (Вакуумный клапан), Зонт вентиляционный</t>
  </si>
  <si>
    <t>Крестовина двухплоскостная д100*100*100/90 (2.7)мм</t>
  </si>
  <si>
    <t>Крестовины ПП Двухплоскостные</t>
  </si>
  <si>
    <t>Крестовина одноплоскостная д110*110*110/90 (2.7мм)</t>
  </si>
  <si>
    <t>Крестовина одноплоскостная д110*110*110/45 (2.7мм)</t>
  </si>
  <si>
    <t>Крестовина одноплоскостная д110*110*50/90 (2.7мм)</t>
  </si>
  <si>
    <t>Крестовина одноплоскостная д110*50*50/90 (2.7мм)</t>
  </si>
  <si>
    <t>Крестовина одноплоскостная д110*50*50/45 (2.7мм)</t>
  </si>
  <si>
    <t>Крестовина одноплоскостная д50*50*50/90 (1.8мм)</t>
  </si>
  <si>
    <t>Крестовина одноплоскостная д50*50*50/45 (1.8мм)</t>
  </si>
  <si>
    <t>Крестовины ПП Одноплоскостные</t>
  </si>
  <si>
    <t>Патрубок ПП компенсационный д110 (3.4мм) оранжевый</t>
  </si>
  <si>
    <t>Патрубок ПП компенсационный д110 (2.7мм) серый</t>
  </si>
  <si>
    <t>Патрубок ПП компенсационный д50 (1.8мм) серый</t>
  </si>
  <si>
    <t>Патрубки компенсационные для компенсации линейного расширения стояков</t>
  </si>
  <si>
    <t>Ревизия ПП д160 (3.4мм) оранжевая</t>
  </si>
  <si>
    <t>Ревизия ПП д110 (3.4мм) оранжевая</t>
  </si>
  <si>
    <t>Ревизия ПП д110 (2.7мм) серая</t>
  </si>
  <si>
    <t>Ревизия ПП д50 (1.8мм) серая</t>
  </si>
  <si>
    <t>Ревизии ПП Канализационные</t>
  </si>
  <si>
    <t>Хомут ПП д110 серый</t>
  </si>
  <si>
    <t>Хомут ПП д50 серый</t>
  </si>
  <si>
    <t>Хомуты ПП Канализационные</t>
  </si>
  <si>
    <t>Заглушка ПП д160 (4.9мм) оранжевая</t>
  </si>
  <si>
    <t>Заглушка ПП д110 (2.7мм) серая</t>
  </si>
  <si>
    <t>Заглушка ПП д50 (1.8мм) серая</t>
  </si>
  <si>
    <t>Заглушки ПП Канализационные</t>
  </si>
  <si>
    <t>Угол ПП д110*50/90 фронт (2.7мм)</t>
  </si>
  <si>
    <t>Угол ПП д110*50/90 вверх (2.7мм)</t>
  </si>
  <si>
    <t>Угол ПП д110*50/90 правый (2.7мм)</t>
  </si>
  <si>
    <t>Угол ПП д110*50/90 левый (2.7мм)</t>
  </si>
  <si>
    <t>Угол ПП д110*50/45 правый (2.7мм)</t>
  </si>
  <si>
    <t>Угол ПП д110*50/45 левый (2.7мм)</t>
  </si>
  <si>
    <t>Угол ПП д110*50*50/45 два выхода лев и прав (2.7мм)</t>
  </si>
  <si>
    <t>Углы ПП 45 и 90 градусов с выходом на 50</t>
  </si>
  <si>
    <t>Угол ПП д160/90 (4.9мм) оранжевый</t>
  </si>
  <si>
    <t>Угол ПП д160/45 (4.9мм) оранжевый</t>
  </si>
  <si>
    <t>Угол ПП д160/30 (4.9мм) оранжевый</t>
  </si>
  <si>
    <t>Угол ПП д110/90 (3.4мм) оранжевый</t>
  </si>
  <si>
    <t>Угол ПП д110/45 (3.4мм) оранжевый</t>
  </si>
  <si>
    <t>Угол ПП д110/30 (3.4мм) оранжевый</t>
  </si>
  <si>
    <t>Угол ПП д110/90 (2.7мм) серый</t>
  </si>
  <si>
    <t>Угол ПП д110/67 (2.7мм) серый</t>
  </si>
  <si>
    <t>Угол ПП д110/45 (2.7мм) серый</t>
  </si>
  <si>
    <t>Угол ПП д110/30 (2.7мм) серый</t>
  </si>
  <si>
    <t>Угол ПП д110/15 (2.7мм) серый</t>
  </si>
  <si>
    <t>Угол ПП д50/90 (1.8мм) серый</t>
  </si>
  <si>
    <t>Угол ПП д50/67 (1.8мм) серый</t>
  </si>
  <si>
    <t>Угол ПП д50/45 (1.8мм) серый</t>
  </si>
  <si>
    <t>Угол ПП д50/30 (1.8мм) серый</t>
  </si>
  <si>
    <t>Угол ПП д50/15 (1.8мм) серый</t>
  </si>
  <si>
    <t>Углы ПП 15, 30, 45, 67, 90 градусов</t>
  </si>
  <si>
    <t>Тройник ПП д160*160*160/90 (4.9мм) оранжевый</t>
  </si>
  <si>
    <t>Тройник ПП д160*160*160/45 (4.9мм) оранжевый</t>
  </si>
  <si>
    <t>Тройник ПП д160*110*160/90 (4.9мм) оранжевый</t>
  </si>
  <si>
    <t>Тройник ПП д160*110*160/45 (4.9мм) оранжевый</t>
  </si>
  <si>
    <t>Тройник ПП д110*110*110/90 (3.4мм) оранжевый</t>
  </si>
  <si>
    <t>Тройник ПП д110*110*110/45 (3.4мм) оранжевый</t>
  </si>
  <si>
    <t>Тройник ПП д110*100*100/90 (2.7мм) серый</t>
  </si>
  <si>
    <t>Тройник ПП д110*100*110/45 (2.7мм) серый</t>
  </si>
  <si>
    <t>Тройник ПП д110*50*110/90 (2.7мм) серый</t>
  </si>
  <si>
    <t>Тройник ПП д110*50*110/45 (2.7мм) серый</t>
  </si>
  <si>
    <t>Тройник ПП д50*50*50/90 (1.8мм) серый</t>
  </si>
  <si>
    <t>Тройник ПП д50*50*50/45 (1.8мм) серый</t>
  </si>
  <si>
    <t>Тройники ПП Канализационные 45 и 90 градусов серии "Стандарт" цвет: серый</t>
  </si>
  <si>
    <t>Муфта переходная ПП д160*110 (4.9мм) оранжевая</t>
  </si>
  <si>
    <t>Муфта переходная ПП д110*50 (2.7мм) короткая серая</t>
  </si>
  <si>
    <t>Муфта переходная ПП д110*50 (2.7мм) серая</t>
  </si>
  <si>
    <t>Муфты переходные ПП Канализационная (бутылка)</t>
  </si>
  <si>
    <t>Муфта ПП д160 (4.9мм) оранжевая</t>
  </si>
  <si>
    <t>Муфта ПП д110 (3.4мм) оранжевая</t>
  </si>
  <si>
    <t>Муфта ПП д110 (2.7мм) серая</t>
  </si>
  <si>
    <t>Муфта ПП д50 (1.8мм) серая</t>
  </si>
  <si>
    <t>Муфты ПП Канализационные</t>
  </si>
  <si>
    <t>Труба ПП д160*3000 (4.9мм) оранжевая</t>
  </si>
  <si>
    <t>Труба ПП д160*2000 (4.9мм) оранжевая</t>
  </si>
  <si>
    <t>Труба ПП д160*1000 (4.9мм) оранжевая</t>
  </si>
  <si>
    <t>Труба ПП д110*3000 (3.4мм) оранжевая</t>
  </si>
  <si>
    <t>Труба ПП д110*2000 (3.4мм) оранжевая</t>
  </si>
  <si>
    <t>Труба ПП д110*1000 (3.4мм) оранжевая</t>
  </si>
  <si>
    <t>Труба ПП д110*500 (3.4мм) оранжевая</t>
  </si>
  <si>
    <t>Труба ПП д110*3000 (2.7мм) серая</t>
  </si>
  <si>
    <t>Труба ПП д110*2000 (2.7мм) серая</t>
  </si>
  <si>
    <t>Труба ПП д110*1500 (2.7мм) серая</t>
  </si>
  <si>
    <t>Труба ПП д110*1000 (2.7мм) серая</t>
  </si>
  <si>
    <t>Труба ПП д110*750 (2.7мм) серая</t>
  </si>
  <si>
    <t>Труба ПП д110*500 (2.7мм) серая</t>
  </si>
  <si>
    <t>Труба ПП д110*250 (2.7мм) серая</t>
  </si>
  <si>
    <t>Труба ПП д110*150 (2.7мм) серая</t>
  </si>
  <si>
    <t>Труба ПП д50*3000 (1.8мм) серая</t>
  </si>
  <si>
    <t>Труба ПП д50*2000 (1.8мм) серая</t>
  </si>
  <si>
    <t>Труба ПП д50*1500 (1.8мм) серая</t>
  </si>
  <si>
    <t>Труба ПП д50*1000 (1.8мм) серая</t>
  </si>
  <si>
    <t>Труба ПП д50*750 (1.8мм) серая</t>
  </si>
  <si>
    <t>Труба ПП д50*500 (1.8мм) серая</t>
  </si>
  <si>
    <t>Труба ПП д50*250 (1.8мм) серая</t>
  </si>
  <si>
    <t>Труба ПП д50*150 (1.8мм) серая</t>
  </si>
  <si>
    <t>Трубы Канализационные из полипропилена для внутренней и наружной канализации</t>
  </si>
  <si>
    <t>Наименование</t>
  </si>
  <si>
    <t>ПОЛИПРОПИЛЕНОВЫЕ ТРУБЫ И ФИТИНГИ КОНТУР для систем канализации (производство Россия)</t>
  </si>
  <si>
    <t>Крестовина двухпл-ная д100*100*50/90 (2.7мм) правая</t>
  </si>
  <si>
    <t>Крестовина двухпл-ная д100*100*50/90 (2.7мм) левая</t>
  </si>
  <si>
    <t>перейти в раздел</t>
  </si>
  <si>
    <t xml:space="preserve">Оборудование для отопления, водоснабжения и канализации </t>
  </si>
  <si>
    <t>ПРАЙС-ЛИСТ</t>
  </si>
  <si>
    <t>Трубы PE-X, PE-RT и комплектующие для теплого пола</t>
  </si>
  <si>
    <t>50 метров</t>
  </si>
  <si>
    <t>Рекрд</t>
  </si>
  <si>
    <t>SPRINT</t>
  </si>
  <si>
    <t>25 метров</t>
  </si>
  <si>
    <t>60 грамм</t>
  </si>
  <si>
    <t>Красный</t>
  </si>
  <si>
    <t>15 грамм</t>
  </si>
  <si>
    <t>Зелёный</t>
  </si>
  <si>
    <t>60 грамм                  Хит Продаж</t>
  </si>
  <si>
    <t>Синий</t>
  </si>
  <si>
    <t>48 штук</t>
  </si>
  <si>
    <t>150 метров</t>
  </si>
  <si>
    <t>Loctite 55</t>
  </si>
  <si>
    <t>24 штуки</t>
  </si>
  <si>
    <t>12 метров</t>
  </si>
  <si>
    <t xml:space="preserve">Loctite 55 </t>
  </si>
  <si>
    <t>Количество в коробке</t>
  </si>
  <si>
    <t>Количество в упаковке</t>
  </si>
  <si>
    <t>Нити и гели для герметизации резьбовых соединений Loctite и Сантехмастер</t>
  </si>
  <si>
    <r>
      <t xml:space="preserve">Герметизирующая нить </t>
    </r>
    <r>
      <rPr>
        <b/>
        <sz val="12"/>
        <rFont val="Calibri"/>
        <family val="2"/>
        <charset val="204"/>
        <scheme val="minor"/>
      </rPr>
      <t>Loktite 55</t>
    </r>
    <r>
      <rPr>
        <sz val="12"/>
        <rFont val="Calibri"/>
        <family val="2"/>
        <charset val="204"/>
        <scheme val="minor"/>
      </rPr>
      <t xml:space="preserve"> (Характеристики: усилие при разборке низкое, рабочая температура от -50град до +130град)</t>
    </r>
  </si>
  <si>
    <r>
      <t xml:space="preserve">Герметик резьбовой </t>
    </r>
    <r>
      <rPr>
        <b/>
        <sz val="12"/>
        <rFont val="Calibri"/>
        <family val="2"/>
        <charset val="204"/>
        <scheme val="minor"/>
      </rPr>
      <t>СантехМастер Гель</t>
    </r>
    <r>
      <rPr>
        <sz val="12"/>
        <rFont val="Calibri"/>
        <family val="2"/>
        <charset val="204"/>
        <scheme val="minor"/>
      </rPr>
      <t xml:space="preserve"> металл+металл  (Характеристики: состояние - гель, усилие при демонтаже сильное без нагрева, рабочая температура от -60 гр до +150 гр)</t>
    </r>
  </si>
  <si>
    <r>
      <t xml:space="preserve">Герметик резьбовой </t>
    </r>
    <r>
      <rPr>
        <b/>
        <sz val="12"/>
        <rFont val="Calibri"/>
        <family val="2"/>
        <charset val="204"/>
        <scheme val="minor"/>
      </rPr>
      <t>СантехМастер Гель</t>
    </r>
    <r>
      <rPr>
        <sz val="12"/>
        <rFont val="Calibri"/>
        <family val="2"/>
        <charset val="204"/>
        <scheme val="minor"/>
      </rPr>
      <t xml:space="preserve"> металл+металл  (Характеристики: состояние - гель, усилие при демонтаже среднее без нагрева, рабочая температура от -60 гр до +150 гр)</t>
    </r>
  </si>
  <si>
    <r>
      <t xml:space="preserve">Герметик резьбовой </t>
    </r>
    <r>
      <rPr>
        <b/>
        <sz val="12"/>
        <rFont val="Calibri"/>
        <family val="2"/>
        <charset val="204"/>
        <scheme val="minor"/>
      </rPr>
      <t>СантехМастер Гель</t>
    </r>
    <r>
      <rPr>
        <sz val="12"/>
        <rFont val="Calibri"/>
        <family val="2"/>
        <charset val="204"/>
        <scheme val="minor"/>
      </rPr>
      <t xml:space="preserve"> металл+металл  (Характеристики: состояние - гель, усилие при демонтаже сильное с нагревом, рабочая температура от -60 гр до +150 гр)</t>
    </r>
  </si>
  <si>
    <r>
      <t>Герметизирующая нить</t>
    </r>
    <r>
      <rPr>
        <b/>
        <sz val="12"/>
        <rFont val="Calibri"/>
        <family val="2"/>
        <charset val="204"/>
        <scheme val="minor"/>
      </rPr>
      <t xml:space="preserve"> Sprint и Рекорд</t>
    </r>
    <r>
      <rPr>
        <sz val="12"/>
        <rFont val="Calibri"/>
        <family val="2"/>
        <charset val="204"/>
        <scheme val="minor"/>
      </rPr>
      <t xml:space="preserve"> (Характеристики: усилие при разборке низкое, рабочая температура от -60град до +120град)</t>
    </r>
  </si>
  <si>
    <t>1шт</t>
  </si>
  <si>
    <t>48мм х 66м</t>
  </si>
  <si>
    <t>NovaRoll PVS синяя</t>
  </si>
  <si>
    <t>NovaRoll PVS красная</t>
  </si>
  <si>
    <t>18шт</t>
  </si>
  <si>
    <t>50мм х 25м</t>
  </si>
  <si>
    <t>PVS Серая</t>
  </si>
  <si>
    <t>24шт</t>
  </si>
  <si>
    <t>PVS Черная</t>
  </si>
  <si>
    <t>Ленты для стыков K-Flex PVC, K-Flex</t>
  </si>
  <si>
    <t>110ммХ5метров</t>
  </si>
  <si>
    <t>Energoflex Super ACOUSTIC</t>
  </si>
  <si>
    <t>Energoflex Super ACOUSTIC - готовое решение для шумоизоляции канализационных труб 110мм</t>
  </si>
  <si>
    <t>2шт</t>
  </si>
  <si>
    <t>42мм х 0.5м х 8мм</t>
  </si>
  <si>
    <t>K-FONIK ZIP CASE (Каучук с липучкой)</t>
  </si>
  <si>
    <t>K-FONIK ZIP CASE - готовое решение для шумоизоляции канализационных труб 110мм</t>
  </si>
  <si>
    <t>150м</t>
  </si>
  <si>
    <t>Ø35х9мм</t>
  </si>
  <si>
    <t>PE (Полиэтилен)</t>
  </si>
  <si>
    <t>180м</t>
  </si>
  <si>
    <t>Ø28х9мм</t>
  </si>
  <si>
    <t>220м</t>
  </si>
  <si>
    <t>Ø22х9мм</t>
  </si>
  <si>
    <t>250м</t>
  </si>
  <si>
    <t>Ø18х9мм</t>
  </si>
  <si>
    <t>Трубчатая изоляция K-Flex PE COMPACT (Полиэтилен) цвет: красный и синий</t>
  </si>
  <si>
    <t>48м</t>
  </si>
  <si>
    <t>Ø76х9мм</t>
  </si>
  <si>
    <t>60м</t>
  </si>
  <si>
    <t>Ø64х9мм</t>
  </si>
  <si>
    <t>70м</t>
  </si>
  <si>
    <t>Ø54х9мм</t>
  </si>
  <si>
    <t>110м</t>
  </si>
  <si>
    <t>Ø42х9мм</t>
  </si>
  <si>
    <t>136м</t>
  </si>
  <si>
    <t>168м</t>
  </si>
  <si>
    <t>240м</t>
  </si>
  <si>
    <t>284м</t>
  </si>
  <si>
    <t>Трубчатая изоляция K-Flex PE (Полиэтилен) цвет: серый</t>
  </si>
  <si>
    <t>40м</t>
  </si>
  <si>
    <t>ST (Каучук)</t>
  </si>
  <si>
    <t>46м</t>
  </si>
  <si>
    <t>76м</t>
  </si>
  <si>
    <t>98м</t>
  </si>
  <si>
    <t>166м</t>
  </si>
  <si>
    <t>Трубчатая изоляция K-Flex ST (Каучук) цвет: черный</t>
  </si>
  <si>
    <t>FUSITEK - Полипропиленовые трубы и фитинги</t>
  </si>
  <si>
    <t>FUSIONPLAST - Полипропиленовые фитинги</t>
  </si>
  <si>
    <t>VARMEGA Slide-fit - Система аксиальной запрессовки</t>
  </si>
  <si>
    <t>КОНТУР - Полипропиленовые трубы и фитинги для канализации</t>
  </si>
  <si>
    <t>K-Flex - Теплоизоляция, звукоизоляция для труб</t>
  </si>
  <si>
    <t>Loctite, Сантехмастер - Нити и гели для реьбовых соединений</t>
  </si>
  <si>
    <t>BJORNE - Стальные панельные радиаторы</t>
  </si>
  <si>
    <t>Royal Thermo - Секционные радиаторы</t>
  </si>
  <si>
    <t>Лента алюминиевая монтажная самоклеящаяся</t>
  </si>
  <si>
    <t>00240300364</t>
  </si>
  <si>
    <t>50мм х 50м</t>
  </si>
  <si>
    <t>Шкафы распределительные встроенные (смесительные узлы входят)</t>
  </si>
  <si>
    <t>ШРВ-0</t>
  </si>
  <si>
    <t>670х125х406</t>
  </si>
  <si>
    <t>под заказ</t>
  </si>
  <si>
    <t>ШРВ-1</t>
  </si>
  <si>
    <t>670х125х494</t>
  </si>
  <si>
    <t>ШРВ-2</t>
  </si>
  <si>
    <t>670х125х594</t>
  </si>
  <si>
    <t>ШРВ-3</t>
  </si>
  <si>
    <t>670х125х744</t>
  </si>
  <si>
    <t>ШРВ-4</t>
  </si>
  <si>
    <t>670х125х894</t>
  </si>
  <si>
    <t>ШРВ-5</t>
  </si>
  <si>
    <t>670х125х1044</t>
  </si>
  <si>
    <t>ШРВ-6</t>
  </si>
  <si>
    <t>670х125х1194</t>
  </si>
  <si>
    <t>ШРВ-7</t>
  </si>
  <si>
    <t>670х125х1344</t>
  </si>
  <si>
    <t>Шкафы распределительные наружные углубленные (смесительные узлы входят)</t>
  </si>
  <si>
    <t>ШРНУ180-0</t>
  </si>
  <si>
    <t>650х180х362</t>
  </si>
  <si>
    <t>ШРНУ180-1</t>
  </si>
  <si>
    <t>650х180х450</t>
  </si>
  <si>
    <t>ШРНУ180-2</t>
  </si>
  <si>
    <t>650х180х550</t>
  </si>
  <si>
    <t>ШРНУ180-3</t>
  </si>
  <si>
    <t>650х180х700</t>
  </si>
  <si>
    <t>ШРНУ180-4</t>
  </si>
  <si>
    <t>650х180х850</t>
  </si>
  <si>
    <t>ШРНУ180-5</t>
  </si>
  <si>
    <t>650х180х1000</t>
  </si>
  <si>
    <t>ШРНУ180-6</t>
  </si>
  <si>
    <t>650х180х1150</t>
  </si>
  <si>
    <t>ШРНУ180-7</t>
  </si>
  <si>
    <t>650х180х1300</t>
  </si>
  <si>
    <t>Шкафы распределительные наружные (с узлами не входит, только коллектора)</t>
  </si>
  <si>
    <t>ШРН-0</t>
  </si>
  <si>
    <t>651х120х366</t>
  </si>
  <si>
    <t>ШРН-1</t>
  </si>
  <si>
    <t>651х120х454</t>
  </si>
  <si>
    <t>ШРН-2</t>
  </si>
  <si>
    <t>651х120х554</t>
  </si>
  <si>
    <t>ШРН-3</t>
  </si>
  <si>
    <t>651х120х704</t>
  </si>
  <si>
    <t>ШРН-4</t>
  </si>
  <si>
    <t>651х120х854</t>
  </si>
  <si>
    <t>ШРН-5</t>
  </si>
  <si>
    <t>651х120х1004</t>
  </si>
  <si>
    <t>ШРН-6</t>
  </si>
  <si>
    <t>651х120х1154</t>
  </si>
  <si>
    <t>ШРН-7</t>
  </si>
  <si>
    <t>651х120х1304</t>
  </si>
  <si>
    <t>*продукция поставляется под заказ</t>
  </si>
  <si>
    <t>Радиаторы с нижним подключением - рельсовые кронштейны, термостатический клапан, кран Маевского, заглушка</t>
  </si>
  <si>
    <t>Радиаторы с боковым подключением - настенный крепеж, кран Маевского, заглушка</t>
  </si>
  <si>
    <t>Комплект поставки:</t>
  </si>
  <si>
    <t>500*</t>
  </si>
  <si>
    <t>300*</t>
  </si>
  <si>
    <t>33 низ</t>
  </si>
  <si>
    <t>33 бок</t>
  </si>
  <si>
    <t>21 низ</t>
  </si>
  <si>
    <t>21 бок</t>
  </si>
  <si>
    <t>Высота</t>
  </si>
  <si>
    <t>Тип</t>
  </si>
  <si>
    <t>11 низ</t>
  </si>
  <si>
    <t>11 бок</t>
  </si>
  <si>
    <t>22 низ</t>
  </si>
  <si>
    <t>22 бок</t>
  </si>
  <si>
    <t>Стальные панельные радиаторы BJӦRNE</t>
  </si>
  <si>
    <t>Ширина</t>
  </si>
  <si>
    <t>Глубина</t>
  </si>
  <si>
    <t>Вес/кг</t>
  </si>
  <si>
    <t>Объем мл/секц</t>
  </si>
  <si>
    <t>Тепло- отдача Вт</t>
  </si>
  <si>
    <t>1.01</t>
  </si>
  <si>
    <t>290</t>
  </si>
  <si>
    <t>1.30</t>
  </si>
  <si>
    <t>370</t>
  </si>
  <si>
    <t>1.35</t>
  </si>
  <si>
    <t>1.31</t>
  </si>
  <si>
    <t>Секционные алюминиевые и биметаллические радиаторы Royal Thermo</t>
  </si>
  <si>
    <t>Алюминиевые радиаторы</t>
  </si>
  <si>
    <t>Биметаллические радиаторы</t>
  </si>
  <si>
    <t>REVOLUTION - 350/80</t>
  </si>
  <si>
    <t>REVOLUTION - 500/80</t>
  </si>
  <si>
    <t>INDIGO - 500/100</t>
  </si>
  <si>
    <t>BILINER - 500/90 белый</t>
  </si>
  <si>
    <t xml:space="preserve">BILINER - 500/90 черный </t>
  </si>
  <si>
    <t>1.42</t>
  </si>
  <si>
    <t>175</t>
  </si>
  <si>
    <t>1.85</t>
  </si>
  <si>
    <t>205</t>
  </si>
  <si>
    <t>INDIGO Super - 500/100</t>
  </si>
  <si>
    <t>1.95</t>
  </si>
  <si>
    <t>1.32</t>
  </si>
  <si>
    <t>1.9</t>
  </si>
  <si>
    <t>PIANOFORTE - 200/100 белый</t>
  </si>
  <si>
    <t>1.19</t>
  </si>
  <si>
    <t>140</t>
  </si>
  <si>
    <t>PIANOFORTE - 200/100 черный</t>
  </si>
  <si>
    <t>PIANOFORTE - 200/100 серебро</t>
  </si>
  <si>
    <t>PIANOFORTE - 300/100 белый</t>
  </si>
  <si>
    <t>1.47</t>
  </si>
  <si>
    <t>165</t>
  </si>
  <si>
    <t>PIANOFORTE - 300/100 черный</t>
  </si>
  <si>
    <t>PIANOFORTE - 300/100 серебро</t>
  </si>
  <si>
    <t>PIANOFORTE - 500/100 белый</t>
  </si>
  <si>
    <t>2.1</t>
  </si>
  <si>
    <t>PIANOFORTE - 500/100 черный</t>
  </si>
  <si>
    <t>PIANOFORTE - 500/100 серебро</t>
  </si>
  <si>
    <t>PIANOFORTE TOWER 22секц белый</t>
  </si>
  <si>
    <t>46.2</t>
  </si>
  <si>
    <t>4510</t>
  </si>
  <si>
    <t>PIANOFORTE TOWER 22секц черный</t>
  </si>
  <si>
    <t>PIANOFORTE TOWER 22секц серебро</t>
  </si>
  <si>
    <t>REVOLUTION 350/80</t>
  </si>
  <si>
    <t>REVOLUTION 500/80</t>
  </si>
  <si>
    <t>BILINER - 350/90 белый</t>
  </si>
  <si>
    <t>BILINER - 350/90 черный</t>
  </si>
  <si>
    <t>BILINER - 350/90 серебро</t>
  </si>
  <si>
    <t>BILINER - 500/90 черный</t>
  </si>
  <si>
    <t>BILINER - 500/90 серебро</t>
  </si>
  <si>
    <t>Набор присоединительный Royal Thermo 1/2</t>
  </si>
  <si>
    <t>Набор присоединительный Royal Thermo 3/4</t>
  </si>
  <si>
    <t>Набор присоединительный Royal Thermo 1/2 ЧЕРНЫЙ</t>
  </si>
  <si>
    <t>Набор присоединительный Royal Thermo 3/4 ЧЕРНЫЙ</t>
  </si>
  <si>
    <t>Набор присоединительный Royal Thermo 1/2 СЕРЕБРО</t>
  </si>
  <si>
    <t>Набор присоединительный Royal Thermo 3/4 СЕРЕБРО</t>
  </si>
  <si>
    <t>Комплект анкерных кронштейнов БЕЛЫЙ</t>
  </si>
  <si>
    <t>Комплект анкерных кронштейнов ЧЕРНЫЙ</t>
  </si>
  <si>
    <t>Комплект анкерных кронштейнов СЕРЕБРО</t>
  </si>
  <si>
    <t>Напольный регулируемый кронштейн Royal Thermo БЕЛЫЙ</t>
  </si>
  <si>
    <t>Напольный регулируемый кронштейн Royal Thermo ЧЕРНЫЙ</t>
  </si>
  <si>
    <t>Напольный регулируемый кронштейн Royal Thermo СЕРЕБРО</t>
  </si>
  <si>
    <t>Напольный кронштейн Pianoforte 200 БЕЛЫЙ</t>
  </si>
  <si>
    <t>Напольный кронштейн Pianoforte 200 ЧЕРНЫЙ</t>
  </si>
  <si>
    <t>Напольный кронштейн Pianoforte 200 СЕРЕБРО</t>
  </si>
  <si>
    <t>Напольный кронштейн Pianoforte 300 БЕЛЫЙ</t>
  </si>
  <si>
    <t>Напольный кронштейн Pianoforte 300 ЧЕРНЫЙ</t>
  </si>
  <si>
    <t>Напольный кронштейн Pianoforte 300 СЕРЕБРО</t>
  </si>
  <si>
    <t>Royal Thermo Ниппель радиаторный</t>
  </si>
  <si>
    <t>Royal Thermo Прокладка паранитовая межсекционная</t>
  </si>
  <si>
    <t>без кронштейнов</t>
  </si>
  <si>
    <t>7.2мм Х 170мм - 2шт</t>
  </si>
  <si>
    <t>Комплект 2 шт</t>
  </si>
  <si>
    <t>Цепной тип/1 шт</t>
  </si>
  <si>
    <t>1 штука</t>
  </si>
  <si>
    <t>1 дюйм (25мм)</t>
  </si>
  <si>
    <t>Наименование комплектующих к радиаторам</t>
  </si>
  <si>
    <t>Характеристики</t>
  </si>
  <si>
    <t>Биметаллические дизайн радиаторы серии PIANOFORTE</t>
  </si>
  <si>
    <t>Комплект настенных регулируемых кронштейнов Design БЕЛЫЙ</t>
  </si>
  <si>
    <t>Комплект настенных регулируемых кронштейнов Design ЧЕРНЫЙ</t>
  </si>
  <si>
    <t>Комплект настенных регулируемых кронштейнов Design СЕРЕБРО</t>
  </si>
  <si>
    <t>ТОО "Юнайтед Термо"</t>
  </si>
  <si>
    <t>тел. +7 (727) 222-16-05, 222-16-06</t>
  </si>
  <si>
    <t>моб. +7 771 701 1005 (Wats App)</t>
  </si>
  <si>
    <t>info@unitedthermo.kz</t>
  </si>
  <si>
    <t>unitedthermo.kz   onlinethermo.kz</t>
  </si>
  <si>
    <t>г.Алматы, ул. Табачнозаводская, 20</t>
  </si>
  <si>
    <t>СЕРЫЙ ЦВЕТ</t>
  </si>
  <si>
    <t>Диаметр/стенка</t>
  </si>
  <si>
    <t>Труба из ППР ПН16 для горячей, холодной и питьевой воды</t>
  </si>
  <si>
    <t>FTG0201</t>
  </si>
  <si>
    <t>20х2.8 (ПН16)</t>
  </si>
  <si>
    <t>FTG0202</t>
  </si>
  <si>
    <t>25х3.5 (ПН16)</t>
  </si>
  <si>
    <t>FTG0203</t>
  </si>
  <si>
    <t>32х4.4 (ПН16)</t>
  </si>
  <si>
    <t>FTG0303</t>
  </si>
  <si>
    <t>32х5.4 (ПН20)</t>
  </si>
  <si>
    <t>60</t>
  </si>
  <si>
    <t>FTG0304</t>
  </si>
  <si>
    <t>40х6.7 (ПН20)</t>
  </si>
  <si>
    <t>Композитная труба PPR/PPR+GF/PPR Fusitek Faser ПН20 для горячей воды и отопления</t>
  </si>
  <si>
    <t>FTG0401</t>
  </si>
  <si>
    <t>20х2.8</t>
  </si>
  <si>
    <t>FTG0402</t>
  </si>
  <si>
    <t>FTG0404</t>
  </si>
  <si>
    <t>40х5.5</t>
  </si>
  <si>
    <t>FTG2301</t>
  </si>
  <si>
    <t>400/50</t>
  </si>
  <si>
    <t>FTG2302</t>
  </si>
  <si>
    <t>300/25</t>
  </si>
  <si>
    <t>FTG2303</t>
  </si>
  <si>
    <t>150/10</t>
  </si>
  <si>
    <t>FTG2304</t>
  </si>
  <si>
    <t>100/10</t>
  </si>
  <si>
    <t>FTG2401</t>
  </si>
  <si>
    <t>300/50</t>
  </si>
  <si>
    <t>FTG2402</t>
  </si>
  <si>
    <t>200/25</t>
  </si>
  <si>
    <t>FTG2403</t>
  </si>
  <si>
    <t>FTG2404</t>
  </si>
  <si>
    <t>140/10</t>
  </si>
  <si>
    <t>FTG2405</t>
  </si>
  <si>
    <t>FTG2406</t>
  </si>
  <si>
    <t>FTG1101</t>
  </si>
  <si>
    <t>200/20</t>
  </si>
  <si>
    <t>FTG1102</t>
  </si>
  <si>
    <t>150/15</t>
  </si>
  <si>
    <t>FTG1103</t>
  </si>
  <si>
    <t>70/10</t>
  </si>
  <si>
    <t>FTG1104</t>
  </si>
  <si>
    <t>40/5</t>
  </si>
  <si>
    <t>FTG1201</t>
  </si>
  <si>
    <t>160/20</t>
  </si>
  <si>
    <t>FTG1202</t>
  </si>
  <si>
    <t>FTG1203</t>
  </si>
  <si>
    <t>80/10</t>
  </si>
  <si>
    <t>FTG1204</t>
  </si>
  <si>
    <t>FTG1205</t>
  </si>
  <si>
    <t>FTG1206</t>
  </si>
  <si>
    <t>50/10</t>
  </si>
  <si>
    <t>FTG1701</t>
  </si>
  <si>
    <t>FTG1702</t>
  </si>
  <si>
    <t>150/25</t>
  </si>
  <si>
    <t>FTG1703</t>
  </si>
  <si>
    <t>100/20</t>
  </si>
  <si>
    <t>FTG1704</t>
  </si>
  <si>
    <t>50/5</t>
  </si>
  <si>
    <t>FTG2101</t>
  </si>
  <si>
    <t>FTG2102</t>
  </si>
  <si>
    <t>FTG2103</t>
  </si>
  <si>
    <t>FTG2104</t>
  </si>
  <si>
    <t>60/10</t>
  </si>
  <si>
    <t>FTG3301</t>
  </si>
  <si>
    <t>500/50</t>
  </si>
  <si>
    <t>FTG3302</t>
  </si>
  <si>
    <t>400/40</t>
  </si>
  <si>
    <t>FTG3303</t>
  </si>
  <si>
    <t>FTG3304</t>
  </si>
  <si>
    <t>FTG3601</t>
  </si>
  <si>
    <t>600/50</t>
  </si>
  <si>
    <t>FTG3602</t>
  </si>
  <si>
    <t>FTG3603</t>
  </si>
  <si>
    <t>350/50</t>
  </si>
  <si>
    <t>FTG3604</t>
  </si>
  <si>
    <t>4301FPG</t>
  </si>
  <si>
    <t>4302FPG</t>
  </si>
  <si>
    <t>180/20</t>
  </si>
  <si>
    <t>4303FPG</t>
  </si>
  <si>
    <t>4304FPG</t>
  </si>
  <si>
    <t>140/20</t>
  </si>
  <si>
    <t>4306FPG</t>
  </si>
  <si>
    <t>4307FPG</t>
  </si>
  <si>
    <t>FTG4310</t>
  </si>
  <si>
    <t>4201FPG</t>
  </si>
  <si>
    <t>4202FPG</t>
  </si>
  <si>
    <t>4203FPG</t>
  </si>
  <si>
    <t>4204FPG</t>
  </si>
  <si>
    <t>4206FPG</t>
  </si>
  <si>
    <t>4207FPG</t>
  </si>
  <si>
    <t>FTG4210</t>
  </si>
  <si>
    <t>4101FPG</t>
  </si>
  <si>
    <t>120/10</t>
  </si>
  <si>
    <t>4102FPG</t>
  </si>
  <si>
    <t>4103FPG</t>
  </si>
  <si>
    <t>4104FPG</t>
  </si>
  <si>
    <t>4105FPG</t>
  </si>
  <si>
    <t>60/5</t>
  </si>
  <si>
    <t>4106FPG</t>
  </si>
  <si>
    <t>4107FPG</t>
  </si>
  <si>
    <t>4001FPG</t>
  </si>
  <si>
    <t>4002FPG</t>
  </si>
  <si>
    <t>4003FPG</t>
  </si>
  <si>
    <t>4004FPG</t>
  </si>
  <si>
    <t>4005FPG</t>
  </si>
  <si>
    <t>4006FPG</t>
  </si>
  <si>
    <t>4007FPG</t>
  </si>
  <si>
    <t>4501FPG</t>
  </si>
  <si>
    <t>160/10</t>
  </si>
  <si>
    <t>4502FPG</t>
  </si>
  <si>
    <t>4503FPG</t>
  </si>
  <si>
    <t>4504FPG</t>
  </si>
  <si>
    <t>4507FPG</t>
  </si>
  <si>
    <t>4401FPG</t>
  </si>
  <si>
    <t>4402FPG</t>
  </si>
  <si>
    <t>4403FPG</t>
  </si>
  <si>
    <t>4404FPG</t>
  </si>
  <si>
    <t>4407FPG</t>
  </si>
  <si>
    <t>4601FPG</t>
  </si>
  <si>
    <t>5101FPG</t>
  </si>
  <si>
    <t>30/2</t>
  </si>
  <si>
    <t>5701FPG</t>
  </si>
  <si>
    <t>5702FPG</t>
  </si>
  <si>
    <t>5703FPG</t>
  </si>
  <si>
    <t>70/5</t>
  </si>
  <si>
    <t>5601FPG</t>
  </si>
  <si>
    <t>5602FPG</t>
  </si>
  <si>
    <t>5603FPG</t>
  </si>
  <si>
    <t>80/5</t>
  </si>
  <si>
    <r>
      <rPr>
        <sz val="11"/>
        <color rgb="FFFF0000"/>
        <rFont val="Calibri"/>
        <family val="2"/>
        <charset val="204"/>
        <scheme val="minor"/>
      </rPr>
      <t>РАСПРОДАЖА</t>
    </r>
    <r>
      <rPr>
        <sz val="11"/>
        <color theme="1"/>
        <rFont val="Calibri"/>
        <family val="2"/>
        <scheme val="minor"/>
      </rPr>
      <t xml:space="preserve"> Fusitek СЕРЫЙ</t>
    </r>
  </si>
  <si>
    <r>
      <rPr>
        <sz val="11"/>
        <color rgb="FFFF0000"/>
        <rFont val="Calibri"/>
        <family val="2"/>
        <charset val="204"/>
        <scheme val="minor"/>
      </rPr>
      <t>РАСПРОДАЖА</t>
    </r>
    <r>
      <rPr>
        <sz val="11"/>
        <color theme="1"/>
        <rFont val="Calibri"/>
        <family val="2"/>
        <scheme val="minor"/>
      </rPr>
      <t xml:space="preserve"> Klemme хомуты для труб</t>
    </r>
  </si>
  <si>
    <t>500</t>
  </si>
  <si>
    <t>12*60</t>
  </si>
  <si>
    <t>KF01102</t>
  </si>
  <si>
    <t>10*50</t>
  </si>
  <si>
    <t>KF01101</t>
  </si>
  <si>
    <t>Дюбель</t>
  </si>
  <si>
    <t>M10*2000</t>
  </si>
  <si>
    <t>KF01004</t>
  </si>
  <si>
    <t>M10*1000</t>
  </si>
  <si>
    <t>KF01003</t>
  </si>
  <si>
    <t>M8*2000</t>
  </si>
  <si>
    <t>KF01002</t>
  </si>
  <si>
    <t>M8*1000</t>
  </si>
  <si>
    <t>KF01001</t>
  </si>
  <si>
    <t>Шпилька резьбовая</t>
  </si>
  <si>
    <t>M10*120</t>
  </si>
  <si>
    <t>KF00406</t>
  </si>
  <si>
    <t>M10*100</t>
  </si>
  <si>
    <t>KF00405</t>
  </si>
  <si>
    <t>M8*120</t>
  </si>
  <si>
    <t>KF00403</t>
  </si>
  <si>
    <t>100</t>
  </si>
  <si>
    <t>M8*100</t>
  </si>
  <si>
    <t>KF00402</t>
  </si>
  <si>
    <t>M8*80</t>
  </si>
  <si>
    <t>KF00401</t>
  </si>
  <si>
    <t>Шпилька-шуруп</t>
  </si>
  <si>
    <t>4" (107-117мм)</t>
  </si>
  <si>
    <t>KF00216</t>
  </si>
  <si>
    <t>3" (85-92мм)</t>
  </si>
  <si>
    <t>KF00213</t>
  </si>
  <si>
    <t>2 1/2" (74-81мм)</t>
  </si>
  <si>
    <t>KF00211</t>
  </si>
  <si>
    <t>2" (59-66мм)</t>
  </si>
  <si>
    <t>KF00209</t>
  </si>
  <si>
    <t>1 1/2" (47-53мм)</t>
  </si>
  <si>
    <t>KF00207</t>
  </si>
  <si>
    <t>1 1/4" (39-46мм)</t>
  </si>
  <si>
    <t>KF00206</t>
  </si>
  <si>
    <t>1" (32-37мм)</t>
  </si>
  <si>
    <t>KF00205</t>
  </si>
  <si>
    <t>3/4" (25-30мм)</t>
  </si>
  <si>
    <t>KF00204</t>
  </si>
  <si>
    <t>1/2" (20-24мм)</t>
  </si>
  <si>
    <t>KF00203</t>
  </si>
  <si>
    <t>Трубный хомут с резиновым профилем и шурупом</t>
  </si>
  <si>
    <t>6" (M10) 156-168мм</t>
  </si>
  <si>
    <t>KF00121</t>
  </si>
  <si>
    <t>4" (M10) 107-117мм</t>
  </si>
  <si>
    <t>KF00116</t>
  </si>
  <si>
    <t>3" (M10) 85-92мм</t>
  </si>
  <si>
    <t>KF00113</t>
  </si>
  <si>
    <t>2 1/2" (M10) 74-81мм</t>
  </si>
  <si>
    <t>KF00111</t>
  </si>
  <si>
    <t>75</t>
  </si>
  <si>
    <t>2" (M8) 59-66мм</t>
  </si>
  <si>
    <t>KF00109</t>
  </si>
  <si>
    <t>1 1/2" (M8) 47-53мм</t>
  </si>
  <si>
    <t>KF00107</t>
  </si>
  <si>
    <t>125</t>
  </si>
  <si>
    <t>1 1/4" (M8) 39-46мм</t>
  </si>
  <si>
    <t>KF00106</t>
  </si>
  <si>
    <t>1" (M8) 32-37мм</t>
  </si>
  <si>
    <t>KF00105</t>
  </si>
  <si>
    <t>3/4" (M8) 25-30мм</t>
  </si>
  <si>
    <t>KF00104</t>
  </si>
  <si>
    <t>1/2" (M8) 20-24мм</t>
  </si>
  <si>
    <t>KF00103</t>
  </si>
  <si>
    <t>Трубный хомут с резиновым профилем и гайкой</t>
  </si>
  <si>
    <t xml:space="preserve">Размер </t>
  </si>
  <si>
    <t>Ключ для колб Mignon 3P</t>
  </si>
  <si>
    <t>RB7403001</t>
  </si>
  <si>
    <t>Ключ для колб 3P</t>
  </si>
  <si>
    <t>RB7403013</t>
  </si>
  <si>
    <t>Ключ для колб</t>
  </si>
  <si>
    <t>Кронштейн для колб 3P одинарный</t>
  </si>
  <si>
    <t>RB7400007</t>
  </si>
  <si>
    <t>Кронштейн</t>
  </si>
  <si>
    <t>Bravo Duo FA LA</t>
  </si>
  <si>
    <t>RA6080228</t>
  </si>
  <si>
    <t>Полифосфат для  Dosaplus 5-6-7</t>
  </si>
  <si>
    <t>RE5000054</t>
  </si>
  <si>
    <t>RE8010004</t>
  </si>
  <si>
    <t>Кристаллы полифосфата</t>
  </si>
  <si>
    <t>Dosaplus 7</t>
  </si>
  <si>
    <t>RE4050520</t>
  </si>
  <si>
    <t>Dosafos Mignon Plus S2P 1/2</t>
  </si>
  <si>
    <t>RA403P612</t>
  </si>
  <si>
    <t>Dosafos Mignon Plus L2P 1/2</t>
  </si>
  <si>
    <t>RA404P612</t>
  </si>
  <si>
    <t>Dosafos Mignon Plus S3P 1/2 (одна резьба сверху)</t>
  </si>
  <si>
    <t>RA403P511</t>
  </si>
  <si>
    <t>Dosafos Mignon Plus L3P 1/2</t>
  </si>
  <si>
    <t>RA404P511</t>
  </si>
  <si>
    <t>Фильтр для предотвращения образования накипи Dosafos с кристаллами полифосфата</t>
  </si>
  <si>
    <t>MAG 2 MF-3/4</t>
  </si>
  <si>
    <t>RE6115002</t>
  </si>
  <si>
    <t>MAG 1 MF-1/2</t>
  </si>
  <si>
    <t>RE6115001</t>
  </si>
  <si>
    <t>Магнитные системы антинакипи MAG</t>
  </si>
  <si>
    <t>6</t>
  </si>
  <si>
    <t>RA6000012</t>
  </si>
  <si>
    <t>Фильтр самопромывной HYDRA</t>
  </si>
  <si>
    <t>RA5190125</t>
  </si>
  <si>
    <t>Картридж HA SX полифосфат</t>
  </si>
  <si>
    <t>RE5375108</t>
  </si>
  <si>
    <t>RE5372108</t>
  </si>
  <si>
    <t>Картридж FA HOT 10 SX 25 мкр</t>
  </si>
  <si>
    <t>RE5115408</t>
  </si>
  <si>
    <t>RA111P218</t>
  </si>
  <si>
    <t xml:space="preserve">Колбы серии HOT 3P SX TS </t>
  </si>
  <si>
    <t>RA107T411</t>
  </si>
  <si>
    <t>DP 10 DS MP 3/4 1 TS верт.-гориз. крепление с американками</t>
  </si>
  <si>
    <t>RA1410401</t>
  </si>
  <si>
    <t>Колбы серии DP DS MP</t>
  </si>
  <si>
    <t>ZA3110680</t>
  </si>
  <si>
    <t>ZA3100680</t>
  </si>
  <si>
    <t xml:space="preserve">Колбы серии DP DUO OT TS </t>
  </si>
  <si>
    <t xml:space="preserve">RA1280701 </t>
  </si>
  <si>
    <t xml:space="preserve">RA1280601 </t>
  </si>
  <si>
    <t xml:space="preserve">RA1280501 </t>
  </si>
  <si>
    <t xml:space="preserve">Колбы серии DP MONO OT TS </t>
  </si>
  <si>
    <t>ЦЕНА</t>
  </si>
  <si>
    <r>
      <t xml:space="preserve">DP 10 MONO 1/2 OT TS </t>
    </r>
    <r>
      <rPr>
        <sz val="12"/>
        <color indexed="8"/>
        <rFont val="Calibri"/>
        <family val="2"/>
        <charset val="204"/>
        <scheme val="minor"/>
      </rPr>
      <t>+кронштейн+ключ</t>
    </r>
  </si>
  <si>
    <r>
      <t xml:space="preserve">DP 10 MONO 3/4 OT TS </t>
    </r>
    <r>
      <rPr>
        <sz val="12"/>
        <color indexed="8"/>
        <rFont val="Calibri"/>
        <family val="2"/>
        <charset val="204"/>
        <scheme val="minor"/>
      </rPr>
      <t>+кронштейн+ключ</t>
    </r>
  </si>
  <si>
    <r>
      <t xml:space="preserve">DP 10 MONO 1 OT TS </t>
    </r>
    <r>
      <rPr>
        <sz val="12"/>
        <color indexed="8"/>
        <rFont val="Calibri"/>
        <family val="2"/>
        <charset val="204"/>
        <scheme val="minor"/>
      </rPr>
      <t>+кронштейн+ключ</t>
    </r>
  </si>
  <si>
    <r>
      <t xml:space="preserve">DP 10 DUO 1/2 OT TS </t>
    </r>
    <r>
      <rPr>
        <sz val="12"/>
        <color indexed="8"/>
        <rFont val="Calibri"/>
        <family val="2"/>
        <charset val="204"/>
        <scheme val="minor"/>
      </rPr>
      <t>+кронштейн+ключ</t>
    </r>
  </si>
  <si>
    <r>
      <t xml:space="preserve">DP 10 DUO 3/4 OT TS </t>
    </r>
    <r>
      <rPr>
        <sz val="12"/>
        <color indexed="8"/>
        <rFont val="Calibri"/>
        <family val="2"/>
        <charset val="204"/>
        <scheme val="minor"/>
      </rPr>
      <t>+кронштейн+ключ</t>
    </r>
  </si>
  <si>
    <r>
      <t>Medium Plus 5 3P 3/4 SX TS</t>
    </r>
    <r>
      <rPr>
        <sz val="12"/>
        <color indexed="8"/>
        <rFont val="Calibri"/>
        <family val="2"/>
        <charset val="204"/>
        <scheme val="minor"/>
      </rPr>
      <t>+кронштейн+ключ</t>
    </r>
  </si>
  <si>
    <r>
      <t xml:space="preserve">Senior Plus Hot 10 3P 1/2 SX TS </t>
    </r>
    <r>
      <rPr>
        <sz val="12"/>
        <color indexed="8"/>
        <rFont val="Calibri"/>
        <family val="2"/>
        <charset val="204"/>
        <scheme val="minor"/>
      </rPr>
      <t>+кронштейн+ключ</t>
    </r>
  </si>
  <si>
    <r>
      <t xml:space="preserve">Фильтр для предотвращения образования накипи Dosafos с кристаллами полифосфата   </t>
    </r>
    <r>
      <rPr>
        <sz val="12"/>
        <color indexed="10"/>
        <rFont val="Calibri"/>
        <family val="2"/>
        <charset val="204"/>
        <scheme val="minor"/>
      </rPr>
      <t>НОВИНКА!</t>
    </r>
  </si>
  <si>
    <r>
      <t xml:space="preserve">Фильтр для предотвращения образования накипи Dosaplus 7   </t>
    </r>
    <r>
      <rPr>
        <sz val="12"/>
        <color indexed="10"/>
        <rFont val="Calibri"/>
        <family val="2"/>
        <charset val="204"/>
        <scheme val="minor"/>
      </rPr>
      <t>НОВИНКА!</t>
    </r>
  </si>
  <si>
    <r>
      <t xml:space="preserve">Полифосфат для Dosaplus 5-6-7   </t>
    </r>
    <r>
      <rPr>
        <sz val="12"/>
        <color indexed="10"/>
        <rFont val="Calibri"/>
        <family val="2"/>
        <charset val="204"/>
        <scheme val="minor"/>
      </rPr>
      <t>НОВИНКА!</t>
    </r>
  </si>
  <si>
    <r>
      <t xml:space="preserve">Колбы серии 3P SX TS </t>
    </r>
    <r>
      <rPr>
        <sz val="14"/>
        <color rgb="FFFF0000"/>
        <rFont val="Calibri"/>
        <family val="2"/>
        <charset val="204"/>
        <scheme val="minor"/>
      </rPr>
      <t>Распродажа в наличии 13шт</t>
    </r>
  </si>
  <si>
    <t>Картридж FА серии SX и BX полипропиленовая нить</t>
  </si>
  <si>
    <t>Картридж FA 10 SX 5 мкр плоский верх</t>
  </si>
  <si>
    <t>Картридж FA 10 BX 1 мкр (верх шапочка с прокладками)</t>
  </si>
  <si>
    <t>Картридж FA 10 BX 10 мкр (верх шапочка с прокладками)</t>
  </si>
  <si>
    <t>Картридж HA 10 BX TS</t>
  </si>
  <si>
    <t>RA5195225</t>
  </si>
  <si>
    <r>
      <t xml:space="preserve">Картридж HA Mignon SX TS </t>
    </r>
    <r>
      <rPr>
        <b/>
        <sz val="12"/>
        <color theme="1"/>
        <rFont val="Calibri"/>
        <family val="2"/>
        <charset val="204"/>
        <scheme val="minor"/>
      </rPr>
      <t>Распродажа 16шт в наличии</t>
    </r>
  </si>
  <si>
    <r>
      <t xml:space="preserve">Картридж CA SE 5 SX 5 мкр </t>
    </r>
    <r>
      <rPr>
        <b/>
        <sz val="12"/>
        <color theme="1"/>
        <rFont val="Calibri"/>
        <family val="2"/>
        <charset val="204"/>
        <scheme val="minor"/>
      </rPr>
      <t>Распродажа 10шт в наличии</t>
    </r>
  </si>
  <si>
    <t>RA6000010</t>
  </si>
  <si>
    <t>RA6000011</t>
  </si>
  <si>
    <t>Фильтр самопромываной HYDRA 1/2" RLH 90 мкр</t>
  </si>
  <si>
    <t>Фильтр самопромываной HYDRA 3/4" RAH 90 мкр</t>
  </si>
  <si>
    <t>Фильтр самопромываной HYDRA 1" RAH 90 мкр</t>
  </si>
  <si>
    <t>Картридж QA CF 10 BX TS</t>
  </si>
  <si>
    <t>RA5205225</t>
  </si>
  <si>
    <t>Картридж QA CF BX катион.смола</t>
  </si>
  <si>
    <t>Проточный фильтр BRAVO с краном для питьевой воды, установка на кухонную раковину</t>
  </si>
  <si>
    <r>
      <t xml:space="preserve">Картридж CA SE 10 SX 5 мкр </t>
    </r>
    <r>
      <rPr>
        <b/>
        <sz val="12"/>
        <color theme="1"/>
        <rFont val="Calibri"/>
        <family val="2"/>
        <charset val="204"/>
        <scheme val="minor"/>
      </rPr>
      <t>Распродажа 39шт в наличии</t>
    </r>
  </si>
  <si>
    <t>RE5385109</t>
  </si>
  <si>
    <r>
      <t xml:space="preserve">Картридж FА HOT SX полипропиленовая нить </t>
    </r>
    <r>
      <rPr>
        <b/>
        <sz val="12"/>
        <color theme="1"/>
        <rFont val="Calibri"/>
        <family val="2"/>
        <charset val="204"/>
        <scheme val="minor"/>
      </rPr>
      <t>Для Горячей воды и отопления</t>
    </r>
  </si>
  <si>
    <t>Картридж CA SE SX угольный блок и LA 10 BX уголь в гранулах</t>
  </si>
  <si>
    <t>RA5185225</t>
  </si>
  <si>
    <t>Картридж LA 10 BX</t>
  </si>
  <si>
    <t>Atlas Filtri - Фильра для воды</t>
  </si>
  <si>
    <t>RA5115206</t>
  </si>
  <si>
    <t>RA5115209</t>
  </si>
  <si>
    <t>Кристаллы полифосфата 1,5 кг</t>
  </si>
  <si>
    <t>71</t>
  </si>
  <si>
    <t>1 1/4" (32) резина</t>
  </si>
  <si>
    <t>no brend</t>
  </si>
  <si>
    <t>1" (25) резина</t>
  </si>
  <si>
    <t>138</t>
  </si>
  <si>
    <t>3/4" (20) резина</t>
  </si>
  <si>
    <t>79</t>
  </si>
  <si>
    <t>1/2" (15) резина</t>
  </si>
  <si>
    <t>78</t>
  </si>
  <si>
    <t>1" (25) паранит</t>
  </si>
  <si>
    <t>121</t>
  </si>
  <si>
    <t>3/4" (20) паранит</t>
  </si>
  <si>
    <t>81</t>
  </si>
  <si>
    <t>1/2" (15) паранит</t>
  </si>
  <si>
    <t>Прокладки паранитовые и резиновые плоские</t>
  </si>
  <si>
    <t>12</t>
  </si>
  <si>
    <t>1" (25мм) на удл 3/4"</t>
  </si>
  <si>
    <t>3/4" (20мм) на удл 1/2"</t>
  </si>
  <si>
    <t>Отражатели хромированные к удленителям</t>
  </si>
  <si>
    <t>20/100</t>
  </si>
  <si>
    <t>131</t>
  </si>
  <si>
    <t>3/4" Х 50мм</t>
  </si>
  <si>
    <t>Miraya</t>
  </si>
  <si>
    <t>22/110</t>
  </si>
  <si>
    <t>112</t>
  </si>
  <si>
    <t>3/4" Х 40мм</t>
  </si>
  <si>
    <t>26/130</t>
  </si>
  <si>
    <t>93</t>
  </si>
  <si>
    <t>3/4" Х 30мм</t>
  </si>
  <si>
    <t>32/160</t>
  </si>
  <si>
    <t>76</t>
  </si>
  <si>
    <t>3/4" Х 20мм</t>
  </si>
  <si>
    <t>15/90</t>
  </si>
  <si>
    <t>185</t>
  </si>
  <si>
    <t>1/2" Х 100мм</t>
  </si>
  <si>
    <t>156</t>
  </si>
  <si>
    <t>1/2" Х 80мм</t>
  </si>
  <si>
    <t>135</t>
  </si>
  <si>
    <t>1/2" Х 70мм</t>
  </si>
  <si>
    <t>25/125</t>
  </si>
  <si>
    <t>118</t>
  </si>
  <si>
    <t>1/2" Х 60мм</t>
  </si>
  <si>
    <t>28/140</t>
  </si>
  <si>
    <t>1/2" Х 50мм</t>
  </si>
  <si>
    <t>34/170</t>
  </si>
  <si>
    <t>83</t>
  </si>
  <si>
    <t>1/2" Х 40мм</t>
  </si>
  <si>
    <t>42/210</t>
  </si>
  <si>
    <t>68</t>
  </si>
  <si>
    <t>1/2" Х 30мм</t>
  </si>
  <si>
    <t>48/240</t>
  </si>
  <si>
    <t>59</t>
  </si>
  <si>
    <t>1/2" Х 25мм</t>
  </si>
  <si>
    <t>52/260</t>
  </si>
  <si>
    <t>51</t>
  </si>
  <si>
    <t>1/2" Х 20мм</t>
  </si>
  <si>
    <t>60/300</t>
  </si>
  <si>
    <t>41</t>
  </si>
  <si>
    <t>1/2" Х 15мм</t>
  </si>
  <si>
    <t>Удленители внутренняя/наружная резьба хромированные</t>
  </si>
  <si>
    <t>1/2" (15) нар/нар</t>
  </si>
  <si>
    <t>16/80</t>
  </si>
  <si>
    <t>3/4" (20) вн/нар</t>
  </si>
  <si>
    <t>1/2" (15) вн/нар</t>
  </si>
  <si>
    <t>3/4" (20) вн/вн</t>
  </si>
  <si>
    <t>35/175</t>
  </si>
  <si>
    <t>1/2" (15) вн/вн</t>
  </si>
  <si>
    <t>Уголок вн/вн, вн/нар, нар/нар резьба</t>
  </si>
  <si>
    <t>1/160</t>
  </si>
  <si>
    <t>91</t>
  </si>
  <si>
    <t>1/2" нар/нар/нар</t>
  </si>
  <si>
    <t>HLV</t>
  </si>
  <si>
    <t>1/150</t>
  </si>
  <si>
    <t>98</t>
  </si>
  <si>
    <t>1/2" вн/нар/вн</t>
  </si>
  <si>
    <t>106</t>
  </si>
  <si>
    <t>1/2" вн/вн/нар</t>
  </si>
  <si>
    <t>122</t>
  </si>
  <si>
    <t>1/2" вн/нар/нар</t>
  </si>
  <si>
    <t>Тройник вн/нар/нар, вн/вн/нар, вн/нар/вн, нар/нар/нар резьба</t>
  </si>
  <si>
    <t>10/40</t>
  </si>
  <si>
    <t>266</t>
  </si>
  <si>
    <t>1"Х3/4"Х1" (25Х20Х25)</t>
  </si>
  <si>
    <t>262</t>
  </si>
  <si>
    <t>1"Х1/2"Х1" (25Х15Х25)</t>
  </si>
  <si>
    <t>15/75</t>
  </si>
  <si>
    <t>145</t>
  </si>
  <si>
    <t>3/4"Х1/2"Х3/4"</t>
  </si>
  <si>
    <t>1/30</t>
  </si>
  <si>
    <t>485</t>
  </si>
  <si>
    <t>1 1/4" (32)</t>
  </si>
  <si>
    <t>305</t>
  </si>
  <si>
    <t>1" (25)</t>
  </si>
  <si>
    <t>152</t>
  </si>
  <si>
    <t>3/4" (20)</t>
  </si>
  <si>
    <t>92</t>
  </si>
  <si>
    <t>1/2" (15)</t>
  </si>
  <si>
    <t>Тройник внутренняя резьба с 3-х сторон</t>
  </si>
  <si>
    <t>40/200</t>
  </si>
  <si>
    <t>1" (25) вн</t>
  </si>
  <si>
    <t>70/350</t>
  </si>
  <si>
    <t>42</t>
  </si>
  <si>
    <t>3/4" (20) вн</t>
  </si>
  <si>
    <t>110/550</t>
  </si>
  <si>
    <t>28</t>
  </si>
  <si>
    <t>1/2" (15) вн</t>
  </si>
  <si>
    <t>54</t>
  </si>
  <si>
    <t>1" (25) нар</t>
  </si>
  <si>
    <t>3/4" (20) нар</t>
  </si>
  <si>
    <t>100/500</t>
  </si>
  <si>
    <t>23</t>
  </si>
  <si>
    <t>1/2" (15) нар</t>
  </si>
  <si>
    <t>Заглушка наружная и внутренняя резьба</t>
  </si>
  <si>
    <t>72</t>
  </si>
  <si>
    <t>1 1/2"X1 1/4" (40Х32)</t>
  </si>
  <si>
    <t>1 1/2"X1" (40Х25)</t>
  </si>
  <si>
    <t>80</t>
  </si>
  <si>
    <t>1 1/4"X1" (32Х25)</t>
  </si>
  <si>
    <t>127</t>
  </si>
  <si>
    <t>1 1/4"X3/4" (32Х20)</t>
  </si>
  <si>
    <t>60/240</t>
  </si>
  <si>
    <t>53</t>
  </si>
  <si>
    <t>1"Х3/4" (25Х20)</t>
  </si>
  <si>
    <t>35/210</t>
  </si>
  <si>
    <t>86</t>
  </si>
  <si>
    <t>1"Х1/2" (25Х15)</t>
  </si>
  <si>
    <t>85/425</t>
  </si>
  <si>
    <t>29</t>
  </si>
  <si>
    <t>3/4"Х1/2" (20Х15)</t>
  </si>
  <si>
    <t>120/600</t>
  </si>
  <si>
    <t>1/2"Х3/8" (15Х12)</t>
  </si>
  <si>
    <t>26</t>
  </si>
  <si>
    <t>1/2"Х1/4" (15Х10)</t>
  </si>
  <si>
    <t>Футорка внутренняя-наружная резьба</t>
  </si>
  <si>
    <t>1/100</t>
  </si>
  <si>
    <t>149</t>
  </si>
  <si>
    <t>1 1/4"Х1" (32Х25)</t>
  </si>
  <si>
    <t>1/120</t>
  </si>
  <si>
    <t>142</t>
  </si>
  <si>
    <t>1 1/4"Х3/4" (32Х20)</t>
  </si>
  <si>
    <t>70</t>
  </si>
  <si>
    <t>44/220</t>
  </si>
  <si>
    <t>80/400</t>
  </si>
  <si>
    <t>Переходник внутренняя-наружная резьба</t>
  </si>
  <si>
    <t>1/70</t>
  </si>
  <si>
    <t>207</t>
  </si>
  <si>
    <t>190</t>
  </si>
  <si>
    <t>1/80</t>
  </si>
  <si>
    <t>172</t>
  </si>
  <si>
    <t>1/90</t>
  </si>
  <si>
    <t>88</t>
  </si>
  <si>
    <t>30/150</t>
  </si>
  <si>
    <t>61</t>
  </si>
  <si>
    <t>48</t>
  </si>
  <si>
    <t>287</t>
  </si>
  <si>
    <t>1 1/2" (40)</t>
  </si>
  <si>
    <t>198</t>
  </si>
  <si>
    <t>110</t>
  </si>
  <si>
    <t>74</t>
  </si>
  <si>
    <t>Муфта с внутренней резьбой</t>
  </si>
  <si>
    <t>184</t>
  </si>
  <si>
    <t>168</t>
  </si>
  <si>
    <t>134</t>
  </si>
  <si>
    <t>82</t>
  </si>
  <si>
    <t>55/275</t>
  </si>
  <si>
    <t>44</t>
  </si>
  <si>
    <t>95/475</t>
  </si>
  <si>
    <t>27</t>
  </si>
  <si>
    <t>15/60</t>
  </si>
  <si>
    <t>193</t>
  </si>
  <si>
    <t>20/80</t>
  </si>
  <si>
    <t>166</t>
  </si>
  <si>
    <t>95</t>
  </si>
  <si>
    <t>45</t>
  </si>
  <si>
    <t>75/375</t>
  </si>
  <si>
    <t>31</t>
  </si>
  <si>
    <t>Ниппель с наружной резьбой (Бочонок)</t>
  </si>
  <si>
    <t>Вес/гр</t>
  </si>
  <si>
    <t>Бренд</t>
  </si>
  <si>
    <t>Резьбовые латунные фитинги Miraya и HLV</t>
  </si>
  <si>
    <t>Miraya, HLV - Резьбовые латунные фитинги</t>
  </si>
  <si>
    <t>Прайс действует с 27.06.2022 года.</t>
  </si>
  <si>
    <t>8/48</t>
  </si>
  <si>
    <t>1 1/4"</t>
  </si>
  <si>
    <t>VM05304</t>
  </si>
  <si>
    <t>18/108</t>
  </si>
  <si>
    <t>1"</t>
  </si>
  <si>
    <t>VM05303</t>
  </si>
  <si>
    <t>3/4"</t>
  </si>
  <si>
    <t>VM05302</t>
  </si>
  <si>
    <t>15/180</t>
  </si>
  <si>
    <t>1/2"</t>
  </si>
  <si>
    <t>VM05301</t>
  </si>
  <si>
    <t>Донный клапан</t>
  </si>
  <si>
    <t>VM09103</t>
  </si>
  <si>
    <t>30/120</t>
  </si>
  <si>
    <t>VM09102</t>
  </si>
  <si>
    <t>40/160</t>
  </si>
  <si>
    <t>VM09101</t>
  </si>
  <si>
    <t>Угловой латунный разъемный сгон "американка" В/Н</t>
  </si>
  <si>
    <t>6/24</t>
  </si>
  <si>
    <t>2"</t>
  </si>
  <si>
    <t>VM09006</t>
  </si>
  <si>
    <t>8/32</t>
  </si>
  <si>
    <t>1 1/2"</t>
  </si>
  <si>
    <t>VM09005</t>
  </si>
  <si>
    <t>12/48</t>
  </si>
  <si>
    <t>VM09004</t>
  </si>
  <si>
    <t>VM09003</t>
  </si>
  <si>
    <t>VM09002</t>
  </si>
  <si>
    <t>VM09001</t>
  </si>
  <si>
    <t>Латунный разъемный сгон "американка" В/Н</t>
  </si>
  <si>
    <t>3/18</t>
  </si>
  <si>
    <t>VM05206</t>
  </si>
  <si>
    <t>4/24</t>
  </si>
  <si>
    <t>VM05205</t>
  </si>
  <si>
    <t>6/36</t>
  </si>
  <si>
    <t>VM05204</t>
  </si>
  <si>
    <t>7/84</t>
  </si>
  <si>
    <t>VM05203</t>
  </si>
  <si>
    <t>10/120</t>
  </si>
  <si>
    <t>VM05202</t>
  </si>
  <si>
    <t>16/192</t>
  </si>
  <si>
    <t>VM05201</t>
  </si>
  <si>
    <t>Горизонтальный обратный клапан с металлическим уплотнением</t>
  </si>
  <si>
    <t>8/96</t>
  </si>
  <si>
    <t>VM05103</t>
  </si>
  <si>
    <t>VM05102</t>
  </si>
  <si>
    <t>18/216</t>
  </si>
  <si>
    <t>VM05101</t>
  </si>
  <si>
    <t>Горизонтальный обратный клапан с резиновым уплотнением</t>
  </si>
  <si>
    <t>4/48</t>
  </si>
  <si>
    <t>VM04206</t>
  </si>
  <si>
    <t>6/72</t>
  </si>
  <si>
    <t>VM04205</t>
  </si>
  <si>
    <t>20/120</t>
  </si>
  <si>
    <t>VM04204</t>
  </si>
  <si>
    <t>30/180</t>
  </si>
  <si>
    <t>VM04203</t>
  </si>
  <si>
    <t>32/384</t>
  </si>
  <si>
    <t>VM04202</t>
  </si>
  <si>
    <t>54/648</t>
  </si>
  <si>
    <t>VM04201</t>
  </si>
  <si>
    <t>Сетка для механической очистки с нейлоновой резьбой</t>
  </si>
  <si>
    <t>VM04606</t>
  </si>
  <si>
    <t>VM04605</t>
  </si>
  <si>
    <t>VM04604</t>
  </si>
  <si>
    <t>12/144</t>
  </si>
  <si>
    <t>VM04603</t>
  </si>
  <si>
    <t>VM04602</t>
  </si>
  <si>
    <t>30/360</t>
  </si>
  <si>
    <t>VM04601</t>
  </si>
  <si>
    <t>Обратный клапан Varmega Classico с нейлоновым диском</t>
  </si>
  <si>
    <t>VM04506</t>
  </si>
  <si>
    <t>VM04505</t>
  </si>
  <si>
    <t>VM04504</t>
  </si>
  <si>
    <t>VM04503</t>
  </si>
  <si>
    <t>VM04502</t>
  </si>
  <si>
    <t>VM04501</t>
  </si>
  <si>
    <t>Обратный клапан Varmega Classico с латунным диском</t>
  </si>
  <si>
    <t>VM04703</t>
  </si>
  <si>
    <t>VM04702</t>
  </si>
  <si>
    <t>20/240</t>
  </si>
  <si>
    <t>VM04701</t>
  </si>
  <si>
    <t>Усиленный обратный клапан Varmega Toro с латунным диском</t>
  </si>
  <si>
    <t>VM04402</t>
  </si>
  <si>
    <t>VM04401</t>
  </si>
  <si>
    <t>Т-образный фильтр механической очистки В/Н</t>
  </si>
  <si>
    <t>VM04302</t>
  </si>
  <si>
    <t>VM04301</t>
  </si>
  <si>
    <t>Т-образный фильтр механической очистки В/В</t>
  </si>
  <si>
    <t>2 1/2"</t>
  </si>
  <si>
    <t>VM04007</t>
  </si>
  <si>
    <t>2/12</t>
  </si>
  <si>
    <t>VM04006</t>
  </si>
  <si>
    <t>2/24</t>
  </si>
  <si>
    <t>VM04002</t>
  </si>
  <si>
    <t>Косой фильтр механической очистки В/В</t>
  </si>
  <si>
    <t>1/108</t>
  </si>
  <si>
    <t xml:space="preserve">1/2" x 3/8" - 10 </t>
  </si>
  <si>
    <t>VM07401</t>
  </si>
  <si>
    <t>Хромированный угловой шаровый кран с фильтром для подкл. смес. (с цангой)</t>
  </si>
  <si>
    <t>1/2" x 3/4"</t>
  </si>
  <si>
    <t>VM07302</t>
  </si>
  <si>
    <t>1/2" x 1/2"</t>
  </si>
  <si>
    <t>Хромированный угловой шаровый кран с фильтром для подключения смесителя</t>
  </si>
  <si>
    <t>VM07001</t>
  </si>
  <si>
    <t>Хромированный угловой шаровый кран для подключения смесителя</t>
  </si>
  <si>
    <t>VM03101</t>
  </si>
  <si>
    <t>Кран шаровый «мини» В/Н</t>
  </si>
  <si>
    <t>VM03001</t>
  </si>
  <si>
    <t>Кран шаровый «мини» В/В</t>
  </si>
  <si>
    <t>36/144</t>
  </si>
  <si>
    <t>VM03301</t>
  </si>
  <si>
    <t>Кран дренажный</t>
  </si>
  <si>
    <t>VM02902</t>
  </si>
  <si>
    <t>VM02901</t>
  </si>
  <si>
    <t>Кран шаровый с фильтром, ручка</t>
  </si>
  <si>
    <t>VM02802</t>
  </si>
  <si>
    <t>VM02801</t>
  </si>
  <si>
    <t xml:space="preserve">Кран шаровый водоразборный со съемным штуцером </t>
  </si>
  <si>
    <t>VM00603</t>
  </si>
  <si>
    <t>25/100</t>
  </si>
  <si>
    <t>VM00602</t>
  </si>
  <si>
    <t>VM00601</t>
  </si>
  <si>
    <t>Кран шаровый Classico Н/Н, бабочка</t>
  </si>
  <si>
    <t>VM00503</t>
  </si>
  <si>
    <t>VM00502</t>
  </si>
  <si>
    <t>VM00501</t>
  </si>
  <si>
    <t>Кран шаровый Classico В/Н, бабочка</t>
  </si>
  <si>
    <t>VM00403</t>
  </si>
  <si>
    <t>VM00402</t>
  </si>
  <si>
    <t>VM00401</t>
  </si>
  <si>
    <t>Кран шаровый Classico В/В, бабочка</t>
  </si>
  <si>
    <t>3/12</t>
  </si>
  <si>
    <t>VM00206</t>
  </si>
  <si>
    <t>VM00205</t>
  </si>
  <si>
    <t>VM00204</t>
  </si>
  <si>
    <t>VM00203</t>
  </si>
  <si>
    <t>VM00202</t>
  </si>
  <si>
    <t>VM00201</t>
  </si>
  <si>
    <t>Кран шаровый Classico В/Н, ручка</t>
  </si>
  <si>
    <t>VM00106</t>
  </si>
  <si>
    <t>VM00105</t>
  </si>
  <si>
    <t>VM00104</t>
  </si>
  <si>
    <t>VM00103</t>
  </si>
  <si>
    <t>VM00102</t>
  </si>
  <si>
    <t>VM00101</t>
  </si>
  <si>
    <t>Кран шаровый Classico В/В, ручка</t>
  </si>
  <si>
    <t>VM02702</t>
  </si>
  <si>
    <t>VM02701</t>
  </si>
  <si>
    <t>Угловой кран шаровый Toro В/Н со сгоном</t>
  </si>
  <si>
    <t>Кран шаровый Toro В/Н со сгоном</t>
  </si>
  <si>
    <t>VM02503</t>
  </si>
  <si>
    <t>VM02502</t>
  </si>
  <si>
    <t>VM02501</t>
  </si>
  <si>
    <t>Кран шаровый Toro Н/Н, бабочка</t>
  </si>
  <si>
    <t>VM02403</t>
  </si>
  <si>
    <t>VM02402</t>
  </si>
  <si>
    <t>Кран шаровый Toro В/Н, бабочка</t>
  </si>
  <si>
    <t>VM02303</t>
  </si>
  <si>
    <t>VM02302</t>
  </si>
  <si>
    <t>VM02301</t>
  </si>
  <si>
    <t>Кран шаровый Toro В/В, бабочка</t>
  </si>
  <si>
    <t>2/8</t>
  </si>
  <si>
    <t>VM02106</t>
  </si>
  <si>
    <t>4/16</t>
  </si>
  <si>
    <t>VM02105</t>
  </si>
  <si>
    <t>VM02104</t>
  </si>
  <si>
    <t>VM02103</t>
  </si>
  <si>
    <t>VM02102</t>
  </si>
  <si>
    <t>VM02101</t>
  </si>
  <si>
    <t>Кран шаровый Toro В/Н, ручка</t>
  </si>
  <si>
    <t>VM02006</t>
  </si>
  <si>
    <t>VM02005</t>
  </si>
  <si>
    <t>VM02004</t>
  </si>
  <si>
    <t>VM02003</t>
  </si>
  <si>
    <t>VM02002</t>
  </si>
  <si>
    <t>VM02001</t>
  </si>
  <si>
    <t>Кран шаровый Toro В/В, ручка</t>
  </si>
  <si>
    <t>VM06106</t>
  </si>
  <si>
    <t>VM06105</t>
  </si>
  <si>
    <t>3/36</t>
  </si>
  <si>
    <t>VM06104</t>
  </si>
  <si>
    <t>10/60</t>
  </si>
  <si>
    <t>VM06103</t>
  </si>
  <si>
    <t>VM06102</t>
  </si>
  <si>
    <t>VM06101</t>
  </si>
  <si>
    <t>в прайс</t>
  </si>
  <si>
    <t>Латунная задвижка ПН16 Varmega</t>
  </si>
  <si>
    <t xml:space="preserve">Цена </t>
  </si>
  <si>
    <t>1/8"</t>
  </si>
  <si>
    <t>06210150</t>
  </si>
  <si>
    <t>Комплект штуцеров для балансировочного клапана RBM</t>
  </si>
  <si>
    <t>06190950</t>
  </si>
  <si>
    <t>06190850</t>
  </si>
  <si>
    <t>06190750</t>
  </si>
  <si>
    <t>06190650</t>
  </si>
  <si>
    <t>06190550</t>
  </si>
  <si>
    <t>06190450</t>
  </si>
  <si>
    <t>Балансировочный клапан ручной "BALANFLOW" RBM</t>
  </si>
  <si>
    <t>БАЛАНСИРОВОЧНЫЕ КЛАПАНА РУЧНЫЕ</t>
  </si>
  <si>
    <t xml:space="preserve">30х1.5 </t>
  </si>
  <si>
    <t>05900050</t>
  </si>
  <si>
    <t>Термостатическая головка RBM TL50 жидкостная с погружным датчиком</t>
  </si>
  <si>
    <t>3X1"</t>
  </si>
  <si>
    <t>08130620</t>
  </si>
  <si>
    <t>Трёхходовой зонный клапан RBM с разборными соединениями</t>
  </si>
  <si>
    <t>2X1"</t>
  </si>
  <si>
    <t>ICMA C300</t>
  </si>
  <si>
    <t>3х1/2"вн</t>
  </si>
  <si>
    <t>T150132N.GR-UT</t>
  </si>
  <si>
    <t>Термостатический смесительный клапан VARMEGA - Kv 1,6 - 30°~65°C</t>
  </si>
  <si>
    <t>1/2" с рукояткой</t>
  </si>
  <si>
    <t>00390400</t>
  </si>
  <si>
    <t>1/2" без рукоятки</t>
  </si>
  <si>
    <t>31530400</t>
  </si>
  <si>
    <t>Автоматический подпиточный клапан RBM с калибровочной рукояткой и без рукоятки</t>
  </si>
  <si>
    <t>1/2 (6.0B)</t>
  </si>
  <si>
    <t>03530490</t>
  </si>
  <si>
    <t>1/2 (3.0B)</t>
  </si>
  <si>
    <t>03530440</t>
  </si>
  <si>
    <t>1/2 (1.5B)</t>
  </si>
  <si>
    <t>03530410</t>
  </si>
  <si>
    <t>1/2 (10.0B)</t>
  </si>
  <si>
    <t>1/2 (3.5B)</t>
  </si>
  <si>
    <t>1/2 (2.5B)</t>
  </si>
  <si>
    <t>1/2 (2.0B)</t>
  </si>
  <si>
    <t>VM12501</t>
  </si>
  <si>
    <t>ПРЕДОХРАНИТЕЛЬНАЯ АРМАТУРА</t>
  </si>
  <si>
    <t>16х2.0мм</t>
  </si>
  <si>
    <t>27961600</t>
  </si>
  <si>
    <t>1"х4</t>
  </si>
  <si>
    <t>1"х3</t>
  </si>
  <si>
    <t>1"х2</t>
  </si>
  <si>
    <t>3/4"х4</t>
  </si>
  <si>
    <t>3/4"х3</t>
  </si>
  <si>
    <t>3/4"х2</t>
  </si>
  <si>
    <t>КОЛЛЕКТОРА ДЛЯ ВОДОСНАБЖЕНИЯ (с выходами на 1/2")</t>
  </si>
  <si>
    <t>3/4" прямой</t>
  </si>
  <si>
    <t>1/2" прямой</t>
  </si>
  <si>
    <t>3/4" угловой</t>
  </si>
  <si>
    <t>1/2" угловой</t>
  </si>
  <si>
    <t>01790400</t>
  </si>
  <si>
    <t>Осевой терморегулирующий клапан RBM</t>
  </si>
  <si>
    <t>10 кг DIXIS-TOP</t>
  </si>
  <si>
    <t>0-08-4338</t>
  </si>
  <si>
    <t>Теплоноситель "DIXIS 65" на основе этиленгликоля, "DIXIS-TOP" на основе пропиленгликоля</t>
  </si>
  <si>
    <t>24V</t>
  </si>
  <si>
    <t>03060012</t>
  </si>
  <si>
    <t>Электротермический сервопривод (обычно закр.) RBM</t>
  </si>
  <si>
    <t>20x2.0-3/4</t>
  </si>
  <si>
    <t>Фитинг евроконус для PEX трубы RBM</t>
  </si>
  <si>
    <t>S12 1''x3/4 EK</t>
  </si>
  <si>
    <t>34770610</t>
  </si>
  <si>
    <t>S11 1''x3/4 EK</t>
  </si>
  <si>
    <t>34760610</t>
  </si>
  <si>
    <t>S10 1''x3/4 EK</t>
  </si>
  <si>
    <t>34750610</t>
  </si>
  <si>
    <t>S9 1''x3/4 EK</t>
  </si>
  <si>
    <t>34740610</t>
  </si>
  <si>
    <t>S8 1''x3/4 EK</t>
  </si>
  <si>
    <t>34730610</t>
  </si>
  <si>
    <t>S7 1''x3/4 EK</t>
  </si>
  <si>
    <t>34720610</t>
  </si>
  <si>
    <t>S6 1''x3/4 EK</t>
  </si>
  <si>
    <t>34710610</t>
  </si>
  <si>
    <t>S5 1''x3/4 EK</t>
  </si>
  <si>
    <t>34700610</t>
  </si>
  <si>
    <t>S4 1''x3/4 EK</t>
  </si>
  <si>
    <t>34690610</t>
  </si>
  <si>
    <t>S3 1''x3/4 EK</t>
  </si>
  <si>
    <t>34680610</t>
  </si>
  <si>
    <t>S2 1''x3/4 EK</t>
  </si>
  <si>
    <t>34670610</t>
  </si>
  <si>
    <t>Коллекторный блок с расходомерами RBM</t>
  </si>
  <si>
    <t>СИТЕМЫ ТЕПЛОГО ПОЛА</t>
  </si>
  <si>
    <t>Bugatti</t>
  </si>
  <si>
    <t>Хромированный тройник с шаровым краном для подключения стиральной машины Miraya</t>
  </si>
  <si>
    <t>ARCO</t>
  </si>
  <si>
    <t>Хромированный угловой декоративный кран вентельного типа для подключения смесителя Miraya</t>
  </si>
  <si>
    <t>Шаровые краны, задвижки, фильтра, обратные клапана, сгоны (Varmega, Miraya, Bugatti)</t>
  </si>
  <si>
    <t>Запорно-регулирующая и предохранительная арматура (Varmega, RBM, ICMA)</t>
  </si>
  <si>
    <t>Varmega, Miraya, Bugatti - Краны, фильтра, обратные клапана и др.</t>
  </si>
  <si>
    <t>Varmega, RBM, ICMA - Арматура (Италия)</t>
  </si>
  <si>
    <t>VM12601</t>
  </si>
  <si>
    <t>Varmega и RBM</t>
  </si>
  <si>
    <t>Радиаторный клапан ручной регулировки угловой и прямой RBM и ICMA</t>
  </si>
  <si>
    <t>Радиаторный клапан с антипротечкой RFS ручной регулировки угловой и прямой RBM и ICMA</t>
  </si>
  <si>
    <t>Клапан запорный угловой и прямой RBM и ICMA</t>
  </si>
  <si>
    <t>Термостатическая головка жидкостная</t>
  </si>
  <si>
    <t>в рублях</t>
  </si>
  <si>
    <t>в тг по курсу</t>
  </si>
  <si>
    <t>00310500K</t>
  </si>
  <si>
    <t>00320500K</t>
  </si>
  <si>
    <t>63</t>
  </si>
  <si>
    <t>Термостатический комплект прямой 2в1 (клапан угловой термостатический + термостатическая головка) RBM</t>
  </si>
  <si>
    <t>Термостатический комплект угловой 2в1 (клапан угловой термостатический + термостатическая головка) RBM</t>
  </si>
  <si>
    <t>Термостатический комплект угловой 3в1 (клапан угловой термостатический + клапан угловой запорный + термостатическая головка жидкостная) RBM</t>
  </si>
  <si>
    <t>Термостатический комплект прямой 3в1 (клапан угловой термостатический + клапан угловой запорный + термостатическая головка жидкостная) RBM</t>
  </si>
  <si>
    <t>20780400</t>
  </si>
  <si>
    <t>20790400</t>
  </si>
  <si>
    <t>3</t>
  </si>
  <si>
    <t>Группа безопасности котла RBM Kombiluft</t>
  </si>
  <si>
    <t>00470610</t>
  </si>
  <si>
    <t>9</t>
  </si>
  <si>
    <t>19</t>
  </si>
  <si>
    <t>ICMA (4.0B)</t>
  </si>
  <si>
    <t>ICMA (8.0B)</t>
  </si>
  <si>
    <t>4</t>
  </si>
  <si>
    <t>30</t>
  </si>
  <si>
    <t>ICMA арт988</t>
  </si>
  <si>
    <t>87</t>
  </si>
  <si>
    <t>16x2.0-3/4</t>
  </si>
  <si>
    <t>18</t>
  </si>
  <si>
    <t>37</t>
  </si>
  <si>
    <t>15</t>
  </si>
  <si>
    <t>44906053</t>
  </si>
  <si>
    <t>1''</t>
  </si>
  <si>
    <t>77</t>
  </si>
  <si>
    <t>07351620</t>
  </si>
  <si>
    <t>146</t>
  </si>
  <si>
    <t>49</t>
  </si>
  <si>
    <t>ICMA арт245</t>
  </si>
  <si>
    <t>3/4" под маном</t>
  </si>
  <si>
    <t>Манометр 0-6 бар ICMA</t>
  </si>
  <si>
    <t>ICMA арт 101</t>
  </si>
  <si>
    <t>ICMA арт812</t>
  </si>
  <si>
    <t>ICMA арт813+940</t>
  </si>
  <si>
    <t>ICMA арт 805</t>
  </si>
  <si>
    <t>ICMA арт815</t>
  </si>
  <si>
    <t>VM Eurovar</t>
  </si>
  <si>
    <t>28830700 RBM</t>
  </si>
  <si>
    <t>28830800 RBM</t>
  </si>
  <si>
    <t>28830600 RBM</t>
  </si>
  <si>
    <t>11390500 RBM</t>
  </si>
  <si>
    <t>11390540 RBM</t>
  </si>
  <si>
    <t>Редукторы давления RBM, Varmega (PN16)</t>
  </si>
  <si>
    <t>Радиаторная арматура</t>
  </si>
  <si>
    <t>Контрольно измерительные приборы и краны к ним</t>
  </si>
  <si>
    <t xml:space="preserve">Промежуточный фитинг для соединения коллекторов. Наружная-наружная резьба. Поворотное присоединение 
позволяет выравнивать скрутку коллекторов ровно по оси. </t>
  </si>
  <si>
    <t>1/4"</t>
  </si>
  <si>
    <t>VM13302</t>
  </si>
  <si>
    <t>ICMA арт710</t>
  </si>
  <si>
    <t>7</t>
  </si>
  <si>
    <t>28270400 RBM</t>
  </si>
  <si>
    <t>Отсечные клапана к автоматическим сбросникам воздуха Varmega, ICMA</t>
  </si>
  <si>
    <t>Watts MKV15R</t>
  </si>
  <si>
    <t>Автоматические сбросники воздуха</t>
  </si>
  <si>
    <t>в тенге</t>
  </si>
  <si>
    <t>Терморегулирующие вентили серии ТЮЛЬПАН с возможностью установки термостатической головки с резьбой 28x1,5 арт. 993</t>
  </si>
  <si>
    <r>
      <t xml:space="preserve">ICMA арт1112 </t>
    </r>
    <r>
      <rPr>
        <sz val="10"/>
        <color theme="1"/>
        <rFont val="Calibri"/>
        <family val="2"/>
        <charset val="204"/>
      </rPr>
      <t>угловой</t>
    </r>
  </si>
  <si>
    <r>
      <t xml:space="preserve">ICMA арт1113 </t>
    </r>
    <r>
      <rPr>
        <sz val="10"/>
        <color theme="1"/>
        <rFont val="Calibri"/>
        <family val="2"/>
        <charset val="204"/>
      </rPr>
      <t>прямой</t>
    </r>
  </si>
  <si>
    <t>38</t>
  </si>
  <si>
    <r>
      <t xml:space="preserve">ICMA арт1116 </t>
    </r>
    <r>
      <rPr>
        <sz val="10"/>
        <color theme="1"/>
        <rFont val="Calibri"/>
        <family val="2"/>
        <charset val="204"/>
      </rPr>
      <t>угловой</t>
    </r>
  </si>
  <si>
    <r>
      <t xml:space="preserve">ICMA арт1117 </t>
    </r>
    <r>
      <rPr>
        <sz val="10"/>
        <color theme="1"/>
        <rFont val="Calibri"/>
        <family val="2"/>
        <charset val="204"/>
      </rPr>
      <t>прямой</t>
    </r>
  </si>
  <si>
    <t>ICMA арт993</t>
  </si>
  <si>
    <t xml:space="preserve">28*1,5 </t>
  </si>
  <si>
    <t>Термостатическая головка для терморегулирующих и термостатических вентилей. Жидкостный элемент. Хромированная.</t>
  </si>
  <si>
    <t>Ручные вентили простой регулировки. Двойное уплотнение на штоке. Патрубок «Антипротечка». Хромированные.</t>
  </si>
  <si>
    <t>Ручные вентили с наружной резьбой для трубы: медь, Pex, Pex-Al-Pex. В комплекте используйте фитинг с артикулом 100.</t>
  </si>
  <si>
    <t>ICMA арт100</t>
  </si>
  <si>
    <t>ICMA арт814 Кран прямой</t>
  </si>
  <si>
    <t>ICMA арт829 Нижний клапан</t>
  </si>
  <si>
    <t>24*1,5</t>
  </si>
  <si>
    <t xml:space="preserve">24x1,5       </t>
  </si>
  <si>
    <t>ICMA арт804 Кран угловой</t>
  </si>
  <si>
    <t>97</t>
  </si>
  <si>
    <t xml:space="preserve">Труба 16x2      </t>
  </si>
  <si>
    <t>VM13101</t>
  </si>
  <si>
    <t>VM13102</t>
  </si>
  <si>
    <t>ICMA арт715</t>
  </si>
  <si>
    <t>Термостатический клапан угловой и прямой RBM, ICMA</t>
  </si>
  <si>
    <t>ICMA арт779</t>
  </si>
  <si>
    <t>Смесительный узел VARMEGA без насоса и блок байпаса к узлам подмеса</t>
  </si>
  <si>
    <t>A07T220N-UT Блок байпаса</t>
  </si>
  <si>
    <t>ICMA арт157</t>
  </si>
  <si>
    <t>ICMA арт158</t>
  </si>
  <si>
    <t>Краны под манометр</t>
  </si>
  <si>
    <t>Двухходовой зонный клапан ICMA с разборными соединениями</t>
  </si>
  <si>
    <t>03510410 RBM</t>
  </si>
  <si>
    <t>03510420 RBM</t>
  </si>
  <si>
    <t>03510440 RBM</t>
  </si>
  <si>
    <t>03510490 RBM</t>
  </si>
  <si>
    <t>03510411 RBM</t>
  </si>
  <si>
    <t>03510450 RBM</t>
  </si>
  <si>
    <t>03510430 RBM</t>
  </si>
  <si>
    <t>ICMA арт241</t>
  </si>
  <si>
    <t>Предохранительный клапан В/В 1/2"</t>
  </si>
  <si>
    <t>Предохранительный клапан с манометром В/В 1/2"</t>
  </si>
  <si>
    <t>1260410 RBM</t>
  </si>
  <si>
    <t>1260510 RBM</t>
  </si>
  <si>
    <t>1260610 RBM</t>
  </si>
  <si>
    <t>Автоматические сбросники воздуха угловые Varmega, ICMA</t>
  </si>
  <si>
    <t>ICMA арт750</t>
  </si>
  <si>
    <t>ICMA арт255</t>
  </si>
  <si>
    <t>Miniluft RBM</t>
  </si>
  <si>
    <t>ICMA арт227</t>
  </si>
  <si>
    <t>27930550 RBM</t>
  </si>
  <si>
    <t>27950650 RBM</t>
  </si>
  <si>
    <t>27940550 RBM</t>
  </si>
  <si>
    <t>27940650 RBM</t>
  </si>
  <si>
    <t>27950550 RBM</t>
  </si>
  <si>
    <t>27930650 RBM</t>
  </si>
  <si>
    <t>01530440 RBM</t>
  </si>
  <si>
    <t>01540540 RBM</t>
  </si>
  <si>
    <t>00310490 RBM</t>
  </si>
  <si>
    <t>01510400 RBM</t>
  </si>
  <si>
    <t>01520540 RBM</t>
  </si>
  <si>
    <t>01510540 RBM</t>
  </si>
  <si>
    <t>01510440 RBM</t>
  </si>
  <si>
    <t>ICMA арт198</t>
  </si>
  <si>
    <t xml:space="preserve">Промежуточный фитинг для соединения коллекторов RBM. Наружная-наружная резьба. Поворотное присоединение 
позволяет выравнивать скрутку коллекторов ровно по оси. </t>
  </si>
  <si>
    <t>02172000 RBM</t>
  </si>
  <si>
    <t>02241600 RBM</t>
  </si>
  <si>
    <t>Прайс действует с 05.07.2022 года.</t>
  </si>
  <si>
    <t>Прайс действует с 01.07.2022 года.</t>
  </si>
  <si>
    <t>Прайс обновлен 01.07.2022 года, дата обновления каждого раздела указана в самом разделе.</t>
  </si>
  <si>
    <t>Остаток на 27.06.2022</t>
  </si>
  <si>
    <t>Редукторы давления RBM, Varmega, ICMA (PN25)</t>
  </si>
  <si>
    <t>Самопромывной фильтр RBM, ICMA</t>
  </si>
  <si>
    <t>Соединитель для PE-RT / PEX труб к коллекторам водоснабжения RBM, ICMA</t>
  </si>
  <si>
    <t>Остаток на 01.07.2022</t>
  </si>
  <si>
    <t>Прайс действует с 04.08.2022 года.</t>
  </si>
  <si>
    <t>Valtec</t>
  </si>
  <si>
    <t>33</t>
  </si>
  <si>
    <t>151</t>
  </si>
  <si>
    <t>Количество Остаток на 04.08</t>
  </si>
  <si>
    <t>FT90301</t>
  </si>
  <si>
    <t>FT90204</t>
  </si>
  <si>
    <t>FT90205</t>
  </si>
  <si>
    <t>FT90206</t>
  </si>
  <si>
    <t>FT90341</t>
  </si>
  <si>
    <t>FT90302</t>
  </si>
  <si>
    <r>
      <t xml:space="preserve">Трубы многослойные с антидиффузионным слоем </t>
    </r>
    <r>
      <rPr>
        <b/>
        <sz val="12"/>
        <rFont val="Calibri"/>
        <family val="2"/>
        <charset val="204"/>
        <scheme val="minor"/>
      </rPr>
      <t>PE-Xb/EVOH</t>
    </r>
    <r>
      <rPr>
        <sz val="12"/>
        <rFont val="Calibri"/>
        <family val="2"/>
        <charset val="204"/>
        <scheme val="minor"/>
      </rPr>
      <t xml:space="preserve">, цвет красный </t>
    </r>
    <r>
      <rPr>
        <b/>
        <sz val="12"/>
        <rFont val="Calibri"/>
        <family val="2"/>
        <charset val="204"/>
        <scheme val="minor"/>
      </rPr>
      <t>Varmega</t>
    </r>
  </si>
  <si>
    <r>
      <t xml:space="preserve">Трубы многослойные с антидиффузионным слоем </t>
    </r>
    <r>
      <rPr>
        <b/>
        <sz val="12"/>
        <rFont val="Calibri"/>
        <family val="2"/>
        <charset val="204"/>
        <scheme val="minor"/>
      </rPr>
      <t>PE-RT/EVOH</t>
    </r>
    <r>
      <rPr>
        <sz val="12"/>
        <rFont val="Calibri"/>
        <family val="2"/>
        <charset val="204"/>
        <scheme val="minor"/>
      </rPr>
      <t>, цвет красный</t>
    </r>
    <r>
      <rPr>
        <b/>
        <sz val="12"/>
        <rFont val="Calibri"/>
        <family val="2"/>
        <charset val="204"/>
        <scheme val="minor"/>
      </rPr>
      <t xml:space="preserve"> Fusitek</t>
    </r>
  </si>
  <si>
    <r>
      <t xml:space="preserve">Трубы однослойные </t>
    </r>
    <r>
      <rPr>
        <b/>
        <sz val="12"/>
        <rFont val="Calibri"/>
        <family val="2"/>
        <charset val="204"/>
        <scheme val="minor"/>
      </rPr>
      <t>PE-RT</t>
    </r>
    <r>
      <rPr>
        <sz val="12"/>
        <rFont val="Calibri"/>
        <family val="2"/>
        <charset val="204"/>
        <scheme val="minor"/>
      </rPr>
      <t xml:space="preserve">, цвет красный </t>
    </r>
    <r>
      <rPr>
        <b/>
        <sz val="12"/>
        <rFont val="Calibri"/>
        <family val="2"/>
        <charset val="204"/>
        <scheme val="minor"/>
      </rPr>
      <t>Fusitek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</si>
</sst>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р_._-;\-* #,##0.00_р_._-;_-* &quot;-&quot;??_р_._-;_-@_-"/>
    <numFmt numFmtId="164" formatCode="0.0000"/>
    <numFmt numFmtId="165" formatCode="0.000"/>
    <numFmt numFmtId="166" formatCode="0.0000%"/>
    <numFmt numFmtId="167" formatCode="#,##0.00&quot;    &quot;;\-#,##0.00&quot;    &quot;;&quot; -&quot;#&quot;    &quot;;@\ "/>
    <numFmt numFmtId="168" formatCode="#,##0.00&quot;р. &quot;;\-#,##0.00&quot;р. &quot;;&quot; -&quot;#&quot;р. &quot;;@\ "/>
  </numFmts>
  <fonts count="10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rgb="FFFF0000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u/>
      <sz val="10"/>
      <color indexed="12"/>
      <name val="Arial Cyr"/>
      <charset val="204"/>
    </font>
    <font>
      <sz val="10"/>
      <name val="Verdana"/>
      <family val="2"/>
      <charset val="204"/>
    </font>
    <font>
      <b/>
      <sz val="16"/>
      <color theme="0"/>
      <name val="Verdana"/>
      <family val="2"/>
      <charset val="204"/>
    </font>
    <font>
      <sz val="12"/>
      <name val="Calibri"/>
      <family val="2"/>
      <charset val="204"/>
    </font>
    <font>
      <b/>
      <sz val="16"/>
      <color rgb="FFFF0000"/>
      <name val="Verdana"/>
      <family val="2"/>
      <charset val="204"/>
    </font>
    <font>
      <sz val="12"/>
      <color theme="1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rgb="FFFF0000"/>
      <name val="Calibri"/>
      <family val="2"/>
      <charset val="204"/>
    </font>
    <font>
      <u/>
      <sz val="12"/>
      <color indexed="12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color rgb="FF00B050"/>
      <name val="Verdana"/>
      <family val="2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i/>
      <sz val="12"/>
      <color theme="1" tint="0.34998626667073579"/>
      <name val="Calibri"/>
      <family val="2"/>
      <charset val="204"/>
      <scheme val="minor"/>
    </font>
    <font>
      <u/>
      <sz val="12"/>
      <color indexed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11.5"/>
      <name val="Verdana"/>
      <family val="2"/>
      <charset val="204"/>
    </font>
    <font>
      <b/>
      <sz val="10"/>
      <name val="Verdana"/>
      <family val="2"/>
      <charset val="204"/>
    </font>
    <font>
      <b/>
      <i/>
      <sz val="11"/>
      <color theme="1" tint="0.34998626667073579"/>
      <name val="Calibri"/>
      <family val="2"/>
      <scheme val="minor"/>
    </font>
    <font>
      <b/>
      <sz val="11"/>
      <name val="Arial Cyr"/>
      <charset val="204"/>
    </font>
    <font>
      <u/>
      <sz val="12"/>
      <color indexed="12"/>
      <name val="Arial Cyr"/>
      <charset val="204"/>
    </font>
    <font>
      <u/>
      <sz val="11"/>
      <color theme="10"/>
      <name val="Calibri"/>
      <family val="2"/>
      <scheme val="minor"/>
    </font>
    <font>
      <sz val="12"/>
      <color theme="1"/>
      <name val="Verdana"/>
      <family val="2"/>
      <charset val="204"/>
    </font>
    <font>
      <sz val="12"/>
      <name val="Verdana"/>
      <family val="2"/>
      <charset val="204"/>
    </font>
    <font>
      <b/>
      <sz val="16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Arial Cyr"/>
      <charset val="204"/>
    </font>
    <font>
      <b/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sz val="10"/>
      <color rgb="FFFF0000"/>
      <name val="Verdana"/>
      <family val="2"/>
      <charset val="204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b/>
      <u/>
      <sz val="10"/>
      <color indexed="12"/>
      <name val="Arial Cyr"/>
      <charset val="204"/>
    </font>
    <font>
      <sz val="12"/>
      <color theme="1"/>
      <name val="Calibri"/>
      <family val="2"/>
      <scheme val="minor"/>
    </font>
    <font>
      <sz val="8"/>
      <color theme="8" tint="-0.249977111117893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theme="1"/>
      <name val="Arial Cyr"/>
      <charset val="204"/>
    </font>
    <font>
      <b/>
      <sz val="10"/>
      <name val="Arial Cyr"/>
      <charset val="204"/>
    </font>
    <font>
      <b/>
      <sz val="16"/>
      <color theme="1"/>
      <name val="Verdana"/>
      <family val="2"/>
      <charset val="204"/>
    </font>
    <font>
      <b/>
      <sz val="14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2"/>
      <color indexed="12"/>
      <name val="Arial Cyr"/>
      <charset val="204"/>
    </font>
    <font>
      <b/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Verdana"/>
      <family val="2"/>
      <charset val="204"/>
    </font>
    <font>
      <b/>
      <sz val="12"/>
      <color theme="1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color theme="1" tint="0.34998626667073579"/>
      <name val="Calibri"/>
      <family val="2"/>
      <scheme val="minor"/>
    </font>
    <font>
      <u/>
      <sz val="11"/>
      <color theme="10"/>
      <name val="Calibri"/>
      <family val="2"/>
      <charset val="204"/>
    </font>
    <font>
      <b/>
      <sz val="14"/>
      <name val="Arial Cyr"/>
      <charset val="204"/>
    </font>
    <font>
      <b/>
      <sz val="12"/>
      <color indexed="12"/>
      <name val="Calibri"/>
      <family val="2"/>
      <charset val="204"/>
      <scheme val="minor"/>
    </font>
    <font>
      <b/>
      <sz val="12"/>
      <color indexed="12"/>
      <name val="Arial Cyr"/>
      <charset val="204"/>
    </font>
    <font>
      <b/>
      <sz val="12"/>
      <color theme="10"/>
      <name val="Calibri"/>
      <family val="2"/>
      <charset val="204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8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name val="Arial"/>
      <family val="2"/>
      <charset val="204"/>
    </font>
    <font>
      <sz val="10"/>
      <name val="Arial CE"/>
      <charset val="238"/>
    </font>
    <font>
      <sz val="10"/>
      <name val="Helv"/>
    </font>
    <font>
      <sz val="10"/>
      <name val="Arial Tur"/>
      <charset val="162"/>
    </font>
    <font>
      <sz val="8"/>
      <name val="Arial"/>
      <family val="2"/>
      <charset val="1"/>
    </font>
    <font>
      <sz val="11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978B9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2" fillId="0" borderId="0"/>
    <xf numFmtId="43" fontId="37" fillId="0" borderId="0" applyFont="0" applyFill="0" applyBorder="0" applyAlignment="0" applyProtection="0"/>
    <xf numFmtId="0" fontId="11" fillId="0" borderId="0"/>
    <xf numFmtId="0" fontId="38" fillId="0" borderId="0" applyNumberFormat="0" applyFill="0" applyBorder="0" applyAlignment="0" applyProtection="0"/>
    <xf numFmtId="0" fontId="39" fillId="0" borderId="0"/>
    <xf numFmtId="0" fontId="10" fillId="0" borderId="0"/>
    <xf numFmtId="0" fontId="48" fillId="0" borderId="0" applyNumberFormat="0" applyFill="0" applyBorder="0" applyAlignment="0" applyProtection="0"/>
    <xf numFmtId="0" fontId="7" fillId="0" borderId="0"/>
    <xf numFmtId="0" fontId="3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90" fillId="0" borderId="0"/>
    <xf numFmtId="0" fontId="2" fillId="0" borderId="0"/>
    <xf numFmtId="0" fontId="90" fillId="0" borderId="0"/>
    <xf numFmtId="0" fontId="98" fillId="0" borderId="0"/>
    <xf numFmtId="0" fontId="100" fillId="0" borderId="0"/>
    <xf numFmtId="0" fontId="97" fillId="0" borderId="0"/>
    <xf numFmtId="168" fontId="90" fillId="0" borderId="0" applyFill="0" applyBorder="0" applyAlignment="0" applyProtection="0"/>
    <xf numFmtId="0" fontId="39" fillId="0" borderId="0"/>
    <xf numFmtId="0" fontId="90" fillId="0" borderId="0"/>
    <xf numFmtId="0" fontId="39" fillId="0" borderId="0"/>
    <xf numFmtId="0" fontId="97" fillId="0" borderId="0"/>
    <xf numFmtId="0" fontId="101" fillId="0" borderId="0"/>
    <xf numFmtId="0" fontId="39" fillId="0" borderId="0"/>
    <xf numFmtId="9" fontId="37" fillId="0" borderId="0" applyFont="0" applyFill="0" applyBorder="0" applyAlignment="0" applyProtection="0"/>
    <xf numFmtId="0" fontId="99" fillId="0" borderId="0"/>
    <xf numFmtId="43" fontId="37" fillId="0" borderId="0" applyFont="0" applyFill="0" applyBorder="0" applyAlignment="0" applyProtection="0"/>
    <xf numFmtId="167" fontId="90" fillId="0" borderId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</cellStyleXfs>
  <cellXfs count="648">
    <xf numFmtId="0" fontId="0" fillId="0" borderId="0" xfId="0"/>
    <xf numFmtId="0" fontId="18" fillId="0" borderId="0" xfId="1" applyFont="1" applyAlignment="1">
      <alignment vertical="center"/>
    </xf>
    <xf numFmtId="164" fontId="18" fillId="0" borderId="0" xfId="1" applyNumberFormat="1" applyFont="1" applyAlignment="1">
      <alignment vertical="center"/>
    </xf>
    <xf numFmtId="164" fontId="18" fillId="0" borderId="0" xfId="1" applyNumberFormat="1" applyFont="1" applyAlignment="1" applyProtection="1">
      <alignment vertical="center"/>
      <protection locked="0"/>
    </xf>
    <xf numFmtId="0" fontId="18" fillId="0" borderId="0" xfId="1" applyFont="1" applyAlignment="1" applyProtection="1">
      <alignment vertical="center"/>
      <protection locked="0"/>
    </xf>
    <xf numFmtId="49" fontId="18" fillId="0" borderId="0" xfId="1" applyNumberFormat="1" applyFont="1" applyAlignment="1" applyProtection="1">
      <alignment vertical="center"/>
      <protection hidden="1"/>
    </xf>
    <xf numFmtId="0" fontId="18" fillId="0" borderId="0" xfId="1" applyFont="1" applyAlignment="1" applyProtection="1">
      <alignment vertical="center"/>
      <protection hidden="1"/>
    </xf>
    <xf numFmtId="0" fontId="18" fillId="3" borderId="0" xfId="1" applyFont="1" applyFill="1" applyAlignment="1">
      <alignment vertical="center"/>
    </xf>
    <xf numFmtId="164" fontId="18" fillId="3" borderId="0" xfId="1" applyNumberFormat="1" applyFont="1" applyFill="1" applyAlignment="1">
      <alignment vertical="center"/>
    </xf>
    <xf numFmtId="164" fontId="18" fillId="3" borderId="0" xfId="1" applyNumberFormat="1" applyFont="1" applyFill="1" applyAlignment="1" applyProtection="1">
      <alignment vertical="center"/>
      <protection locked="0"/>
    </xf>
    <xf numFmtId="0" fontId="18" fillId="3" borderId="0" xfId="1" applyFont="1" applyFill="1" applyAlignment="1" applyProtection="1">
      <alignment vertical="center"/>
      <protection locked="0"/>
    </xf>
    <xf numFmtId="49" fontId="18" fillId="3" borderId="0" xfId="1" applyNumberFormat="1" applyFont="1" applyFill="1" applyAlignment="1" applyProtection="1">
      <alignment vertical="center"/>
      <protection hidden="1"/>
    </xf>
    <xf numFmtId="0" fontId="18" fillId="3" borderId="0" xfId="1" applyFont="1" applyFill="1" applyAlignment="1" applyProtection="1">
      <alignment vertical="center"/>
      <protection hidden="1"/>
    </xf>
    <xf numFmtId="0" fontId="19" fillId="3" borderId="0" xfId="1" applyFont="1" applyFill="1" applyAlignment="1">
      <alignment vertical="center"/>
    </xf>
    <xf numFmtId="164" fontId="19" fillId="3" borderId="0" xfId="1" applyNumberFormat="1" applyFont="1" applyFill="1" applyAlignment="1" applyProtection="1">
      <alignment vertical="center"/>
      <protection locked="0"/>
    </xf>
    <xf numFmtId="164" fontId="21" fillId="3" borderId="0" xfId="1" applyNumberFormat="1" applyFont="1" applyFill="1" applyAlignment="1">
      <alignment vertical="center"/>
    </xf>
    <xf numFmtId="164" fontId="21" fillId="3" borderId="0" xfId="1" applyNumberFormat="1" applyFont="1" applyFill="1" applyAlignment="1" applyProtection="1">
      <alignment vertical="center"/>
      <protection locked="0"/>
    </xf>
    <xf numFmtId="49" fontId="22" fillId="0" borderId="1" xfId="1" applyNumberFormat="1" applyFont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/>
      <protection hidden="1"/>
    </xf>
    <xf numFmtId="1" fontId="22" fillId="0" borderId="1" xfId="1" applyNumberFormat="1" applyFont="1" applyBorder="1" applyAlignment="1" applyProtection="1">
      <alignment horizontal="center" vertical="center"/>
      <protection hidden="1"/>
    </xf>
    <xf numFmtId="2" fontId="28" fillId="0" borderId="0" xfId="1" applyNumberFormat="1" applyFont="1" applyAlignment="1">
      <alignment vertical="center"/>
    </xf>
    <xf numFmtId="2" fontId="28" fillId="3" borderId="0" xfId="1" applyNumberFormat="1" applyFont="1" applyFill="1" applyAlignment="1">
      <alignment vertical="center"/>
    </xf>
    <xf numFmtId="2" fontId="18" fillId="0" borderId="0" xfId="1" applyNumberFormat="1" applyFont="1" applyAlignment="1">
      <alignment vertical="center"/>
    </xf>
    <xf numFmtId="2" fontId="18" fillId="3" borderId="0" xfId="1" applyNumberFormat="1" applyFont="1" applyFill="1" applyAlignment="1">
      <alignment vertical="center"/>
    </xf>
    <xf numFmtId="0" fontId="18" fillId="3" borderId="0" xfId="1" applyFont="1" applyFill="1" applyBorder="1" applyAlignment="1">
      <alignment vertical="center"/>
    </xf>
    <xf numFmtId="0" fontId="16" fillId="3" borderId="0" xfId="1" applyFont="1" applyFill="1" applyBorder="1" applyAlignment="1" applyProtection="1">
      <alignment vertical="top"/>
      <protection hidden="1"/>
    </xf>
    <xf numFmtId="0" fontId="22" fillId="0" borderId="1" xfId="1" applyNumberFormat="1" applyFont="1" applyBorder="1" applyAlignment="1" applyProtection="1">
      <alignment horizontal="center" vertical="center"/>
      <protection hidden="1"/>
    </xf>
    <xf numFmtId="0" fontId="23" fillId="3" borderId="0" xfId="1" applyFont="1" applyFill="1" applyBorder="1"/>
    <xf numFmtId="0" fontId="31" fillId="0" borderId="1" xfId="1" applyFont="1" applyBorder="1" applyAlignment="1" applyProtection="1">
      <alignment horizontal="center" vertical="center"/>
      <protection hidden="1"/>
    </xf>
    <xf numFmtId="0" fontId="15" fillId="3" borderId="0" xfId="1" applyFont="1" applyFill="1" applyBorder="1" applyAlignment="1" applyProtection="1">
      <alignment vertical="top" wrapText="1"/>
      <protection hidden="1"/>
    </xf>
    <xf numFmtId="0" fontId="27" fillId="3" borderId="0" xfId="1" applyFont="1" applyFill="1" applyBorder="1" applyAlignment="1" applyProtection="1">
      <alignment horizontal="left" vertical="top" wrapText="1"/>
      <protection hidden="1"/>
    </xf>
    <xf numFmtId="49" fontId="31" fillId="0" borderId="1" xfId="1" applyNumberFormat="1" applyFont="1" applyBorder="1" applyAlignment="1" applyProtection="1">
      <alignment horizontal="center" vertical="center"/>
      <protection hidden="1"/>
    </xf>
    <xf numFmtId="1" fontId="31" fillId="0" borderId="1" xfId="1" applyNumberFormat="1" applyFont="1" applyBorder="1" applyAlignment="1" applyProtection="1">
      <alignment horizontal="center" vertical="center"/>
      <protection hidden="1"/>
    </xf>
    <xf numFmtId="0" fontId="29" fillId="3" borderId="0" xfId="1" applyFont="1" applyFill="1" applyAlignment="1">
      <alignment vertical="center"/>
    </xf>
    <xf numFmtId="0" fontId="29" fillId="3" borderId="0" xfId="1" applyFont="1" applyFill="1" applyAlignment="1" applyProtection="1">
      <alignment vertical="center"/>
      <protection locked="0"/>
    </xf>
    <xf numFmtId="164" fontId="29" fillId="3" borderId="0" xfId="1" applyNumberFormat="1" applyFont="1" applyFill="1" applyAlignment="1" applyProtection="1">
      <alignment vertical="center"/>
      <protection locked="0"/>
    </xf>
    <xf numFmtId="164" fontId="29" fillId="3" borderId="0" xfId="1" applyNumberFormat="1" applyFont="1" applyFill="1" applyAlignment="1">
      <alignment vertical="center"/>
    </xf>
    <xf numFmtId="0" fontId="29" fillId="0" borderId="0" xfId="1" applyFont="1" applyAlignment="1">
      <alignment vertical="center"/>
    </xf>
    <xf numFmtId="0" fontId="32" fillId="3" borderId="0" xfId="1" applyFont="1" applyFill="1" applyAlignment="1">
      <alignment vertical="center"/>
    </xf>
    <xf numFmtId="0" fontId="32" fillId="3" borderId="0" xfId="1" applyFont="1" applyFill="1" applyAlignment="1" applyProtection="1">
      <alignment vertical="center"/>
      <protection locked="0"/>
    </xf>
    <xf numFmtId="164" fontId="35" fillId="3" borderId="0" xfId="1" applyNumberFormat="1" applyFont="1" applyFill="1" applyAlignment="1" applyProtection="1">
      <alignment vertical="center"/>
      <protection locked="0"/>
    </xf>
    <xf numFmtId="164" fontId="35" fillId="3" borderId="0" xfId="1" applyNumberFormat="1" applyFont="1" applyFill="1" applyAlignment="1">
      <alignment vertical="center"/>
    </xf>
    <xf numFmtId="166" fontId="35" fillId="3" borderId="0" xfId="1" applyNumberFormat="1" applyFont="1" applyFill="1" applyAlignment="1">
      <alignment vertical="center"/>
    </xf>
    <xf numFmtId="0" fontId="35" fillId="3" borderId="0" xfId="1" applyFont="1" applyFill="1" applyAlignment="1">
      <alignment vertical="center"/>
    </xf>
    <xf numFmtId="10" fontId="35" fillId="3" borderId="0" xfId="1" applyNumberFormat="1" applyFont="1" applyFill="1" applyAlignment="1">
      <alignment vertical="center"/>
    </xf>
    <xf numFmtId="9" fontId="35" fillId="3" borderId="0" xfId="1" applyNumberFormat="1" applyFont="1" applyFill="1" applyAlignment="1">
      <alignment vertical="center"/>
    </xf>
    <xf numFmtId="2" fontId="29" fillId="3" borderId="0" xfId="1" applyNumberFormat="1" applyFont="1" applyFill="1" applyAlignment="1" applyProtection="1">
      <alignment vertical="center"/>
      <protection locked="0"/>
    </xf>
    <xf numFmtId="2" fontId="29" fillId="3" borderId="0" xfId="1" applyNumberFormat="1" applyFont="1" applyFill="1" applyAlignment="1">
      <alignment vertical="center"/>
    </xf>
    <xf numFmtId="165" fontId="29" fillId="3" borderId="0" xfId="1" applyNumberFormat="1" applyFont="1" applyFill="1" applyAlignment="1">
      <alignment vertical="center"/>
    </xf>
    <xf numFmtId="165" fontId="29" fillId="0" borderId="0" xfId="1" applyNumberFormat="1" applyFont="1" applyAlignment="1">
      <alignment vertical="center"/>
    </xf>
    <xf numFmtId="0" fontId="29" fillId="3" borderId="0" xfId="1" applyFont="1" applyFill="1" applyAlignment="1" applyProtection="1">
      <alignment vertical="center"/>
      <protection hidden="1"/>
    </xf>
    <xf numFmtId="49" fontId="29" fillId="3" borderId="0" xfId="1" applyNumberFormat="1" applyFont="1" applyFill="1" applyAlignment="1" applyProtection="1">
      <alignment vertical="center"/>
      <protection hidden="1"/>
    </xf>
    <xf numFmtId="0" fontId="29" fillId="0" borderId="0" xfId="1" applyFont="1" applyAlignment="1" applyProtection="1">
      <alignment vertical="center"/>
      <protection hidden="1"/>
    </xf>
    <xf numFmtId="49" fontId="29" fillId="0" borderId="0" xfId="1" applyNumberFormat="1" applyFont="1" applyAlignment="1" applyProtection="1">
      <alignment vertical="center"/>
      <protection hidden="1"/>
    </xf>
    <xf numFmtId="0" fontId="29" fillId="0" borderId="0" xfId="1" applyFont="1" applyAlignment="1" applyProtection="1">
      <alignment vertical="center"/>
      <protection locked="0"/>
    </xf>
    <xf numFmtId="164" fontId="29" fillId="0" borderId="0" xfId="1" applyNumberFormat="1" applyFont="1" applyAlignment="1" applyProtection="1">
      <alignment vertical="center"/>
      <protection locked="0"/>
    </xf>
    <xf numFmtId="164" fontId="29" fillId="0" borderId="0" xfId="1" applyNumberFormat="1" applyFont="1" applyAlignment="1">
      <alignment vertical="center"/>
    </xf>
    <xf numFmtId="0" fontId="30" fillId="3" borderId="0" xfId="1" applyFont="1" applyFill="1" applyBorder="1"/>
    <xf numFmtId="0" fontId="33" fillId="3" borderId="0" xfId="1" applyFont="1" applyFill="1" applyBorder="1" applyAlignment="1" applyProtection="1">
      <alignment vertical="top"/>
      <protection hidden="1"/>
    </xf>
    <xf numFmtId="0" fontId="31" fillId="0" borderId="1" xfId="1" applyNumberFormat="1" applyFont="1" applyBorder="1" applyAlignment="1" applyProtection="1">
      <alignment horizontal="center" vertical="center"/>
      <protection hidden="1"/>
    </xf>
    <xf numFmtId="0" fontId="19" fillId="3" borderId="0" xfId="1" applyFont="1" applyFill="1" applyAlignment="1" applyProtection="1">
      <alignment vertical="center"/>
      <protection locked="0"/>
    </xf>
    <xf numFmtId="0" fontId="18" fillId="3" borderId="0" xfId="1" applyFont="1" applyFill="1" applyBorder="1" applyAlignment="1" applyProtection="1">
      <alignment vertical="center"/>
      <protection locked="0"/>
    </xf>
    <xf numFmtId="0" fontId="25" fillId="3" borderId="0" xfId="2" applyFont="1" applyFill="1" applyBorder="1" applyAlignment="1" applyProtection="1">
      <alignment horizontal="left"/>
    </xf>
    <xf numFmtId="0" fontId="30" fillId="3" borderId="0" xfId="1" applyFont="1" applyFill="1" applyBorder="1" applyAlignment="1" applyProtection="1">
      <alignment horizontal="left" vertical="top" wrapText="1"/>
      <protection hidden="1"/>
    </xf>
    <xf numFmtId="0" fontId="34" fillId="3" borderId="0" xfId="2" applyFont="1" applyFill="1" applyBorder="1" applyAlignment="1" applyProtection="1">
      <alignment horizontal="left"/>
    </xf>
    <xf numFmtId="3" fontId="20" fillId="0" borderId="1" xfId="1" applyNumberFormat="1" applyFont="1" applyBorder="1" applyAlignment="1" applyProtection="1">
      <alignment horizontal="center" vertical="center"/>
      <protection hidden="1"/>
    </xf>
    <xf numFmtId="3" fontId="40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Border="1" applyAlignment="1"/>
    <xf numFmtId="3" fontId="40" fillId="2" borderId="3" xfId="0" applyNumberFormat="1" applyFont="1" applyFill="1" applyBorder="1" applyAlignment="1" applyProtection="1">
      <alignment horizontal="center" vertical="center" wrapText="1"/>
      <protection locked="0" hidden="1"/>
    </xf>
    <xf numFmtId="3" fontId="18" fillId="3" borderId="0" xfId="1" applyNumberFormat="1" applyFont="1" applyFill="1" applyAlignment="1" applyProtection="1">
      <alignment horizontal="center" vertical="center"/>
      <protection locked="0"/>
    </xf>
    <xf numFmtId="3" fontId="21" fillId="3" borderId="0" xfId="1" applyNumberFormat="1" applyFont="1" applyFill="1" applyAlignment="1" applyProtection="1">
      <alignment horizontal="center" vertical="center"/>
      <protection locked="0"/>
    </xf>
    <xf numFmtId="3" fontId="18" fillId="3" borderId="1" xfId="1" applyNumberFormat="1" applyFont="1" applyFill="1" applyBorder="1" applyAlignment="1" applyProtection="1">
      <alignment horizontal="center" vertical="center"/>
      <protection locked="0"/>
    </xf>
    <xf numFmtId="3" fontId="18" fillId="0" borderId="0" xfId="1" applyNumberFormat="1" applyFont="1" applyAlignment="1" applyProtection="1">
      <alignment horizontal="center" vertical="center"/>
      <protection locked="0"/>
    </xf>
    <xf numFmtId="0" fontId="34" fillId="3" borderId="4" xfId="2" applyFont="1" applyFill="1" applyBorder="1" applyAlignment="1" applyProtection="1">
      <alignment horizontal="left"/>
    </xf>
    <xf numFmtId="0" fontId="33" fillId="3" borderId="4" xfId="1" applyFont="1" applyFill="1" applyBorder="1" applyAlignment="1" applyProtection="1">
      <alignment vertical="top"/>
      <protection hidden="1"/>
    </xf>
    <xf numFmtId="0" fontId="30" fillId="3" borderId="4" xfId="1" applyFont="1" applyFill="1" applyBorder="1" applyAlignment="1" applyProtection="1">
      <alignment horizontal="left" vertical="top" wrapText="1"/>
      <protection hidden="1"/>
    </xf>
    <xf numFmtId="0" fontId="16" fillId="3" borderId="4" xfId="1" applyFont="1" applyFill="1" applyBorder="1" applyAlignment="1" applyProtection="1">
      <alignment vertical="top"/>
      <protection hidden="1"/>
    </xf>
    <xf numFmtId="0" fontId="25" fillId="3" borderId="4" xfId="2" applyFont="1" applyFill="1" applyBorder="1" applyAlignment="1" applyProtection="1">
      <alignment horizontal="left"/>
    </xf>
    <xf numFmtId="0" fontId="25" fillId="3" borderId="7" xfId="2" applyFont="1" applyFill="1" applyBorder="1" applyAlignment="1" applyProtection="1">
      <alignment horizontal="left"/>
    </xf>
    <xf numFmtId="0" fontId="0" fillId="0" borderId="13" xfId="0" applyBorder="1" applyAlignment="1"/>
    <xf numFmtId="0" fontId="25" fillId="3" borderId="13" xfId="2" applyFont="1" applyFill="1" applyBorder="1" applyAlignment="1" applyProtection="1">
      <alignment horizontal="left"/>
    </xf>
    <xf numFmtId="3" fontId="18" fillId="3" borderId="0" xfId="1" applyNumberFormat="1" applyFont="1" applyFill="1" applyAlignment="1">
      <alignment vertical="center"/>
    </xf>
    <xf numFmtId="3" fontId="18" fillId="0" borderId="0" xfId="1" applyNumberFormat="1" applyFont="1" applyAlignment="1">
      <alignment vertical="center"/>
    </xf>
    <xf numFmtId="3" fontId="29" fillId="3" borderId="1" xfId="1" applyNumberFormat="1" applyFont="1" applyFill="1" applyBorder="1" applyAlignment="1" applyProtection="1">
      <alignment horizontal="center" vertical="center"/>
      <protection locked="0"/>
    </xf>
    <xf numFmtId="3" fontId="29" fillId="0" borderId="1" xfId="1" applyNumberFormat="1" applyFont="1" applyBorder="1" applyAlignment="1" applyProtection="1">
      <alignment horizontal="center" vertical="center"/>
      <protection hidden="1"/>
    </xf>
    <xf numFmtId="0" fontId="42" fillId="3" borderId="0" xfId="1" applyFont="1" applyFill="1" applyAlignment="1">
      <alignment horizontal="center" vertical="center"/>
    </xf>
    <xf numFmtId="2" fontId="42" fillId="0" borderId="0" xfId="1" applyNumberFormat="1" applyFont="1" applyAlignment="1" applyProtection="1">
      <alignment vertical="center"/>
      <protection hidden="1"/>
    </xf>
    <xf numFmtId="0" fontId="18" fillId="0" borderId="0" xfId="1" applyFont="1" applyAlignment="1">
      <alignment horizontal="center" vertical="center"/>
    </xf>
    <xf numFmtId="0" fontId="18" fillId="3" borderId="0" xfId="1" applyFont="1" applyFill="1" applyAlignment="1">
      <alignment horizontal="center" vertical="center"/>
    </xf>
    <xf numFmtId="2" fontId="32" fillId="6" borderId="1" xfId="1" applyNumberFormat="1" applyFont="1" applyFill="1" applyBorder="1" applyAlignment="1" applyProtection="1">
      <alignment vertical="center"/>
      <protection hidden="1"/>
    </xf>
    <xf numFmtId="1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2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0" fontId="24" fillId="3" borderId="0" xfId="1" applyFont="1" applyFill="1" applyBorder="1" applyAlignment="1" applyProtection="1">
      <alignment horizontal="right" vertical="top" wrapText="1"/>
      <protection hidden="1"/>
    </xf>
    <xf numFmtId="0" fontId="24" fillId="3" borderId="0" xfId="1" applyFont="1" applyFill="1" applyBorder="1" applyAlignment="1" applyProtection="1">
      <alignment vertical="top" wrapText="1"/>
      <protection hidden="1"/>
    </xf>
    <xf numFmtId="0" fontId="0" fillId="3" borderId="0" xfId="0" applyFill="1"/>
    <xf numFmtId="0" fontId="24" fillId="3" borderId="0" xfId="1" applyFont="1" applyFill="1" applyBorder="1" applyAlignment="1" applyProtection="1">
      <alignment horizontal="left" vertical="top" wrapText="1"/>
      <protection hidden="1"/>
    </xf>
    <xf numFmtId="0" fontId="24" fillId="3" borderId="0" xfId="1" applyFont="1" applyFill="1" applyBorder="1" applyAlignment="1" applyProtection="1">
      <alignment vertical="top" wrapText="1"/>
      <protection hidden="1"/>
    </xf>
    <xf numFmtId="0" fontId="42" fillId="3" borderId="0" xfId="1" applyFont="1" applyFill="1" applyAlignment="1">
      <alignment vertical="center"/>
    </xf>
    <xf numFmtId="0" fontId="19" fillId="3" borderId="0" xfId="1" applyFont="1" applyFill="1" applyBorder="1" applyAlignment="1">
      <alignment vertical="center"/>
    </xf>
    <xf numFmtId="0" fontId="53" fillId="3" borderId="0" xfId="1" applyFont="1" applyFill="1" applyBorder="1" applyAlignment="1"/>
    <xf numFmtId="0" fontId="55" fillId="3" borderId="0" xfId="1" applyFont="1" applyFill="1" applyBorder="1" applyAlignment="1" applyProtection="1">
      <alignment vertical="top" wrapText="1"/>
      <protection hidden="1"/>
    </xf>
    <xf numFmtId="0" fontId="57" fillId="0" borderId="0" xfId="1" applyFont="1" applyFill="1" applyBorder="1" applyAlignment="1">
      <alignment horizontal="center" vertical="center" wrapText="1"/>
    </xf>
    <xf numFmtId="0" fontId="55" fillId="0" borderId="0" xfId="1" applyFont="1" applyFill="1" applyBorder="1" applyAlignment="1" applyProtection="1">
      <alignment vertical="top" wrapText="1"/>
      <protection hidden="1"/>
    </xf>
    <xf numFmtId="0" fontId="46" fillId="0" borderId="0" xfId="1" applyFont="1" applyFill="1" applyBorder="1" applyAlignment="1"/>
    <xf numFmtId="1" fontId="52" fillId="0" borderId="0" xfId="1" applyNumberFormat="1" applyFont="1" applyFill="1" applyBorder="1" applyAlignment="1" applyProtection="1">
      <alignment horizontal="center" vertical="center" wrapText="1"/>
      <protection locked="0" hidden="1"/>
    </xf>
    <xf numFmtId="2" fontId="51" fillId="0" borderId="0" xfId="1" applyNumberFormat="1" applyFont="1" applyFill="1" applyBorder="1" applyAlignment="1" applyProtection="1">
      <alignment horizontal="center" vertical="center" wrapText="1"/>
      <protection hidden="1"/>
    </xf>
    <xf numFmtId="2" fontId="50" fillId="0" borderId="0" xfId="1" applyNumberFormat="1" applyFont="1" applyFill="1" applyBorder="1" applyAlignment="1" applyProtection="1">
      <alignment horizontal="center" vertical="center" wrapText="1"/>
      <protection hidden="1"/>
    </xf>
    <xf numFmtId="3" fontId="49" fillId="0" borderId="0" xfId="1" applyNumberFormat="1" applyFont="1" applyFill="1" applyBorder="1" applyAlignment="1" applyProtection="1">
      <alignment horizontal="center" vertical="center"/>
      <protection hidden="1"/>
    </xf>
    <xf numFmtId="2" fontId="42" fillId="0" borderId="0" xfId="1" applyNumberFormat="1" applyFont="1" applyFill="1" applyBorder="1" applyAlignment="1" applyProtection="1">
      <alignment vertical="center"/>
      <protection hidden="1"/>
    </xf>
    <xf numFmtId="0" fontId="42" fillId="0" borderId="0" xfId="1" applyFont="1" applyFill="1" applyAlignment="1">
      <alignment vertical="center"/>
    </xf>
    <xf numFmtId="0" fontId="19" fillId="0" borderId="0" xfId="1" applyFont="1" applyFill="1" applyAlignment="1">
      <alignment vertical="center"/>
    </xf>
    <xf numFmtId="0" fontId="45" fillId="3" borderId="4" xfId="1" applyFont="1" applyFill="1" applyBorder="1" applyAlignment="1" applyProtection="1">
      <alignment vertical="top"/>
      <protection hidden="1"/>
    </xf>
    <xf numFmtId="0" fontId="52" fillId="3" borderId="0" xfId="1" applyFont="1" applyFill="1" applyBorder="1" applyAlignment="1" applyProtection="1">
      <alignment horizontal="left" vertical="top" wrapText="1"/>
      <protection hidden="1"/>
    </xf>
    <xf numFmtId="2" fontId="26" fillId="6" borderId="1" xfId="1" applyNumberFormat="1" applyFont="1" applyFill="1" applyBorder="1" applyAlignment="1" applyProtection="1">
      <alignment horizontal="center" vertical="center" wrapText="1"/>
      <protection hidden="1"/>
    </xf>
    <xf numFmtId="49" fontId="31" fillId="0" borderId="1" xfId="1" applyNumberFormat="1" applyFont="1" applyFill="1" applyBorder="1" applyAlignment="1" applyProtection="1">
      <alignment horizontal="center" vertical="center" wrapText="1"/>
      <protection hidden="1"/>
    </xf>
    <xf numFmtId="49" fontId="31" fillId="0" borderId="1" xfId="1" applyNumberFormat="1" applyFont="1" applyFill="1" applyBorder="1" applyAlignment="1" applyProtection="1">
      <alignment horizontal="center" vertical="center"/>
      <protection hidden="1"/>
    </xf>
    <xf numFmtId="3" fontId="31" fillId="0" borderId="1" xfId="1" applyNumberFormat="1" applyFont="1" applyFill="1" applyBorder="1" applyAlignment="1" applyProtection="1">
      <alignment horizontal="center" vertical="center"/>
      <protection hidden="1"/>
    </xf>
    <xf numFmtId="3" fontId="31" fillId="10" borderId="1" xfId="1" applyNumberFormat="1" applyFont="1" applyFill="1" applyBorder="1" applyAlignment="1" applyProtection="1">
      <alignment horizontal="center" vertical="center"/>
      <protection hidden="1"/>
    </xf>
    <xf numFmtId="2" fontId="32" fillId="6" borderId="1" xfId="1" applyNumberFormat="1" applyFont="1" applyFill="1" applyBorder="1" applyAlignment="1" applyProtection="1">
      <alignment horizontal="center" vertical="center"/>
      <protection hidden="1"/>
    </xf>
    <xf numFmtId="49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2" fontId="26" fillId="6" borderId="1" xfId="1" applyNumberFormat="1" applyFont="1" applyFill="1" applyBorder="1" applyAlignment="1" applyProtection="1">
      <alignment vertical="center"/>
      <protection hidden="1"/>
    </xf>
    <xf numFmtId="2" fontId="26" fillId="6" borderId="1" xfId="1" applyNumberFormat="1" applyFont="1" applyFill="1" applyBorder="1" applyAlignment="1" applyProtection="1">
      <alignment horizontal="center" vertical="center"/>
      <protection hidden="1"/>
    </xf>
    <xf numFmtId="1" fontId="26" fillId="6" borderId="1" xfId="1" applyNumberFormat="1" applyFont="1" applyFill="1" applyBorder="1" applyAlignment="1" applyProtection="1">
      <alignment horizontal="center" vertical="center" wrapText="1"/>
      <protection hidden="1"/>
    </xf>
    <xf numFmtId="49" fontId="26" fillId="6" borderId="1" xfId="1" applyNumberFormat="1" applyFont="1" applyFill="1" applyBorder="1" applyAlignment="1" applyProtection="1">
      <alignment horizontal="center" vertical="center" wrapText="1"/>
      <protection hidden="1"/>
    </xf>
    <xf numFmtId="3" fontId="26" fillId="6" borderId="1" xfId="1" applyNumberFormat="1" applyFont="1" applyFill="1" applyBorder="1" applyAlignment="1" applyProtection="1">
      <alignment horizontal="center" vertical="center" wrapText="1"/>
      <protection hidden="1"/>
    </xf>
    <xf numFmtId="2" fontId="22" fillId="0" borderId="1" xfId="1" applyNumberFormat="1" applyFont="1" applyBorder="1" applyAlignment="1" applyProtection="1">
      <alignment horizontal="center" vertical="center"/>
      <protection hidden="1"/>
    </xf>
    <xf numFmtId="2" fontId="20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22" fillId="3" borderId="1" xfId="1" applyFont="1" applyFill="1" applyBorder="1" applyAlignment="1" applyProtection="1">
      <alignment horizontal="center" vertical="center" wrapText="1"/>
      <protection hidden="1"/>
    </xf>
    <xf numFmtId="0" fontId="22" fillId="3" borderId="1" xfId="1" applyFont="1" applyFill="1" applyBorder="1" applyAlignment="1" applyProtection="1">
      <alignment vertical="center" wrapText="1"/>
      <protection hidden="1"/>
    </xf>
    <xf numFmtId="2" fontId="22" fillId="3" borderId="1" xfId="1" applyNumberFormat="1" applyFont="1" applyFill="1" applyBorder="1" applyAlignment="1" applyProtection="1">
      <alignment horizontal="center" vertical="center"/>
      <protection hidden="1"/>
    </xf>
    <xf numFmtId="2" fontId="26" fillId="3" borderId="1" xfId="1" applyNumberFormat="1" applyFont="1" applyFill="1" applyBorder="1" applyAlignment="1" applyProtection="1">
      <alignment horizontal="center" vertical="center"/>
      <protection hidden="1"/>
    </xf>
    <xf numFmtId="49" fontId="31" fillId="0" borderId="1" xfId="1" applyNumberFormat="1" applyFont="1" applyFill="1" applyBorder="1" applyAlignment="1" applyProtection="1">
      <alignment horizontal="left" vertical="center"/>
      <protection hidden="1"/>
    </xf>
    <xf numFmtId="0" fontId="29" fillId="0" borderId="1" xfId="1" applyFont="1" applyFill="1" applyBorder="1" applyAlignment="1" applyProtection="1">
      <alignment vertical="center"/>
      <protection hidden="1"/>
    </xf>
    <xf numFmtId="0" fontId="47" fillId="3" borderId="0" xfId="2" applyFont="1" applyFill="1" applyBorder="1" applyAlignment="1" applyProtection="1">
      <alignment horizontal="left"/>
    </xf>
    <xf numFmtId="0" fontId="45" fillId="3" borderId="0" xfId="1" applyFont="1" applyFill="1" applyBorder="1" applyAlignment="1" applyProtection="1">
      <alignment horizontal="center" vertical="top"/>
      <protection hidden="1"/>
    </xf>
    <xf numFmtId="0" fontId="20" fillId="3" borderId="0" xfId="1" applyFont="1" applyFill="1" applyBorder="1" applyAlignment="1">
      <alignment horizontal="center"/>
    </xf>
    <xf numFmtId="0" fontId="31" fillId="0" borderId="0" xfId="0" applyNumberFormat="1" applyFont="1" applyFill="1" applyBorder="1" applyAlignment="1" applyProtection="1">
      <alignment horizontal="right" vertical="center" wrapText="1"/>
      <protection hidden="1"/>
    </xf>
    <xf numFmtId="3" fontId="42" fillId="0" borderId="0" xfId="1" applyNumberFormat="1" applyFont="1" applyAlignment="1" applyProtection="1">
      <alignment vertical="center"/>
      <protection hidden="1"/>
    </xf>
    <xf numFmtId="0" fontId="58" fillId="3" borderId="4" xfId="1" applyFont="1" applyFill="1" applyBorder="1" applyAlignment="1" applyProtection="1">
      <alignment horizontal="center" vertical="center" wrapText="1"/>
      <protection hidden="1"/>
    </xf>
    <xf numFmtId="0" fontId="58" fillId="3" borderId="0" xfId="1" applyFont="1" applyFill="1" applyBorder="1" applyAlignment="1" applyProtection="1">
      <alignment horizontal="center" vertical="center" wrapText="1"/>
      <protection hidden="1"/>
    </xf>
    <xf numFmtId="3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2" fontId="31" fillId="0" borderId="1" xfId="1" applyNumberFormat="1" applyFont="1" applyFill="1" applyBorder="1" applyAlignment="1" applyProtection="1">
      <alignment horizontal="center" vertical="center"/>
      <protection hidden="1"/>
    </xf>
    <xf numFmtId="49" fontId="29" fillId="0" borderId="1" xfId="1" applyNumberFormat="1" applyFont="1" applyFill="1" applyBorder="1" applyAlignment="1" applyProtection="1">
      <alignment horizontal="center" vertical="center"/>
      <protection hidden="1"/>
    </xf>
    <xf numFmtId="0" fontId="29" fillId="0" borderId="1" xfId="1" applyFont="1" applyBorder="1" applyAlignment="1" applyProtection="1">
      <alignment vertical="center"/>
      <protection hidden="1"/>
    </xf>
    <xf numFmtId="0" fontId="29" fillId="0" borderId="1" xfId="1" applyFont="1" applyBorder="1" applyAlignment="1" applyProtection="1">
      <alignment horizontal="center" vertical="center" wrapText="1"/>
      <protection hidden="1"/>
    </xf>
    <xf numFmtId="0" fontId="29" fillId="0" borderId="1" xfId="1" applyFont="1" applyBorder="1" applyAlignment="1" applyProtection="1">
      <alignment horizontal="center" vertical="center"/>
      <protection hidden="1"/>
    </xf>
    <xf numFmtId="49" fontId="29" fillId="0" borderId="1" xfId="1" applyNumberFormat="1" applyFont="1" applyBorder="1" applyAlignment="1" applyProtection="1">
      <alignment horizontal="center" vertical="center"/>
      <protection hidden="1"/>
    </xf>
    <xf numFmtId="0" fontId="0" fillId="3" borderId="1" xfId="0" applyFill="1" applyBorder="1" applyAlignment="1">
      <alignment wrapText="1"/>
    </xf>
    <xf numFmtId="49" fontId="42" fillId="0" borderId="1" xfId="0" applyNumberFormat="1" applyFont="1" applyFill="1" applyBorder="1" applyAlignment="1" applyProtection="1">
      <alignment horizontal="center" vertical="center"/>
      <protection hidden="1"/>
    </xf>
    <xf numFmtId="0" fontId="4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2" fillId="0" borderId="1" xfId="0" applyNumberFormat="1" applyFont="1" applyFill="1" applyBorder="1" applyAlignment="1" applyProtection="1">
      <alignment horizontal="center" vertical="center"/>
      <protection hidden="1"/>
    </xf>
    <xf numFmtId="2" fontId="42" fillId="0" borderId="1" xfId="0" applyNumberFormat="1" applyFont="1" applyFill="1" applyBorder="1" applyAlignment="1" applyProtection="1">
      <alignment horizontal="center" vertical="center"/>
      <protection hidden="1"/>
    </xf>
    <xf numFmtId="0" fontId="59" fillId="0" borderId="1" xfId="0" applyNumberFormat="1" applyFont="1" applyFill="1" applyBorder="1" applyAlignment="1" applyProtection="1">
      <alignment horizontal="center" vertical="center"/>
      <protection hidden="1"/>
    </xf>
    <xf numFmtId="2" fontId="31" fillId="0" borderId="1" xfId="1" applyNumberFormat="1" applyFont="1" applyBorder="1" applyAlignment="1" applyProtection="1">
      <alignment horizontal="center" vertical="center"/>
      <protection hidden="1"/>
    </xf>
    <xf numFmtId="0" fontId="29" fillId="3" borderId="1" xfId="1" applyFont="1" applyFill="1" applyBorder="1" applyAlignment="1" applyProtection="1">
      <alignment horizontal="center" vertical="center"/>
      <protection hidden="1"/>
    </xf>
    <xf numFmtId="0" fontId="31" fillId="0" borderId="1" xfId="1" applyFont="1" applyBorder="1" applyAlignment="1" applyProtection="1">
      <alignment horizontal="center" vertical="center" wrapText="1"/>
      <protection hidden="1"/>
    </xf>
    <xf numFmtId="3" fontId="18" fillId="3" borderId="14" xfId="1" applyNumberFormat="1" applyFont="1" applyFill="1" applyBorder="1" applyAlignment="1" applyProtection="1">
      <alignment horizontal="center" vertical="center"/>
      <protection locked="0"/>
    </xf>
    <xf numFmtId="4" fontId="18" fillId="3" borderId="0" xfId="1" applyNumberFormat="1" applyFont="1" applyFill="1" applyBorder="1" applyAlignment="1">
      <alignment horizontal="center" vertical="center"/>
    </xf>
    <xf numFmtId="2" fontId="29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15" fillId="3" borderId="0" xfId="1" applyFont="1" applyFill="1" applyBorder="1" applyAlignment="1" applyProtection="1">
      <alignment horizontal="left" vertical="top" wrapText="1"/>
      <protection hidden="1"/>
    </xf>
    <xf numFmtId="0" fontId="30" fillId="3" borderId="0" xfId="1" applyFont="1" applyFill="1" applyBorder="1" applyAlignment="1" applyProtection="1">
      <alignment horizontal="left" vertical="top" wrapText="1"/>
      <protection hidden="1"/>
    </xf>
    <xf numFmtId="0" fontId="0" fillId="3" borderId="0" xfId="0" applyFill="1" applyProtection="1">
      <protection locked="0"/>
    </xf>
    <xf numFmtId="14" fontId="0" fillId="3" borderId="0" xfId="0" applyNumberFormat="1" applyFill="1"/>
    <xf numFmtId="0" fontId="41" fillId="3" borderId="0" xfId="0" applyFont="1" applyFill="1"/>
    <xf numFmtId="0" fontId="41" fillId="0" borderId="0" xfId="0" applyFont="1"/>
    <xf numFmtId="0" fontId="41" fillId="3" borderId="1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41" fillId="3" borderId="1" xfId="0" applyFont="1" applyFill="1" applyBorder="1" applyAlignment="1" applyProtection="1">
      <alignment horizontal="center"/>
      <protection hidden="1"/>
    </xf>
    <xf numFmtId="49" fontId="60" fillId="3" borderId="0" xfId="0" applyNumberFormat="1" applyFont="1" applyFill="1"/>
    <xf numFmtId="0" fontId="62" fillId="3" borderId="0" xfId="2" applyFont="1" applyFill="1" applyAlignment="1" applyProtection="1"/>
    <xf numFmtId="0" fontId="0" fillId="3" borderId="0" xfId="0" applyFill="1" applyBorder="1" applyAlignment="1" applyProtection="1">
      <protection locked="0"/>
    </xf>
    <xf numFmtId="0" fontId="27" fillId="3" borderId="0" xfId="0" applyFont="1" applyFill="1" applyAlignment="1">
      <alignment horizontal="left"/>
    </xf>
    <xf numFmtId="0" fontId="24" fillId="3" borderId="4" xfId="1" applyFont="1" applyFill="1" applyBorder="1" applyAlignment="1" applyProtection="1">
      <alignment horizontal="left" vertical="top" wrapText="1"/>
      <protection hidden="1"/>
    </xf>
    <xf numFmtId="3" fontId="0" fillId="3" borderId="1" xfId="0" applyNumberFormat="1" applyFill="1" applyBorder="1" applyAlignment="1" applyProtection="1">
      <alignment horizontal="center"/>
      <protection hidden="1"/>
    </xf>
    <xf numFmtId="2" fontId="32" fillId="6" borderId="2" xfId="1" applyNumberFormat="1" applyFont="1" applyFill="1" applyBorder="1" applyAlignment="1" applyProtection="1">
      <alignment horizontal="center" vertical="center"/>
      <protection hidden="1"/>
    </xf>
    <xf numFmtId="1" fontId="32" fillId="6" borderId="2" xfId="1" applyNumberFormat="1" applyFont="1" applyFill="1" applyBorder="1" applyAlignment="1" applyProtection="1">
      <alignment horizontal="center" vertical="center" wrapText="1"/>
      <protection hidden="1"/>
    </xf>
    <xf numFmtId="2" fontId="26" fillId="6" borderId="2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18" fillId="8" borderId="1" xfId="1" applyFont="1" applyFill="1" applyBorder="1" applyAlignment="1" applyProtection="1">
      <alignment vertical="center"/>
      <protection hidden="1"/>
    </xf>
    <xf numFmtId="0" fontId="31" fillId="0" borderId="1" xfId="1" applyFont="1" applyBorder="1" applyAlignment="1" applyProtection="1">
      <alignment horizontal="center" vertical="center" wrapText="1"/>
      <protection hidden="1"/>
    </xf>
    <xf numFmtId="2" fontId="31" fillId="3" borderId="1" xfId="1" applyNumberFormat="1" applyFont="1" applyFill="1" applyBorder="1" applyAlignment="1" applyProtection="1">
      <alignment horizontal="center" vertical="center"/>
      <protection hidden="1"/>
    </xf>
    <xf numFmtId="2" fontId="29" fillId="0" borderId="1" xfId="1" applyNumberFormat="1" applyFont="1" applyBorder="1" applyAlignment="1" applyProtection="1">
      <alignment horizontal="center" vertical="center" wrapText="1"/>
      <protection hidden="1"/>
    </xf>
    <xf numFmtId="0" fontId="25" fillId="3" borderId="4" xfId="2" applyFont="1" applyFill="1" applyBorder="1" applyAlignment="1" applyProtection="1">
      <alignment horizontal="left"/>
    </xf>
    <xf numFmtId="0" fontId="25" fillId="3" borderId="0" xfId="2" applyFont="1" applyFill="1" applyBorder="1" applyAlignment="1" applyProtection="1">
      <alignment horizontal="left"/>
    </xf>
    <xf numFmtId="0" fontId="0" fillId="0" borderId="0" xfId="0" applyBorder="1" applyAlignment="1"/>
    <xf numFmtId="0" fontId="18" fillId="0" borderId="0" xfId="1" applyFont="1" applyFill="1" applyAlignment="1">
      <alignment vertical="center"/>
    </xf>
    <xf numFmtId="2" fontId="42" fillId="3" borderId="0" xfId="1" applyNumberFormat="1" applyFont="1" applyFill="1" applyAlignment="1" applyProtection="1">
      <alignment vertical="center"/>
      <protection hidden="1"/>
    </xf>
    <xf numFmtId="0" fontId="25" fillId="3" borderId="4" xfId="2" applyFont="1" applyFill="1" applyBorder="1" applyAlignment="1" applyProtection="1">
      <alignment horizontal="left"/>
    </xf>
    <xf numFmtId="0" fontId="25" fillId="3" borderId="0" xfId="2" applyFont="1" applyFill="1" applyBorder="1" applyAlignment="1" applyProtection="1">
      <alignment horizontal="left"/>
    </xf>
    <xf numFmtId="0" fontId="0" fillId="0" borderId="0" xfId="0" applyBorder="1" applyAlignment="1"/>
    <xf numFmtId="0" fontId="29" fillId="4" borderId="1" xfId="1" applyFont="1" applyFill="1" applyBorder="1" applyAlignment="1">
      <alignment horizontal="center" vertical="center"/>
    </xf>
    <xf numFmtId="0" fontId="29" fillId="3" borderId="1" xfId="1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0" fontId="29" fillId="3" borderId="1" xfId="1" applyFont="1" applyFill="1" applyBorder="1" applyAlignment="1">
      <alignment horizontal="center" vertical="center" wrapText="1"/>
    </xf>
    <xf numFmtId="0" fontId="31" fillId="3" borderId="1" xfId="1" applyFont="1" applyFill="1" applyBorder="1" applyAlignment="1" applyProtection="1">
      <alignment horizontal="center" vertical="center" wrapText="1"/>
      <protection hidden="1"/>
    </xf>
    <xf numFmtId="0" fontId="50" fillId="3" borderId="0" xfId="1" applyFont="1" applyFill="1" applyAlignment="1">
      <alignment vertical="center"/>
    </xf>
    <xf numFmtId="49" fontId="67" fillId="3" borderId="4" xfId="2" applyNumberFormat="1" applyFont="1" applyFill="1" applyBorder="1" applyAlignment="1" applyProtection="1">
      <alignment horizontal="left" vertical="center" wrapText="1"/>
      <protection hidden="1"/>
    </xf>
    <xf numFmtId="49" fontId="67" fillId="0" borderId="0" xfId="1" applyNumberFormat="1" applyFont="1" applyBorder="1" applyAlignment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68" fillId="9" borderId="1" xfId="1" applyFont="1" applyFill="1" applyBorder="1" applyAlignment="1">
      <alignment horizontal="center" vertical="center"/>
    </xf>
    <xf numFmtId="0" fontId="25" fillId="3" borderId="4" xfId="2" applyFont="1" applyFill="1" applyBorder="1" applyAlignment="1" applyProtection="1">
      <alignment horizontal="left"/>
    </xf>
    <xf numFmtId="0" fontId="25" fillId="3" borderId="0" xfId="2" applyFont="1" applyFill="1" applyBorder="1" applyAlignment="1" applyProtection="1">
      <alignment horizontal="left"/>
    </xf>
    <xf numFmtId="0" fontId="0" fillId="0" borderId="0" xfId="0" applyBorder="1" applyAlignment="1"/>
    <xf numFmtId="0" fontId="31" fillId="0" borderId="1" xfId="1" applyFont="1" applyFill="1" applyBorder="1" applyAlignment="1" applyProtection="1">
      <alignment horizontal="center" vertical="center" wrapText="1"/>
      <protection hidden="1"/>
    </xf>
    <xf numFmtId="0" fontId="31" fillId="3" borderId="1" xfId="1" applyFont="1" applyFill="1" applyBorder="1" applyAlignment="1" applyProtection="1">
      <alignment horizontal="center" vertical="center" wrapText="1"/>
      <protection hidden="1"/>
    </xf>
    <xf numFmtId="0" fontId="42" fillId="3" borderId="0" xfId="1" applyFont="1" applyFill="1" applyBorder="1" applyAlignment="1">
      <alignment vertical="center"/>
    </xf>
    <xf numFmtId="0" fontId="69" fillId="3" borderId="0" xfId="1" applyFont="1" applyFill="1" applyAlignment="1">
      <alignment vertical="center"/>
    </xf>
    <xf numFmtId="3" fontId="42" fillId="3" borderId="1" xfId="1" applyNumberFormat="1" applyFont="1" applyFill="1" applyBorder="1" applyAlignment="1">
      <alignment horizontal="center" vertical="center"/>
    </xf>
    <xf numFmtId="49" fontId="31" fillId="0" borderId="1" xfId="1" applyNumberFormat="1" applyFont="1" applyBorder="1" applyAlignment="1" applyProtection="1">
      <alignment horizontal="center" vertical="center" wrapText="1"/>
      <protection hidden="1"/>
    </xf>
    <xf numFmtId="1" fontId="29" fillId="0" borderId="1" xfId="1" applyNumberFormat="1" applyFont="1" applyFill="1" applyBorder="1" applyAlignment="1" applyProtection="1">
      <alignment horizontal="center" vertical="center"/>
      <protection hidden="1"/>
    </xf>
    <xf numFmtId="0" fontId="68" fillId="0" borderId="0" xfId="1" applyFont="1" applyFill="1" applyBorder="1" applyAlignment="1">
      <alignment horizontal="center" vertical="center"/>
    </xf>
    <xf numFmtId="2" fontId="32" fillId="6" borderId="1" xfId="1" applyNumberFormat="1" applyFont="1" applyFill="1" applyBorder="1" applyAlignment="1" applyProtection="1">
      <alignment horizontal="center" vertical="center"/>
      <protection hidden="1"/>
    </xf>
    <xf numFmtId="49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0" fontId="29" fillId="4" borderId="1" xfId="1" applyFont="1" applyFill="1" applyBorder="1" applyAlignment="1">
      <alignment vertical="center"/>
    </xf>
    <xf numFmtId="0" fontId="69" fillId="3" borderId="0" xfId="1" applyFont="1" applyFill="1" applyAlignment="1">
      <alignment horizontal="center" vertical="center"/>
    </xf>
    <xf numFmtId="0" fontId="31" fillId="0" borderId="1" xfId="1" applyFont="1" applyFill="1" applyBorder="1" applyAlignment="1" applyProtection="1">
      <alignment horizontal="center" vertical="center" wrapText="1"/>
      <protection hidden="1"/>
    </xf>
    <xf numFmtId="1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49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1" applyFont="1" applyAlignment="1" applyProtection="1">
      <alignment horizontal="center" vertical="center"/>
      <protection hidden="1"/>
    </xf>
    <xf numFmtId="0" fontId="18" fillId="0" borderId="0" xfId="1" applyFont="1" applyBorder="1" applyAlignment="1">
      <alignment vertical="center"/>
    </xf>
    <xf numFmtId="0" fontId="18" fillId="3" borderId="0" xfId="1" applyFont="1" applyFill="1" applyAlignment="1" applyProtection="1">
      <alignment horizontal="center" vertical="center"/>
      <protection hidden="1"/>
    </xf>
    <xf numFmtId="0" fontId="31" fillId="0" borderId="1" xfId="1" applyNumberFormat="1" applyFont="1" applyFill="1" applyBorder="1" applyAlignment="1" applyProtection="1">
      <alignment horizontal="center" vertical="center"/>
      <protection hidden="1"/>
    </xf>
    <xf numFmtId="2" fontId="31" fillId="0" borderId="1" xfId="1" applyNumberFormat="1" applyFont="1" applyFill="1" applyBorder="1" applyAlignment="1" applyProtection="1">
      <alignment horizontal="left" vertical="center" wrapText="1"/>
      <protection hidden="1"/>
    </xf>
    <xf numFmtId="2" fontId="31" fillId="0" borderId="1" xfId="1" applyNumberFormat="1" applyFont="1" applyFill="1" applyBorder="1" applyAlignment="1" applyProtection="1">
      <alignment horizontal="left" vertical="center"/>
      <protection hidden="1"/>
    </xf>
    <xf numFmtId="0" fontId="29" fillId="0" borderId="1" xfId="1" applyFont="1" applyFill="1" applyBorder="1" applyAlignment="1" applyProtection="1">
      <alignment horizontal="center" vertical="center"/>
      <protection hidden="1"/>
    </xf>
    <xf numFmtId="0" fontId="31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1" fillId="0" borderId="1" xfId="1" applyNumberFormat="1" applyFont="1" applyBorder="1" applyAlignment="1" applyProtection="1">
      <alignment horizontal="center" vertical="center" wrapText="1"/>
      <protection hidden="1"/>
    </xf>
    <xf numFmtId="1" fontId="31" fillId="10" borderId="1" xfId="1" applyNumberFormat="1" applyFont="1" applyFill="1" applyBorder="1" applyAlignment="1" applyProtection="1">
      <alignment horizontal="center" vertical="center"/>
      <protection hidden="1"/>
    </xf>
    <xf numFmtId="0" fontId="27" fillId="3" borderId="1" xfId="1" applyFont="1" applyFill="1" applyBorder="1" applyAlignment="1" applyProtection="1">
      <alignment vertical="center" wrapText="1"/>
      <protection hidden="1"/>
    </xf>
    <xf numFmtId="2" fontId="31" fillId="0" borderId="1" xfId="1" applyNumberFormat="1" applyFont="1" applyFill="1" applyBorder="1" applyAlignment="1" applyProtection="1">
      <alignment vertical="center"/>
      <protection hidden="1"/>
    </xf>
    <xf numFmtId="0" fontId="18" fillId="3" borderId="7" xfId="1" applyFont="1" applyFill="1" applyBorder="1" applyAlignment="1" applyProtection="1">
      <alignment horizontal="left" vertical="center"/>
      <protection hidden="1"/>
    </xf>
    <xf numFmtId="0" fontId="18" fillId="3" borderId="13" xfId="1" applyFont="1" applyFill="1" applyBorder="1" applyAlignment="1" applyProtection="1">
      <alignment horizontal="center" vertical="center"/>
      <protection hidden="1"/>
    </xf>
    <xf numFmtId="0" fontId="16" fillId="3" borderId="13" xfId="1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Border="1" applyAlignment="1" applyProtection="1">
      <alignment horizontal="center" vertical="top" wrapText="1"/>
      <protection hidden="1"/>
    </xf>
    <xf numFmtId="0" fontId="0" fillId="0" borderId="0" xfId="0" applyFill="1" applyBorder="1" applyAlignment="1">
      <alignment wrapText="1"/>
    </xf>
    <xf numFmtId="0" fontId="24" fillId="0" borderId="0" xfId="1" applyFont="1" applyFill="1" applyBorder="1" applyAlignment="1" applyProtection="1">
      <alignment horizontal="right" vertical="top" wrapText="1"/>
      <protection hidden="1"/>
    </xf>
    <xf numFmtId="0" fontId="41" fillId="0" borderId="0" xfId="0" applyFont="1" applyFill="1" applyBorder="1"/>
    <xf numFmtId="1" fontId="70" fillId="0" borderId="0" xfId="1" applyNumberFormat="1" applyFont="1" applyFill="1" applyBorder="1" applyAlignment="1" applyProtection="1">
      <alignment horizontal="center" vertical="center" wrapText="1"/>
      <protection locked="0" hidden="1"/>
    </xf>
    <xf numFmtId="2" fontId="32" fillId="0" borderId="0" xfId="1" applyNumberFormat="1" applyFont="1" applyFill="1" applyBorder="1" applyAlignment="1" applyProtection="1">
      <alignment horizontal="center" vertical="center" wrapText="1"/>
      <protection hidden="1"/>
    </xf>
    <xf numFmtId="2" fontId="29" fillId="0" borderId="0" xfId="1" applyNumberFormat="1" applyFont="1" applyFill="1" applyBorder="1" applyAlignment="1" applyProtection="1">
      <alignment horizontal="left" vertical="center" wrapText="1"/>
      <protection hidden="1"/>
    </xf>
    <xf numFmtId="1" fontId="70" fillId="2" borderId="14" xfId="1" applyNumberFormat="1" applyFont="1" applyFill="1" applyBorder="1" applyAlignment="1" applyProtection="1">
      <alignment horizontal="center" vertical="center" wrapText="1"/>
      <protection locked="0" hidden="1"/>
    </xf>
    <xf numFmtId="2" fontId="32" fillId="6" borderId="14" xfId="1" applyNumberFormat="1" applyFont="1" applyFill="1" applyBorder="1" applyAlignment="1" applyProtection="1">
      <alignment horizontal="center" vertical="center" wrapText="1"/>
      <protection hidden="1"/>
    </xf>
    <xf numFmtId="1" fontId="31" fillId="0" borderId="0" xfId="1" applyNumberFormat="1" applyFont="1" applyFill="1" applyBorder="1" applyAlignment="1" applyProtection="1">
      <alignment horizontal="center" vertical="center"/>
      <protection hidden="1"/>
    </xf>
    <xf numFmtId="2" fontId="31" fillId="0" borderId="0" xfId="1" applyNumberFormat="1" applyFont="1" applyFill="1" applyBorder="1" applyAlignment="1" applyProtection="1">
      <alignment horizontal="left" vertical="center" wrapText="1"/>
      <protection hidden="1"/>
    </xf>
    <xf numFmtId="0" fontId="27" fillId="3" borderId="3" xfId="1" applyFont="1" applyFill="1" applyBorder="1" applyAlignment="1" applyProtection="1">
      <alignment vertical="center" wrapText="1"/>
      <protection hidden="1"/>
    </xf>
    <xf numFmtId="0" fontId="32" fillId="6" borderId="3" xfId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47" fillId="3" borderId="4" xfId="2" applyFont="1" applyFill="1" applyBorder="1" applyAlignment="1" applyProtection="1">
      <alignment horizontal="left"/>
    </xf>
    <xf numFmtId="0" fontId="47" fillId="3" borderId="4" xfId="2" applyFont="1" applyFill="1" applyBorder="1" applyAlignment="1" applyProtection="1">
      <alignment horizontal="left" vertical="top" wrapText="1"/>
      <protection hidden="1"/>
    </xf>
    <xf numFmtId="0" fontId="15" fillId="3" borderId="0" xfId="1" applyFont="1" applyFill="1" applyBorder="1" applyAlignment="1" applyProtection="1">
      <alignment horizontal="left" vertical="top" wrapText="1"/>
      <protection hidden="1"/>
    </xf>
    <xf numFmtId="3" fontId="52" fillId="2" borderId="1" xfId="1" applyNumberFormat="1" applyFont="1" applyFill="1" applyBorder="1" applyAlignment="1" applyProtection="1">
      <alignment horizontal="center" vertical="center" wrapText="1"/>
      <protection locked="0" hidden="1"/>
    </xf>
    <xf numFmtId="0" fontId="46" fillId="3" borderId="0" xfId="1" applyFont="1" applyFill="1" applyBorder="1" applyAlignment="1"/>
    <xf numFmtId="3" fontId="46" fillId="3" borderId="5" xfId="1" applyNumberFormat="1" applyFont="1" applyFill="1" applyBorder="1" applyAlignment="1"/>
    <xf numFmtId="3" fontId="55" fillId="3" borderId="5" xfId="1" applyNumberFormat="1" applyFont="1" applyFill="1" applyBorder="1" applyAlignment="1" applyProtection="1">
      <alignment vertical="top" wrapText="1"/>
      <protection hidden="1"/>
    </xf>
    <xf numFmtId="0" fontId="32" fillId="6" borderId="1" xfId="1" applyFont="1" applyFill="1" applyBorder="1" applyAlignment="1">
      <alignment horizontal="center" vertical="center" wrapText="1"/>
    </xf>
    <xf numFmtId="2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13"/>
    <xf numFmtId="0" fontId="3" fillId="0" borderId="0" xfId="13" applyFill="1" applyBorder="1"/>
    <xf numFmtId="0" fontId="3" fillId="0" borderId="0" xfId="13" applyAlignment="1">
      <alignment horizontal="center" vertical="center"/>
    </xf>
    <xf numFmtId="3" fontId="3" fillId="0" borderId="1" xfId="13" applyNumberFormat="1" applyFill="1" applyBorder="1" applyAlignment="1">
      <alignment horizontal="center" vertical="center"/>
    </xf>
    <xf numFmtId="49" fontId="22" fillId="0" borderId="1" xfId="13" applyNumberFormat="1" applyFont="1" applyBorder="1" applyAlignment="1" applyProtection="1">
      <alignment horizontal="center" vertical="center" wrapText="1"/>
      <protection hidden="1"/>
    </xf>
    <xf numFmtId="1" fontId="22" fillId="0" borderId="1" xfId="13" applyNumberFormat="1" applyFont="1" applyFill="1" applyBorder="1" applyAlignment="1" applyProtection="1">
      <alignment horizontal="center" vertical="center"/>
      <protection hidden="1"/>
    </xf>
    <xf numFmtId="2" fontId="22" fillId="0" borderId="1" xfId="13" applyNumberFormat="1" applyFont="1" applyFill="1" applyBorder="1" applyAlignment="1" applyProtection="1">
      <alignment horizontal="center" vertical="center"/>
      <protection hidden="1"/>
    </xf>
    <xf numFmtId="49" fontId="22" fillId="0" borderId="1" xfId="13" applyNumberFormat="1" applyFont="1" applyFill="1" applyBorder="1" applyAlignment="1" applyProtection="1">
      <alignment horizontal="center" vertical="center"/>
      <protection hidden="1"/>
    </xf>
    <xf numFmtId="0" fontId="75" fillId="3" borderId="1" xfId="13" applyFont="1" applyFill="1" applyBorder="1" applyAlignment="1" applyProtection="1">
      <alignment vertical="center" wrapText="1"/>
      <protection hidden="1"/>
    </xf>
    <xf numFmtId="49" fontId="31" fillId="0" borderId="1" xfId="13" applyNumberFormat="1" applyFont="1" applyFill="1" applyBorder="1" applyAlignment="1" applyProtection="1">
      <alignment horizontal="center" vertical="center"/>
      <protection hidden="1"/>
    </xf>
    <xf numFmtId="1" fontId="31" fillId="0" borderId="1" xfId="13" applyNumberFormat="1" applyFont="1" applyFill="1" applyBorder="1" applyAlignment="1" applyProtection="1">
      <alignment horizontal="center" vertical="center"/>
      <protection hidden="1"/>
    </xf>
    <xf numFmtId="2" fontId="31" fillId="0" borderId="1" xfId="13" applyNumberFormat="1" applyFont="1" applyFill="1" applyBorder="1" applyAlignment="1" applyProtection="1">
      <alignment horizontal="center" vertical="center"/>
      <protection hidden="1"/>
    </xf>
    <xf numFmtId="0" fontId="76" fillId="3" borderId="1" xfId="13" applyFont="1" applyFill="1" applyBorder="1" applyAlignment="1" applyProtection="1">
      <alignment vertical="center" wrapText="1"/>
      <protection hidden="1"/>
    </xf>
    <xf numFmtId="0" fontId="77" fillId="3" borderId="1" xfId="13" applyFont="1" applyFill="1" applyBorder="1" applyAlignment="1" applyProtection="1">
      <alignment vertical="center" wrapText="1"/>
      <protection hidden="1"/>
    </xf>
    <xf numFmtId="0" fontId="78" fillId="4" borderId="1" xfId="13" applyFont="1" applyFill="1" applyBorder="1" applyAlignment="1" applyProtection="1">
      <alignment vertical="center" wrapText="1"/>
      <protection hidden="1"/>
    </xf>
    <xf numFmtId="49" fontId="31" fillId="0" borderId="1" xfId="13" applyNumberFormat="1" applyFont="1" applyBorder="1" applyAlignment="1" applyProtection="1">
      <alignment horizontal="center" vertical="center" wrapText="1"/>
      <protection hidden="1"/>
    </xf>
    <xf numFmtId="0" fontId="3" fillId="0" borderId="0" xfId="13" applyFill="1"/>
    <xf numFmtId="4" fontId="3" fillId="0" borderId="0" xfId="13" applyNumberFormat="1" applyFill="1" applyBorder="1" applyAlignment="1">
      <alignment horizontal="center" vertical="center"/>
    </xf>
    <xf numFmtId="0" fontId="3" fillId="4" borderId="8" xfId="13" applyFill="1" applyBorder="1" applyAlignment="1">
      <alignment horizontal="center" vertical="center"/>
    </xf>
    <xf numFmtId="0" fontId="3" fillId="0" borderId="0" xfId="13" applyFill="1" applyBorder="1" applyAlignment="1">
      <alignment horizontal="center"/>
    </xf>
    <xf numFmtId="0" fontId="41" fillId="0" borderId="0" xfId="13" applyFont="1" applyFill="1" applyBorder="1" applyAlignment="1">
      <alignment horizontal="center" vertical="center"/>
    </xf>
    <xf numFmtId="0" fontId="41" fillId="0" borderId="0" xfId="13" applyFont="1" applyFill="1" applyBorder="1" applyAlignment="1">
      <alignment horizontal="center"/>
    </xf>
    <xf numFmtId="4" fontId="81" fillId="6" borderId="2" xfId="6" applyNumberFormat="1" applyFont="1" applyFill="1" applyBorder="1" applyAlignment="1">
      <alignment horizontal="center" vertical="center" wrapText="1"/>
    </xf>
    <xf numFmtId="0" fontId="81" fillId="6" borderId="2" xfId="13" applyFont="1" applyFill="1" applyBorder="1" applyAlignment="1">
      <alignment horizontal="center" vertical="center" wrapText="1"/>
    </xf>
    <xf numFmtId="0" fontId="52" fillId="3" borderId="13" xfId="13" applyFont="1" applyFill="1" applyBorder="1" applyAlignment="1" applyProtection="1">
      <alignment horizontal="left" vertical="top" wrapText="1"/>
      <protection hidden="1"/>
    </xf>
    <xf numFmtId="0" fontId="16" fillId="3" borderId="13" xfId="13" applyFont="1" applyFill="1" applyBorder="1" applyAlignment="1" applyProtection="1">
      <alignment vertical="top"/>
      <protection hidden="1"/>
    </xf>
    <xf numFmtId="0" fontId="82" fillId="3" borderId="7" xfId="13" applyFont="1" applyFill="1" applyBorder="1" applyAlignment="1" applyProtection="1">
      <alignment vertical="top"/>
      <protection hidden="1"/>
    </xf>
    <xf numFmtId="0" fontId="3" fillId="0" borderId="0" xfId="13" applyAlignment="1">
      <alignment vertical="center"/>
    </xf>
    <xf numFmtId="0" fontId="3" fillId="0" borderId="0" xfId="13" applyFill="1" applyBorder="1" applyAlignment="1">
      <alignment vertical="center"/>
    </xf>
    <xf numFmtId="0" fontId="3" fillId="0" borderId="0" xfId="13" applyFill="1" applyBorder="1" applyAlignment="1">
      <alignment horizontal="center" vertical="center"/>
    </xf>
    <xf numFmtId="3" fontId="84" fillId="3" borderId="5" xfId="13" applyNumberFormat="1" applyFont="1" applyFill="1" applyBorder="1" applyAlignment="1">
      <alignment vertical="center"/>
    </xf>
    <xf numFmtId="0" fontId="84" fillId="3" borderId="0" xfId="13" applyFont="1" applyFill="1" applyBorder="1" applyAlignment="1">
      <alignment vertical="center"/>
    </xf>
    <xf numFmtId="3" fontId="88" fillId="3" borderId="5" xfId="13" applyNumberFormat="1" applyFont="1" applyFill="1" applyBorder="1" applyAlignment="1" applyProtection="1">
      <alignment vertical="center" wrapText="1"/>
      <protection hidden="1"/>
    </xf>
    <xf numFmtId="0" fontId="88" fillId="3" borderId="0" xfId="13" applyFont="1" applyFill="1" applyBorder="1" applyAlignment="1" applyProtection="1">
      <alignment vertical="center" wrapText="1"/>
      <protection hidden="1"/>
    </xf>
    <xf numFmtId="3" fontId="22" fillId="0" borderId="1" xfId="13" applyNumberFormat="1" applyFont="1" applyFill="1" applyBorder="1" applyAlignment="1" applyProtection="1">
      <alignment horizontal="center" vertical="center"/>
      <protection hidden="1"/>
    </xf>
    <xf numFmtId="3" fontId="3" fillId="0" borderId="1" xfId="13" applyNumberFormat="1" applyBorder="1" applyAlignment="1">
      <alignment horizontal="center" vertical="center"/>
    </xf>
    <xf numFmtId="0" fontId="80" fillId="4" borderId="1" xfId="13" applyFont="1" applyFill="1" applyBorder="1" applyAlignment="1" applyProtection="1">
      <alignment horizontal="center" vertical="center" wrapText="1"/>
      <protection hidden="1"/>
    </xf>
    <xf numFmtId="0" fontId="3" fillId="4" borderId="1" xfId="13" applyFill="1" applyBorder="1" applyAlignment="1">
      <alignment horizontal="center" vertical="center" wrapText="1"/>
    </xf>
    <xf numFmtId="0" fontId="22" fillId="0" borderId="1" xfId="13" applyFont="1" applyFill="1" applyBorder="1" applyAlignment="1" applyProtection="1">
      <alignment horizontal="center" vertical="center"/>
      <protection hidden="1"/>
    </xf>
    <xf numFmtId="49" fontId="22" fillId="0" borderId="1" xfId="13" applyNumberFormat="1" applyFont="1" applyBorder="1" applyAlignment="1" applyProtection="1">
      <alignment horizontal="center" vertical="center"/>
      <protection hidden="1"/>
    </xf>
    <xf numFmtId="49" fontId="22" fillId="0" borderId="1" xfId="15" applyNumberFormat="1" applyFont="1" applyBorder="1" applyAlignment="1" applyProtection="1">
      <alignment horizontal="center" vertical="center"/>
      <protection hidden="1"/>
    </xf>
    <xf numFmtId="1" fontId="22" fillId="0" borderId="1" xfId="15" applyNumberFormat="1" applyFont="1" applyBorder="1" applyAlignment="1" applyProtection="1">
      <alignment horizontal="center" vertical="center"/>
      <protection hidden="1"/>
    </xf>
    <xf numFmtId="0" fontId="3" fillId="4" borderId="1" xfId="13" applyFill="1" applyBorder="1" applyAlignment="1">
      <alignment vertical="center" wrapText="1"/>
    </xf>
    <xf numFmtId="0" fontId="42" fillId="0" borderId="1" xfId="13" applyNumberFormat="1" applyFont="1" applyFill="1" applyBorder="1" applyAlignment="1" applyProtection="1">
      <alignment horizontal="center" vertical="center"/>
      <protection hidden="1"/>
    </xf>
    <xf numFmtId="0" fontId="3" fillId="0" borderId="1" xfId="13" applyFill="1" applyBorder="1" applyAlignment="1" applyProtection="1">
      <alignment horizontal="center" vertical="center"/>
      <protection hidden="1"/>
    </xf>
    <xf numFmtId="4" fontId="81" fillId="6" borderId="1" xfId="6" applyNumberFormat="1" applyFont="1" applyFill="1" applyBorder="1" applyAlignment="1">
      <alignment horizontal="center" vertical="center" wrapText="1"/>
    </xf>
    <xf numFmtId="0" fontId="81" fillId="6" borderId="1" xfId="13" applyFont="1" applyFill="1" applyBorder="1" applyAlignment="1">
      <alignment horizontal="center" vertical="center" wrapText="1"/>
    </xf>
    <xf numFmtId="0" fontId="18" fillId="3" borderId="0" xfId="1" applyFont="1" applyFill="1" applyBorder="1" applyAlignment="1" applyProtection="1">
      <alignment vertical="center"/>
      <protection hidden="1"/>
    </xf>
    <xf numFmtId="0" fontId="18" fillId="0" borderId="0" xfId="1" applyFont="1" applyBorder="1" applyAlignment="1" applyProtection="1">
      <alignment vertical="center"/>
      <protection hidden="1"/>
    </xf>
    <xf numFmtId="49" fontId="18" fillId="0" borderId="0" xfId="1" applyNumberFormat="1" applyFont="1" applyBorder="1" applyAlignment="1" applyProtection="1">
      <alignment vertical="center"/>
      <protection hidden="1"/>
    </xf>
    <xf numFmtId="3" fontId="31" fillId="0" borderId="1" xfId="13" applyNumberFormat="1" applyFont="1" applyFill="1" applyBorder="1" applyAlignment="1" applyProtection="1">
      <alignment horizontal="center" vertical="center"/>
      <protection hidden="1"/>
    </xf>
    <xf numFmtId="0" fontId="80" fillId="9" borderId="1" xfId="13" applyFont="1" applyFill="1" applyBorder="1" applyAlignment="1" applyProtection="1">
      <alignment horizontal="center" vertical="center" wrapText="1"/>
      <protection hidden="1"/>
    </xf>
    <xf numFmtId="0" fontId="3" fillId="0" borderId="2" xfId="13" applyBorder="1" applyAlignment="1">
      <alignment wrapText="1"/>
    </xf>
    <xf numFmtId="0" fontId="75" fillId="3" borderId="1" xfId="13" applyFont="1" applyFill="1" applyBorder="1" applyAlignment="1" applyProtection="1">
      <alignment horizontal="center" vertical="center" wrapText="1"/>
      <protection hidden="1"/>
    </xf>
    <xf numFmtId="0" fontId="77" fillId="0" borderId="1" xfId="13" applyFont="1" applyFill="1" applyBorder="1" applyAlignment="1" applyProtection="1">
      <alignment vertical="center" wrapText="1"/>
      <protection hidden="1"/>
    </xf>
    <xf numFmtId="0" fontId="3" fillId="0" borderId="1" xfId="13" applyFill="1" applyBorder="1" applyAlignment="1">
      <alignment horizontal="center" vertical="center" wrapText="1"/>
    </xf>
    <xf numFmtId="0" fontId="19" fillId="3" borderId="0" xfId="1" applyFont="1" applyFill="1" applyAlignment="1">
      <alignment horizontal="center" vertical="center"/>
    </xf>
    <xf numFmtId="0" fontId="92" fillId="0" borderId="0" xfId="1" applyFont="1" applyFill="1" applyAlignment="1">
      <alignment horizontal="center" vertical="center"/>
    </xf>
    <xf numFmtId="3" fontId="29" fillId="0" borderId="1" xfId="1" applyNumberFormat="1" applyFont="1" applyFill="1" applyBorder="1" applyAlignment="1" applyProtection="1">
      <alignment horizontal="center" vertical="center"/>
      <protection hidden="1"/>
    </xf>
    <xf numFmtId="14" fontId="93" fillId="0" borderId="0" xfId="1" applyNumberFormat="1" applyFont="1" applyFill="1" applyBorder="1" applyAlignment="1">
      <alignment horizontal="center" vertical="center"/>
    </xf>
    <xf numFmtId="2" fontId="65" fillId="0" borderId="0" xfId="1" applyNumberFormat="1" applyFont="1" applyFill="1" applyBorder="1" applyAlignment="1" applyProtection="1">
      <alignment horizontal="center" vertical="center" wrapText="1"/>
      <protection hidden="1"/>
    </xf>
    <xf numFmtId="2" fontId="94" fillId="0" borderId="0" xfId="1" applyNumberFormat="1" applyFont="1" applyFill="1" applyAlignment="1" applyProtection="1">
      <alignment horizontal="center" vertical="center"/>
      <protection hidden="1"/>
    </xf>
    <xf numFmtId="0" fontId="91" fillId="0" borderId="0" xfId="1" applyFont="1" applyFill="1" applyBorder="1" applyAlignment="1" applyProtection="1">
      <alignment horizontal="center" vertical="center" wrapText="1"/>
      <protection hidden="1"/>
    </xf>
    <xf numFmtId="0" fontId="93" fillId="0" borderId="0" xfId="1" applyFont="1" applyFill="1" applyBorder="1" applyAlignment="1">
      <alignment horizontal="center" vertical="center"/>
    </xf>
    <xf numFmtId="0" fontId="18" fillId="13" borderId="1" xfId="1" applyFont="1" applyFill="1" applyBorder="1" applyAlignment="1">
      <alignment horizontal="center" vertical="center"/>
    </xf>
    <xf numFmtId="4" fontId="18" fillId="13" borderId="1" xfId="1" applyNumberFormat="1" applyFont="1" applyFill="1" applyBorder="1" applyAlignment="1" applyProtection="1">
      <alignment horizontal="center" vertical="center"/>
      <protection locked="0"/>
    </xf>
    <xf numFmtId="4" fontId="29" fillId="13" borderId="1" xfId="1" applyNumberFormat="1" applyFont="1" applyFill="1" applyBorder="1" applyAlignment="1" applyProtection="1">
      <alignment horizontal="center" vertical="center"/>
      <protection locked="0"/>
    </xf>
    <xf numFmtId="4" fontId="18" fillId="13" borderId="1" xfId="1" applyNumberFormat="1" applyFont="1" applyFill="1" applyBorder="1" applyAlignment="1">
      <alignment horizontal="center" vertical="center"/>
    </xf>
    <xf numFmtId="164" fontId="18" fillId="13" borderId="1" xfId="1" applyNumberFormat="1" applyFont="1" applyFill="1" applyBorder="1" applyAlignment="1">
      <alignment horizontal="center" vertical="center"/>
    </xf>
    <xf numFmtId="164" fontId="18" fillId="13" borderId="0" xfId="1" applyNumberFormat="1" applyFont="1" applyFill="1" applyAlignment="1" applyProtection="1">
      <alignment horizontal="center" vertical="center"/>
      <protection locked="0"/>
    </xf>
    <xf numFmtId="164" fontId="18" fillId="3" borderId="1" xfId="1" applyNumberFormat="1" applyFont="1" applyFill="1" applyBorder="1" applyAlignment="1" applyProtection="1">
      <alignment horizontal="center" vertical="center"/>
      <protection locked="0"/>
    </xf>
    <xf numFmtId="164" fontId="18" fillId="13" borderId="1" xfId="1" applyNumberFormat="1" applyFont="1" applyFill="1" applyBorder="1" applyAlignment="1" applyProtection="1">
      <alignment horizontal="center" vertical="center"/>
      <protection locked="0"/>
    </xf>
    <xf numFmtId="3" fontId="18" fillId="3" borderId="0" xfId="1" applyNumberFormat="1" applyFont="1" applyFill="1" applyBorder="1" applyAlignment="1" applyProtection="1">
      <alignment horizontal="center" vertical="center"/>
      <protection locked="0"/>
    </xf>
    <xf numFmtId="2" fontId="29" fillId="3" borderId="1" xfId="1" applyNumberFormat="1" applyFont="1" applyFill="1" applyBorder="1" applyAlignment="1" applyProtection="1">
      <alignment horizontal="center" vertical="center"/>
      <protection locked="0"/>
    </xf>
    <xf numFmtId="164" fontId="29" fillId="13" borderId="1" xfId="1" applyNumberFormat="1" applyFont="1" applyFill="1" applyBorder="1" applyAlignment="1" applyProtection="1">
      <alignment horizontal="center" vertical="center"/>
      <protection locked="0"/>
    </xf>
    <xf numFmtId="3" fontId="18" fillId="13" borderId="1" xfId="1" applyNumberFormat="1" applyFont="1" applyFill="1" applyBorder="1" applyAlignment="1">
      <alignment horizontal="center" vertical="center"/>
    </xf>
    <xf numFmtId="49" fontId="44" fillId="3" borderId="0" xfId="1" applyNumberFormat="1" applyFont="1" applyFill="1" applyBorder="1" applyAlignment="1">
      <alignment horizontal="center" vertical="center"/>
    </xf>
    <xf numFmtId="3" fontId="29" fillId="13" borderId="1" xfId="1" applyNumberFormat="1" applyFont="1" applyFill="1" applyBorder="1" applyAlignment="1">
      <alignment horizontal="center" vertical="center"/>
    </xf>
    <xf numFmtId="3" fontId="31" fillId="13" borderId="1" xfId="1" applyNumberFormat="1" applyFont="1" applyFill="1" applyBorder="1" applyAlignment="1">
      <alignment horizontal="center" vertical="center"/>
    </xf>
    <xf numFmtId="49" fontId="29" fillId="13" borderId="1" xfId="1" applyNumberFormat="1" applyFont="1" applyFill="1" applyBorder="1" applyAlignment="1">
      <alignment horizontal="center" vertical="center"/>
    </xf>
    <xf numFmtId="0" fontId="29" fillId="13" borderId="1" xfId="1" applyFont="1" applyFill="1" applyBorder="1" applyAlignment="1">
      <alignment horizontal="center" vertical="center"/>
    </xf>
    <xf numFmtId="0" fontId="92" fillId="13" borderId="1" xfId="1" applyFont="1" applyFill="1" applyBorder="1" applyAlignment="1">
      <alignment horizontal="center" vertical="center"/>
    </xf>
    <xf numFmtId="4" fontId="92" fillId="13" borderId="1" xfId="1" applyNumberFormat="1" applyFont="1" applyFill="1" applyBorder="1" applyAlignment="1">
      <alignment horizontal="center" vertical="center"/>
    </xf>
    <xf numFmtId="0" fontId="95" fillId="13" borderId="1" xfId="1" applyFont="1" applyFill="1" applyBorder="1" applyAlignment="1">
      <alignment horizontal="center" vertical="center"/>
    </xf>
    <xf numFmtId="1" fontId="31" fillId="13" borderId="1" xfId="1" applyNumberFormat="1" applyFont="1" applyFill="1" applyBorder="1" applyAlignment="1" applyProtection="1">
      <alignment horizontal="center" vertical="center"/>
      <protection hidden="1"/>
    </xf>
    <xf numFmtId="49" fontId="18" fillId="3" borderId="0" xfId="1" applyNumberFormat="1" applyFont="1" applyFill="1" applyBorder="1" applyAlignment="1">
      <alignment horizontal="center" vertical="center"/>
    </xf>
    <xf numFmtId="0" fontId="29" fillId="13" borderId="1" xfId="1" applyFont="1" applyFill="1" applyBorder="1" applyAlignment="1">
      <alignment horizontal="center" vertical="center" wrapText="1"/>
    </xf>
    <xf numFmtId="0" fontId="31" fillId="13" borderId="1" xfId="1" applyFont="1" applyFill="1" applyBorder="1" applyAlignment="1">
      <alignment horizontal="center" vertical="center"/>
    </xf>
    <xf numFmtId="0" fontId="31" fillId="0" borderId="0" xfId="13" applyFont="1"/>
    <xf numFmtId="0" fontId="31" fillId="0" borderId="0" xfId="13" applyFont="1" applyAlignment="1">
      <alignment vertical="center"/>
    </xf>
    <xf numFmtId="0" fontId="31" fillId="13" borderId="1" xfId="13" applyFont="1" applyFill="1" applyBorder="1" applyAlignment="1">
      <alignment horizontal="center" vertical="center"/>
    </xf>
    <xf numFmtId="4" fontId="31" fillId="13" borderId="1" xfId="13" applyNumberFormat="1" applyFont="1" applyFill="1" applyBorder="1" applyAlignment="1">
      <alignment horizontal="center" vertical="center"/>
    </xf>
    <xf numFmtId="4" fontId="31" fillId="0" borderId="1" xfId="13" applyNumberFormat="1" applyFont="1" applyFill="1" applyBorder="1" applyAlignment="1">
      <alignment horizontal="center" vertical="center"/>
    </xf>
    <xf numFmtId="3" fontId="3" fillId="13" borderId="1" xfId="13" applyNumberFormat="1" applyFill="1" applyBorder="1" applyAlignment="1">
      <alignment horizontal="center" vertical="center"/>
    </xf>
    <xf numFmtId="0" fontId="80" fillId="9" borderId="1" xfId="13" applyFont="1" applyFill="1" applyBorder="1" applyAlignment="1" applyProtection="1">
      <alignment horizontal="center" vertical="center" wrapText="1"/>
      <protection hidden="1"/>
    </xf>
    <xf numFmtId="0" fontId="2" fillId="0" borderId="1" xfId="13" applyFont="1" applyFill="1" applyBorder="1" applyAlignment="1">
      <alignment horizontal="center" vertical="center"/>
    </xf>
    <xf numFmtId="0" fontId="3" fillId="0" borderId="1" xfId="13" applyBorder="1"/>
    <xf numFmtId="0" fontId="2" fillId="13" borderId="1" xfId="13" applyFont="1" applyFill="1" applyBorder="1" applyAlignment="1">
      <alignment horizontal="center" vertical="center"/>
    </xf>
    <xf numFmtId="0" fontId="3" fillId="13" borderId="1" xfId="13" applyFill="1" applyBorder="1" applyAlignment="1">
      <alignment horizontal="center" vertical="center"/>
    </xf>
    <xf numFmtId="4" fontId="3" fillId="13" borderId="1" xfId="13" applyNumberFormat="1" applyFill="1" applyBorder="1" applyAlignment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  <protection hidden="1"/>
    </xf>
    <xf numFmtId="1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>
      <alignment horizontal="center" vertical="center" wrapText="1"/>
    </xf>
    <xf numFmtId="49" fontId="22" fillId="13" borderId="1" xfId="13" applyNumberFormat="1" applyFont="1" applyFill="1" applyBorder="1" applyAlignment="1" applyProtection="1">
      <alignment horizontal="center" vertical="center"/>
      <protection hidden="1"/>
    </xf>
    <xf numFmtId="0" fontId="22" fillId="13" borderId="1" xfId="0" applyNumberFormat="1" applyFont="1" applyFill="1" applyBorder="1" applyAlignment="1" applyProtection="1">
      <alignment horizontal="center" vertical="center"/>
      <protection hidden="1"/>
    </xf>
    <xf numFmtId="49" fontId="22" fillId="13" borderId="1" xfId="0" applyNumberFormat="1" applyFont="1" applyFill="1" applyBorder="1" applyAlignment="1" applyProtection="1">
      <alignment horizontal="center" vertical="center"/>
      <protection hidden="1"/>
    </xf>
    <xf numFmtId="49" fontId="22" fillId="13" borderId="1" xfId="13" applyNumberFormat="1" applyFont="1" applyFill="1" applyBorder="1" applyAlignment="1" applyProtection="1">
      <alignment horizontal="center" vertical="center" wrapText="1"/>
      <protection hidden="1"/>
    </xf>
    <xf numFmtId="49" fontId="22" fillId="0" borderId="1" xfId="5" applyNumberFormat="1" applyFont="1" applyBorder="1" applyAlignment="1" applyProtection="1">
      <alignment horizontal="center" vertical="center"/>
      <protection hidden="1"/>
    </xf>
    <xf numFmtId="1" fontId="22" fillId="0" borderId="1" xfId="5" applyNumberFormat="1" applyFont="1" applyBorder="1" applyAlignment="1" applyProtection="1">
      <alignment horizontal="center" vertical="center"/>
      <protection hidden="1"/>
    </xf>
    <xf numFmtId="0" fontId="22" fillId="13" borderId="1" xfId="13" applyNumberFormat="1" applyFont="1" applyFill="1" applyBorder="1" applyAlignment="1" applyProtection="1">
      <alignment horizontal="center" vertical="center"/>
      <protection hidden="1"/>
    </xf>
    <xf numFmtId="0" fontId="3" fillId="13" borderId="0" xfId="13" applyFill="1" applyAlignment="1">
      <alignment horizontal="center" vertical="center"/>
    </xf>
    <xf numFmtId="49" fontId="22" fillId="13" borderId="1" xfId="15" applyNumberFormat="1" applyFont="1" applyFill="1" applyBorder="1" applyAlignment="1" applyProtection="1">
      <alignment horizontal="center" vertical="center"/>
      <protection hidden="1"/>
    </xf>
    <xf numFmtId="1" fontId="22" fillId="0" borderId="1" xfId="16" applyNumberFormat="1" applyFont="1" applyFill="1" applyBorder="1" applyAlignment="1" applyProtection="1">
      <alignment horizontal="center" vertical="center"/>
      <protection hidden="1"/>
    </xf>
    <xf numFmtId="49" fontId="22" fillId="0" borderId="1" xfId="16" applyNumberFormat="1" applyFont="1" applyFill="1" applyBorder="1" applyAlignment="1" applyProtection="1">
      <alignment horizontal="center" vertical="center"/>
      <protection hidden="1"/>
    </xf>
    <xf numFmtId="0" fontId="2" fillId="0" borderId="1" xfId="16" applyBorder="1" applyAlignment="1">
      <alignment horizontal="center" vertical="center" wrapText="1"/>
    </xf>
    <xf numFmtId="49" fontId="22" fillId="13" borderId="1" xfId="16" applyNumberFormat="1" applyFont="1" applyFill="1" applyBorder="1" applyAlignment="1" applyProtection="1">
      <alignment horizontal="center" vertical="center"/>
      <protection hidden="1"/>
    </xf>
    <xf numFmtId="0" fontId="42" fillId="13" borderId="1" xfId="13" applyNumberFormat="1" applyFont="1" applyFill="1" applyBorder="1" applyAlignment="1" applyProtection="1">
      <alignment horizontal="center" vertical="center"/>
      <protection hidden="1"/>
    </xf>
    <xf numFmtId="49" fontId="22" fillId="0" borderId="15" xfId="13" applyNumberFormat="1" applyFont="1" applyFill="1" applyBorder="1" applyAlignment="1" applyProtection="1">
      <alignment horizontal="center" vertical="center"/>
      <protection hidden="1"/>
    </xf>
    <xf numFmtId="0" fontId="22" fillId="13" borderId="15" xfId="13" applyNumberFormat="1" applyFont="1" applyFill="1" applyBorder="1" applyAlignment="1" applyProtection="1">
      <alignment horizontal="center" vertical="center"/>
      <protection hidden="1"/>
    </xf>
    <xf numFmtId="49" fontId="96" fillId="0" borderId="1" xfId="13" applyNumberFormat="1" applyFont="1" applyFill="1" applyBorder="1" applyAlignment="1" applyProtection="1">
      <alignment horizontal="center" vertical="center"/>
      <protection hidden="1"/>
    </xf>
    <xf numFmtId="0" fontId="2" fillId="0" borderId="0" xfId="13" applyFont="1" applyFill="1" applyBorder="1" applyAlignment="1">
      <alignment horizontal="center" vertical="center"/>
    </xf>
    <xf numFmtId="0" fontId="50" fillId="3" borderId="1" xfId="0" applyFont="1" applyFill="1" applyBorder="1" applyAlignment="1" applyProtection="1">
      <alignment horizontal="center" vertical="center" wrapText="1"/>
      <protection hidden="1"/>
    </xf>
    <xf numFmtId="2" fontId="20" fillId="0" borderId="3" xfId="13" applyNumberFormat="1" applyFont="1" applyFill="1" applyBorder="1" applyAlignment="1" applyProtection="1">
      <alignment horizontal="left" vertical="center" wrapText="1"/>
      <protection hidden="1"/>
    </xf>
    <xf numFmtId="49" fontId="22" fillId="0" borderId="1" xfId="16" applyNumberFormat="1" applyFont="1" applyFill="1" applyBorder="1" applyAlignment="1" applyProtection="1">
      <alignment horizontal="center" vertical="center"/>
      <protection hidden="1"/>
    </xf>
    <xf numFmtId="1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42" fillId="3" borderId="2" xfId="1" applyNumberFormat="1" applyFont="1" applyFill="1" applyBorder="1" applyAlignment="1">
      <alignment horizontal="center" vertical="center"/>
    </xf>
    <xf numFmtId="0" fontId="42" fillId="3" borderId="1" xfId="1" applyFont="1" applyFill="1" applyBorder="1" applyAlignment="1">
      <alignment horizontal="center" vertical="center"/>
    </xf>
    <xf numFmtId="49" fontId="22" fillId="0" borderId="1" xfId="13" applyNumberFormat="1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 applyProtection="1">
      <alignment horizontal="center" vertical="center"/>
      <protection hidden="1"/>
    </xf>
    <xf numFmtId="49" fontId="29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31" fillId="13" borderId="1" xfId="0" applyNumberFormat="1" applyFont="1" applyFill="1" applyBorder="1" applyAlignment="1" applyProtection="1">
      <alignment horizontal="center" vertical="center"/>
      <protection hidden="1"/>
    </xf>
    <xf numFmtId="49" fontId="29" fillId="0" borderId="1" xfId="0" applyNumberFormat="1" applyFont="1" applyBorder="1" applyAlignment="1" applyProtection="1">
      <alignment horizontal="center" vertical="center" wrapText="1"/>
      <protection hidden="1"/>
    </xf>
    <xf numFmtId="49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22" fillId="0" borderId="1" xfId="42" applyNumberFormat="1" applyFont="1" applyFill="1" applyBorder="1" applyAlignment="1" applyProtection="1">
      <alignment horizontal="center" vertical="center"/>
      <protection hidden="1"/>
    </xf>
    <xf numFmtId="49" fontId="22" fillId="0" borderId="1" xfId="42" applyNumberFormat="1" applyFont="1" applyFill="1" applyBorder="1" applyAlignment="1" applyProtection="1">
      <alignment horizontal="center" vertical="center"/>
      <protection hidden="1"/>
    </xf>
    <xf numFmtId="1" fontId="22" fillId="0" borderId="1" xfId="42" applyNumberFormat="1" applyFont="1" applyFill="1" applyBorder="1" applyAlignment="1" applyProtection="1">
      <alignment horizontal="center" vertical="center"/>
      <protection hidden="1"/>
    </xf>
    <xf numFmtId="0" fontId="0" fillId="4" borderId="7" xfId="0" applyFill="1" applyBorder="1" applyAlignment="1">
      <alignment horizontal="center" vertical="center" wrapText="1"/>
    </xf>
    <xf numFmtId="0" fontId="80" fillId="4" borderId="1" xfId="16" applyFont="1" applyFill="1" applyBorder="1" applyAlignment="1" applyProtection="1">
      <alignment horizontal="center" vertical="center" wrapText="1"/>
      <protection hidden="1"/>
    </xf>
    <xf numFmtId="2" fontId="31" fillId="13" borderId="1" xfId="1" applyNumberFormat="1" applyFont="1" applyFill="1" applyBorder="1" applyAlignment="1" applyProtection="1">
      <alignment horizontal="center" vertical="center"/>
      <protection hidden="1"/>
    </xf>
    <xf numFmtId="0" fontId="31" fillId="13" borderId="1" xfId="1" applyFont="1" applyFill="1" applyBorder="1" applyAlignment="1" applyProtection="1">
      <alignment horizontal="center" vertical="center"/>
      <protection hidden="1"/>
    </xf>
    <xf numFmtId="3" fontId="29" fillId="13" borderId="1" xfId="1" applyNumberFormat="1" applyFont="1" applyFill="1" applyBorder="1" applyAlignment="1" applyProtection="1">
      <alignment horizontal="center" vertical="center"/>
      <protection hidden="1"/>
    </xf>
    <xf numFmtId="3" fontId="20" fillId="13" borderId="1" xfId="1" applyNumberFormat="1" applyFont="1" applyFill="1" applyBorder="1" applyAlignment="1" applyProtection="1">
      <alignment horizontal="center" vertical="center"/>
      <protection hidden="1"/>
    </xf>
    <xf numFmtId="0" fontId="103" fillId="3" borderId="0" xfId="1" applyFont="1" applyFill="1" applyBorder="1" applyAlignment="1" applyProtection="1">
      <alignment horizontal="right" vertical="top" wrapText="1"/>
      <protection hidden="1"/>
    </xf>
    <xf numFmtId="0" fontId="103" fillId="3" borderId="5" xfId="1" applyFont="1" applyFill="1" applyBorder="1" applyAlignment="1" applyProtection="1">
      <alignment horizontal="right" vertical="top" wrapText="1"/>
      <protection hidden="1"/>
    </xf>
    <xf numFmtId="0" fontId="104" fillId="3" borderId="0" xfId="0" applyFont="1" applyFill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0" fillId="3" borderId="0" xfId="0" applyFill="1" applyAlignment="1"/>
    <xf numFmtId="0" fontId="0" fillId="0" borderId="0" xfId="0" applyAlignment="1"/>
    <xf numFmtId="0" fontId="64" fillId="3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41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9" borderId="0" xfId="0" applyFill="1" applyAlignment="1">
      <alignment horizontal="left"/>
    </xf>
    <xf numFmtId="0" fontId="0" fillId="9" borderId="5" xfId="0" applyFill="1" applyBorder="1" applyAlignment="1">
      <alignment horizontal="left"/>
    </xf>
    <xf numFmtId="0" fontId="48" fillId="9" borderId="4" xfId="11" applyFill="1" applyBorder="1" applyAlignment="1">
      <alignment horizontal="center"/>
    </xf>
    <xf numFmtId="0" fontId="48" fillId="9" borderId="0" xfId="11" applyFill="1" applyAlignment="1">
      <alignment horizontal="center"/>
    </xf>
    <xf numFmtId="0" fontId="0" fillId="8" borderId="0" xfId="0" applyFill="1" applyAlignment="1">
      <alignment horizontal="left"/>
    </xf>
    <xf numFmtId="0" fontId="0" fillId="8" borderId="5" xfId="0" applyFill="1" applyBorder="1" applyAlignment="1">
      <alignment horizontal="left"/>
    </xf>
    <xf numFmtId="0" fontId="48" fillId="8" borderId="4" xfId="11" applyFill="1" applyBorder="1" applyAlignment="1">
      <alignment horizontal="center"/>
    </xf>
    <xf numFmtId="0" fontId="48" fillId="8" borderId="0" xfId="11" applyFill="1" applyAlignment="1">
      <alignment horizontal="center"/>
    </xf>
    <xf numFmtId="0" fontId="5" fillId="8" borderId="0" xfId="0" applyFont="1" applyFill="1" applyAlignment="1">
      <alignment horizontal="left"/>
    </xf>
    <xf numFmtId="0" fontId="4" fillId="9" borderId="0" xfId="0" applyFont="1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9" borderId="0" xfId="0" applyFont="1" applyFill="1" applyAlignment="1">
      <alignment horizontal="left"/>
    </xf>
    <xf numFmtId="0" fontId="22" fillId="3" borderId="3" xfId="1" applyFont="1" applyFill="1" applyBorder="1" applyAlignment="1" applyProtection="1">
      <alignment vertical="center" wrapText="1"/>
      <protection hidden="1"/>
    </xf>
    <xf numFmtId="0" fontId="0" fillId="0" borderId="9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2" fontId="20" fillId="3" borderId="3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2" fontId="20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22" fillId="3" borderId="1" xfId="1" applyFont="1" applyFill="1" applyBorder="1" applyAlignment="1" applyProtection="1">
      <alignment horizontal="center" vertical="center" wrapText="1"/>
      <protection hidden="1"/>
    </xf>
    <xf numFmtId="2" fontId="26" fillId="3" borderId="3" xfId="1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22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22" fillId="3" borderId="3" xfId="1" applyFont="1" applyFill="1" applyBorder="1" applyAlignment="1" applyProtection="1">
      <alignment horizontal="center" vertical="center" wrapText="1"/>
      <protection hidden="1"/>
    </xf>
    <xf numFmtId="2" fontId="26" fillId="5" borderId="1" xfId="1" applyNumberFormat="1" applyFont="1" applyFill="1" applyBorder="1" applyAlignment="1" applyProtection="1">
      <alignment horizontal="center" vertical="center"/>
      <protection hidden="1"/>
    </xf>
    <xf numFmtId="0" fontId="23" fillId="4" borderId="1" xfId="1" applyFont="1" applyFill="1" applyBorder="1" applyAlignment="1" applyProtection="1">
      <alignment horizontal="center" vertical="top" wrapText="1"/>
      <protection hidden="1"/>
    </xf>
    <xf numFmtId="0" fontId="22" fillId="0" borderId="1" xfId="1" applyFont="1" applyFill="1" applyBorder="1" applyAlignment="1" applyProtection="1">
      <alignment horizontal="center" vertical="center" wrapText="1"/>
      <protection hidden="1"/>
    </xf>
    <xf numFmtId="0" fontId="23" fillId="3" borderId="0" xfId="1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5" xfId="0" applyBorder="1" applyAlignment="1">
      <alignment wrapText="1"/>
    </xf>
    <xf numFmtId="0" fontId="24" fillId="3" borderId="0" xfId="1" applyFont="1" applyFill="1" applyBorder="1" applyAlignment="1" applyProtection="1">
      <alignment horizontal="right" vertical="top" wrapText="1"/>
      <protection hidden="1"/>
    </xf>
    <xf numFmtId="0" fontId="24" fillId="3" borderId="5" xfId="1" applyFont="1" applyFill="1" applyBorder="1" applyAlignment="1" applyProtection="1">
      <alignment horizontal="right" vertical="top" wrapText="1"/>
      <protection hidden="1"/>
    </xf>
    <xf numFmtId="0" fontId="41" fillId="0" borderId="0" xfId="0" applyFont="1" applyBorder="1"/>
    <xf numFmtId="0" fontId="41" fillId="0" borderId="5" xfId="0" applyFont="1" applyBorder="1"/>
    <xf numFmtId="0" fontId="3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wrapText="1"/>
    </xf>
    <xf numFmtId="2" fontId="20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23" fillId="4" borderId="10" xfId="1" applyFont="1" applyFill="1" applyBorder="1" applyAlignment="1" applyProtection="1">
      <alignment horizontal="center" vertical="top" wrapText="1"/>
      <protection hidden="1"/>
    </xf>
    <xf numFmtId="0" fontId="23" fillId="4" borderId="12" xfId="1" applyFont="1" applyFill="1" applyBorder="1" applyAlignment="1" applyProtection="1">
      <alignment horizontal="center" vertical="top" wrapText="1"/>
      <protection hidden="1"/>
    </xf>
    <xf numFmtId="0" fontId="23" fillId="4" borderId="11" xfId="1" applyFont="1" applyFill="1" applyBorder="1" applyAlignment="1" applyProtection="1">
      <alignment horizontal="center" vertical="top" wrapText="1"/>
      <protection hidden="1"/>
    </xf>
    <xf numFmtId="0" fontId="24" fillId="3" borderId="4" xfId="1" applyFont="1" applyFill="1" applyBorder="1" applyAlignment="1" applyProtection="1">
      <alignment horizontal="left" vertical="top" wrapText="1"/>
      <protection hidden="1"/>
    </xf>
    <xf numFmtId="0" fontId="24" fillId="3" borderId="0" xfId="1" applyFont="1" applyFill="1" applyBorder="1" applyAlignment="1" applyProtection="1">
      <alignment horizontal="left" vertical="top" wrapText="1"/>
      <protection hidden="1"/>
    </xf>
    <xf numFmtId="0" fontId="25" fillId="3" borderId="4" xfId="2" applyFont="1" applyFill="1" applyBorder="1" applyAlignment="1" applyProtection="1">
      <alignment horizontal="left"/>
    </xf>
    <xf numFmtId="0" fontId="25" fillId="3" borderId="0" xfId="2" applyFont="1" applyFill="1" applyBorder="1" applyAlignment="1" applyProtection="1">
      <alignment horizontal="left"/>
    </xf>
    <xf numFmtId="0" fontId="25" fillId="3" borderId="4" xfId="2" applyFont="1" applyFill="1" applyBorder="1" applyAlignment="1" applyProtection="1">
      <alignment horizontal="left" vertical="top" wrapText="1"/>
      <protection hidden="1"/>
    </xf>
    <xf numFmtId="0" fontId="23" fillId="3" borderId="0" xfId="1" applyFont="1" applyFill="1" applyBorder="1" applyAlignment="1" applyProtection="1">
      <alignment horizontal="left" vertical="top" wrapText="1"/>
      <protection hidden="1"/>
    </xf>
    <xf numFmtId="0" fontId="31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wrapText="1"/>
    </xf>
    <xf numFmtId="0" fontId="24" fillId="3" borderId="0" xfId="1" applyFont="1" applyFill="1" applyBorder="1" applyAlignment="1" applyProtection="1">
      <alignment vertical="top" wrapText="1"/>
      <protection hidden="1"/>
    </xf>
    <xf numFmtId="0" fontId="0" fillId="0" borderId="0" xfId="0" applyBorder="1" applyAlignment="1"/>
    <xf numFmtId="0" fontId="0" fillId="0" borderId="5" xfId="0" applyBorder="1" applyAlignment="1"/>
    <xf numFmtId="0" fontId="20" fillId="3" borderId="13" xfId="1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2" fontId="20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>
      <alignment horizontal="center" vertical="center"/>
    </xf>
    <xf numFmtId="0" fontId="36" fillId="0" borderId="1" xfId="1" applyFont="1" applyBorder="1" applyAlignment="1" applyProtection="1">
      <alignment horizontal="center" vertical="center" wrapText="1"/>
      <protection hidden="1"/>
    </xf>
    <xf numFmtId="2" fontId="30" fillId="4" borderId="1" xfId="1" applyNumberFormat="1" applyFont="1" applyFill="1" applyBorder="1" applyAlignment="1" applyProtection="1">
      <alignment horizontal="center" vertical="center" wrapText="1"/>
      <protection hidden="1"/>
    </xf>
    <xf numFmtId="2" fontId="29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15" fillId="3" borderId="4" xfId="1" applyFont="1" applyFill="1" applyBorder="1" applyAlignment="1" applyProtection="1">
      <alignment horizontal="left" vertical="top" wrapText="1"/>
      <protection hidden="1"/>
    </xf>
    <xf numFmtId="0" fontId="15" fillId="3" borderId="0" xfId="1" applyFont="1" applyFill="1" applyBorder="1" applyAlignment="1" applyProtection="1">
      <alignment horizontal="left" vertical="top" wrapText="1"/>
      <protection hidden="1"/>
    </xf>
    <xf numFmtId="0" fontId="31" fillId="0" borderId="1" xfId="1" applyFont="1" applyBorder="1" applyAlignment="1" applyProtection="1">
      <alignment horizontal="center" vertical="center" wrapText="1"/>
      <protection hidden="1"/>
    </xf>
    <xf numFmtId="2" fontId="29" fillId="0" borderId="1" xfId="1" applyNumberFormat="1" applyFont="1" applyBorder="1" applyAlignment="1" applyProtection="1">
      <alignment horizontal="center" vertical="center" wrapText="1"/>
      <protection hidden="1"/>
    </xf>
    <xf numFmtId="0" fontId="34" fillId="3" borderId="4" xfId="2" applyFont="1" applyFill="1" applyBorder="1" applyAlignment="1" applyProtection="1">
      <alignment horizontal="left"/>
    </xf>
    <xf numFmtId="0" fontId="34" fillId="3" borderId="0" xfId="2" applyFont="1" applyFill="1" applyBorder="1" applyAlignment="1" applyProtection="1">
      <alignment horizontal="left"/>
    </xf>
    <xf numFmtId="0" fontId="34" fillId="3" borderId="4" xfId="2" applyFont="1" applyFill="1" applyBorder="1" applyAlignment="1" applyProtection="1">
      <alignment horizontal="left" vertical="top" wrapText="1"/>
      <protection hidden="1"/>
    </xf>
    <xf numFmtId="0" fontId="30" fillId="3" borderId="0" xfId="1" applyFont="1" applyFill="1" applyBorder="1" applyAlignment="1" applyProtection="1">
      <alignment horizontal="left" vertical="top" wrapText="1"/>
      <protection hidden="1"/>
    </xf>
    <xf numFmtId="0" fontId="24" fillId="3" borderId="5" xfId="1" applyFont="1" applyFill="1" applyBorder="1" applyAlignment="1" applyProtection="1">
      <alignment vertical="top" wrapText="1"/>
      <protection hidden="1"/>
    </xf>
    <xf numFmtId="0" fontId="20" fillId="3" borderId="8" xfId="1" applyFont="1" applyFill="1" applyBorder="1" applyAlignment="1">
      <alignment horizontal="center"/>
    </xf>
    <xf numFmtId="0" fontId="3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3" fillId="4" borderId="0" xfId="1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>
      <alignment horizontal="center" vertical="center" wrapText="1"/>
    </xf>
    <xf numFmtId="0" fontId="29" fillId="3" borderId="1" xfId="1" applyFont="1" applyFill="1" applyBorder="1" applyAlignment="1" applyProtection="1">
      <alignment vertical="center" wrapText="1"/>
      <protection hidden="1"/>
    </xf>
    <xf numFmtId="0" fontId="29" fillId="0" borderId="1" xfId="1" applyFont="1" applyBorder="1" applyAlignment="1">
      <alignment vertical="center" wrapText="1"/>
    </xf>
    <xf numFmtId="0" fontId="31" fillId="0" borderId="3" xfId="1" applyFont="1" applyFill="1" applyBorder="1" applyAlignment="1" applyProtection="1">
      <alignment horizontal="center" vertical="center" wrapText="1"/>
      <protection hidden="1"/>
    </xf>
    <xf numFmtId="0" fontId="31" fillId="0" borderId="9" xfId="1" applyFont="1" applyFill="1" applyBorder="1" applyAlignment="1" applyProtection="1">
      <alignment horizontal="center" vertical="center" wrapText="1"/>
      <protection hidden="1"/>
    </xf>
    <xf numFmtId="0" fontId="29" fillId="0" borderId="9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2" fontId="29" fillId="3" borderId="3" xfId="1" applyNumberFormat="1" applyFont="1" applyFill="1" applyBorder="1" applyAlignment="1" applyProtection="1">
      <alignment horizontal="center" vertical="center" wrapText="1"/>
      <protection hidden="1"/>
    </xf>
    <xf numFmtId="0" fontId="29" fillId="3" borderId="9" xfId="1" applyFont="1" applyFill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31" fillId="0" borderId="1" xfId="1" applyFont="1" applyFill="1" applyBorder="1" applyAlignment="1" applyProtection="1">
      <alignment horizontal="center" vertical="center" wrapText="1"/>
      <protection hidden="1"/>
    </xf>
    <xf numFmtId="0" fontId="29" fillId="3" borderId="3" xfId="1" applyFont="1" applyFill="1" applyBorder="1" applyAlignment="1" applyProtection="1">
      <alignment vertical="center" wrapText="1"/>
      <protection hidden="1"/>
    </xf>
    <xf numFmtId="0" fontId="29" fillId="0" borderId="2" xfId="1" applyFont="1" applyBorder="1" applyAlignment="1">
      <alignment vertical="center" wrapText="1"/>
    </xf>
    <xf numFmtId="0" fontId="43" fillId="0" borderId="9" xfId="1" applyFont="1" applyFill="1" applyBorder="1" applyAlignment="1">
      <alignment horizontal="center" vertical="center" wrapText="1"/>
    </xf>
    <xf numFmtId="0" fontId="43" fillId="0" borderId="2" xfId="1" applyFont="1" applyFill="1" applyBorder="1" applyAlignment="1">
      <alignment horizontal="center" vertical="center" wrapText="1"/>
    </xf>
    <xf numFmtId="0" fontId="29" fillId="3" borderId="3" xfId="1" applyFont="1" applyFill="1" applyBorder="1" applyAlignment="1">
      <alignment horizontal="center" vertical="center" wrapText="1"/>
    </xf>
    <xf numFmtId="2" fontId="29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29" fillId="0" borderId="1" xfId="1" applyFont="1" applyFill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 wrapText="1"/>
    </xf>
    <xf numFmtId="0" fontId="30" fillId="4" borderId="10" xfId="1" applyFont="1" applyFill="1" applyBorder="1" applyAlignment="1" applyProtection="1">
      <alignment horizontal="center" vertical="center" wrapText="1"/>
      <protection hidden="1"/>
    </xf>
    <xf numFmtId="0" fontId="30" fillId="4" borderId="12" xfId="1" applyFont="1" applyFill="1" applyBorder="1" applyAlignment="1" applyProtection="1">
      <alignment horizontal="center" vertical="center" wrapText="1"/>
      <protection hidden="1"/>
    </xf>
    <xf numFmtId="0" fontId="30" fillId="4" borderId="11" xfId="1" applyFont="1" applyFill="1" applyBorder="1" applyAlignment="1" applyProtection="1">
      <alignment horizontal="center" vertical="center" wrapText="1"/>
      <protection hidden="1"/>
    </xf>
    <xf numFmtId="0" fontId="29" fillId="0" borderId="1" xfId="1" applyFont="1" applyBorder="1" applyAlignment="1" applyProtection="1">
      <alignment vertical="center" wrapText="1"/>
      <protection hidden="1"/>
    </xf>
    <xf numFmtId="0" fontId="31" fillId="7" borderId="1" xfId="1" applyFont="1" applyFill="1" applyBorder="1" applyAlignment="1" applyProtection="1">
      <alignment horizontal="center" vertical="center" wrapText="1"/>
      <protection hidden="1"/>
    </xf>
    <xf numFmtId="2" fontId="29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1" fillId="0" borderId="1" xfId="0" applyFont="1" applyBorder="1" applyAlignment="1">
      <alignment horizontal="center" vertical="center" wrapText="1"/>
    </xf>
    <xf numFmtId="0" fontId="47" fillId="3" borderId="4" xfId="2" applyFont="1" applyFill="1" applyBorder="1" applyAlignment="1" applyProtection="1">
      <alignment horizontal="left" vertical="top" wrapText="1"/>
      <protection hidden="1"/>
    </xf>
    <xf numFmtId="0" fontId="54" fillId="3" borderId="0" xfId="1" applyFont="1" applyFill="1" applyBorder="1" applyAlignment="1" applyProtection="1">
      <alignment horizontal="left" vertical="top" wrapText="1"/>
      <protection hidden="1"/>
    </xf>
    <xf numFmtId="0" fontId="56" fillId="3" borderId="4" xfId="1" applyFont="1" applyFill="1" applyBorder="1" applyAlignment="1" applyProtection="1">
      <alignment horizontal="left" vertical="top" wrapText="1"/>
      <protection hidden="1"/>
    </xf>
    <xf numFmtId="0" fontId="56" fillId="3" borderId="0" xfId="1" applyFont="1" applyFill="1" applyBorder="1" applyAlignment="1" applyProtection="1">
      <alignment horizontal="left" vertical="top" wrapText="1"/>
      <protection hidden="1"/>
    </xf>
    <xf numFmtId="0" fontId="47" fillId="3" borderId="4" xfId="2" applyFont="1" applyFill="1" applyBorder="1" applyAlignment="1" applyProtection="1">
      <alignment horizontal="left"/>
    </xf>
    <xf numFmtId="0" fontId="47" fillId="3" borderId="0" xfId="2" applyFont="1" applyFill="1" applyBorder="1" applyAlignment="1" applyProtection="1">
      <alignment horizontal="left"/>
    </xf>
    <xf numFmtId="2" fontId="31" fillId="4" borderId="1" xfId="1" applyNumberFormat="1" applyFont="1" applyFill="1" applyBorder="1" applyAlignment="1" applyProtection="1">
      <alignment horizontal="left" vertical="center" wrapText="1"/>
      <protection hidden="1"/>
    </xf>
    <xf numFmtId="0" fontId="31" fillId="3" borderId="1" xfId="1" applyFont="1" applyFill="1" applyBorder="1" applyAlignment="1" applyProtection="1">
      <alignment horizontal="center" vertical="center" wrapText="1"/>
      <protection hidden="1"/>
    </xf>
    <xf numFmtId="0" fontId="27" fillId="3" borderId="1" xfId="1" applyFont="1" applyFill="1" applyBorder="1" applyAlignment="1" applyProtection="1">
      <alignment horizontal="center" vertical="center" wrapText="1"/>
      <protection hidden="1"/>
    </xf>
    <xf numFmtId="2" fontId="31" fillId="0" borderId="3" xfId="1" applyNumberFormat="1" applyFont="1" applyFill="1" applyBorder="1" applyAlignment="1" applyProtection="1">
      <alignment horizontal="left" vertical="center" wrapText="1"/>
      <protection hidden="1"/>
    </xf>
    <xf numFmtId="0" fontId="0" fillId="0" borderId="9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31" fillId="3" borderId="3" xfId="1" applyFont="1" applyFill="1" applyBorder="1" applyAlignment="1" applyProtection="1">
      <alignment horizontal="center" vertical="center" wrapText="1"/>
      <protection hidden="1"/>
    </xf>
    <xf numFmtId="0" fontId="31" fillId="3" borderId="9" xfId="1" applyFont="1" applyFill="1" applyBorder="1" applyAlignment="1" applyProtection="1">
      <alignment horizontal="center" vertical="center" wrapText="1"/>
      <protection hidden="1"/>
    </xf>
    <xf numFmtId="2" fontId="29" fillId="4" borderId="1" xfId="1" applyNumberFormat="1" applyFont="1" applyFill="1" applyBorder="1" applyAlignment="1" applyProtection="1">
      <alignment horizontal="left" vertical="center" wrapText="1"/>
      <protection hidden="1"/>
    </xf>
    <xf numFmtId="0" fontId="29" fillId="3" borderId="1" xfId="1" applyFont="1" applyFill="1" applyBorder="1" applyAlignment="1" applyProtection="1">
      <alignment horizontal="center" vertical="center"/>
      <protection hidden="1"/>
    </xf>
    <xf numFmtId="0" fontId="27" fillId="3" borderId="3" xfId="1" applyFont="1" applyFill="1" applyBorder="1" applyAlignment="1" applyProtection="1">
      <alignment horizontal="center" vertical="center" wrapText="1"/>
      <protection hidden="1"/>
    </xf>
    <xf numFmtId="0" fontId="27" fillId="3" borderId="9" xfId="1" applyFont="1" applyFill="1" applyBorder="1" applyAlignment="1" applyProtection="1">
      <alignment horizontal="center" vertical="center" wrapText="1"/>
      <protection hidden="1"/>
    </xf>
    <xf numFmtId="2" fontId="29" fillId="4" borderId="14" xfId="1" applyNumberFormat="1" applyFont="1" applyFill="1" applyBorder="1" applyAlignment="1" applyProtection="1">
      <alignment horizontal="left" vertical="center" wrapText="1"/>
      <protection hidden="1"/>
    </xf>
    <xf numFmtId="2" fontId="29" fillId="4" borderId="15" xfId="1" applyNumberFormat="1" applyFont="1" applyFill="1" applyBorder="1" applyAlignment="1" applyProtection="1">
      <alignment horizontal="left" vertical="center" wrapText="1"/>
      <protection hidden="1"/>
    </xf>
    <xf numFmtId="2" fontId="29" fillId="4" borderId="6" xfId="1" applyNumberFormat="1" applyFont="1" applyFill="1" applyBorder="1" applyAlignment="1" applyProtection="1">
      <alignment horizontal="left" vertical="center" wrapText="1"/>
      <protection hidden="1"/>
    </xf>
    <xf numFmtId="0" fontId="61" fillId="3" borderId="0" xfId="0" applyFont="1" applyFill="1" applyAlignment="1">
      <alignment horizontal="center" vertical="center"/>
    </xf>
    <xf numFmtId="0" fontId="41" fillId="3" borderId="14" xfId="0" applyFont="1" applyFill="1" applyBorder="1" applyAlignment="1" applyProtection="1">
      <alignment horizontal="center"/>
      <protection hidden="1"/>
    </xf>
    <xf numFmtId="0" fontId="41" fillId="3" borderId="15" xfId="0" applyFont="1" applyFill="1" applyBorder="1" applyAlignment="1" applyProtection="1">
      <alignment horizontal="center"/>
      <protection hidden="1"/>
    </xf>
    <xf numFmtId="0" fontId="41" fillId="3" borderId="1" xfId="0" applyFont="1" applyFill="1" applyBorder="1" applyAlignment="1" applyProtection="1">
      <alignment horizontal="center"/>
      <protection hidden="1"/>
    </xf>
    <xf numFmtId="0" fontId="35" fillId="3" borderId="0" xfId="0" applyFont="1" applyFill="1" applyBorder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31" fillId="2" borderId="14" xfId="12" applyFont="1" applyFill="1" applyBorder="1" applyAlignment="1">
      <alignment horizontal="center" vertical="center"/>
    </xf>
    <xf numFmtId="0" fontId="7" fillId="0" borderId="6" xfId="0" applyFont="1" applyBorder="1" applyAlignment="1"/>
    <xf numFmtId="0" fontId="63" fillId="3" borderId="1" xfId="0" applyFont="1" applyFill="1" applyBorder="1" applyAlignment="1">
      <alignment horizontal="right"/>
    </xf>
    <xf numFmtId="0" fontId="63" fillId="0" borderId="1" xfId="0" applyFont="1" applyBorder="1" applyAlignment="1">
      <alignment horizontal="right"/>
    </xf>
    <xf numFmtId="49" fontId="0" fillId="0" borderId="14" xfId="0" applyNumberFormat="1" applyFont="1" applyFill="1" applyBorder="1" applyAlignment="1">
      <alignment horizontal="center" vertical="center" wrapText="1"/>
    </xf>
    <xf numFmtId="49" fontId="0" fillId="0" borderId="15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3" fontId="29" fillId="8" borderId="14" xfId="1" applyNumberFormat="1" applyFont="1" applyFill="1" applyBorder="1" applyAlignment="1" applyProtection="1">
      <alignment horizontal="center" vertical="center" wrapText="1"/>
      <protection hidden="1"/>
    </xf>
    <xf numFmtId="0" fontId="0" fillId="8" borderId="6" xfId="0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/>
    </xf>
    <xf numFmtId="0" fontId="31" fillId="8" borderId="3" xfId="1" applyFont="1" applyFill="1" applyBorder="1" applyAlignment="1" applyProtection="1">
      <alignment horizontal="center" vertical="center" wrapText="1"/>
      <protection hidden="1"/>
    </xf>
    <xf numFmtId="0" fontId="0" fillId="8" borderId="9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2" xfId="0" applyBorder="1" applyAlignment="1">
      <alignment wrapText="1"/>
    </xf>
    <xf numFmtId="0" fontId="0" fillId="0" borderId="11" xfId="0" applyBorder="1" applyAlignment="1">
      <alignment wrapText="1"/>
    </xf>
    <xf numFmtId="0" fontId="6" fillId="11" borderId="1" xfId="0" applyFont="1" applyFill="1" applyBorder="1" applyAlignment="1">
      <alignment horizontal="center" vertical="center" wrapText="1"/>
    </xf>
    <xf numFmtId="0" fontId="6" fillId="11" borderId="14" xfId="0" applyFont="1" applyFill="1" applyBorder="1" applyAlignment="1">
      <alignment horizontal="center" vertical="center" wrapText="1"/>
    </xf>
    <xf numFmtId="0" fontId="6" fillId="11" borderId="15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0" fillId="3" borderId="0" xfId="1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29" fillId="0" borderId="1" xfId="1" applyFont="1" applyBorder="1" applyAlignment="1" applyProtection="1">
      <alignment vertical="center"/>
      <protection hidden="1"/>
    </xf>
    <xf numFmtId="0" fontId="29" fillId="0" borderId="1" xfId="1" applyFont="1" applyBorder="1" applyAlignment="1">
      <alignment vertical="center"/>
    </xf>
    <xf numFmtId="0" fontId="30" fillId="9" borderId="10" xfId="1" applyFont="1" applyFill="1" applyBorder="1" applyAlignment="1" applyProtection="1">
      <alignment horizontal="center" vertical="center" wrapText="1"/>
      <protection hidden="1"/>
    </xf>
    <xf numFmtId="0" fontId="58" fillId="9" borderId="12" xfId="1" applyFont="1" applyFill="1" applyBorder="1" applyAlignment="1" applyProtection="1">
      <alignment horizontal="center" vertical="center" wrapText="1"/>
      <protection hidden="1"/>
    </xf>
    <xf numFmtId="0" fontId="58" fillId="9" borderId="11" xfId="1" applyFont="1" applyFill="1" applyBorder="1" applyAlignment="1" applyProtection="1">
      <alignment horizontal="center" vertical="center" wrapText="1"/>
      <protection hidden="1"/>
    </xf>
    <xf numFmtId="0" fontId="55" fillId="3" borderId="4" xfId="1" applyFont="1" applyFill="1" applyBorder="1" applyAlignment="1" applyProtection="1">
      <alignment horizontal="left" vertical="top" wrapText="1"/>
      <protection hidden="1"/>
    </xf>
    <xf numFmtId="0" fontId="55" fillId="3" borderId="0" xfId="1" applyFont="1" applyFill="1" applyBorder="1" applyAlignment="1" applyProtection="1">
      <alignment horizontal="left" vertical="top" wrapText="1"/>
      <protection hidden="1"/>
    </xf>
    <xf numFmtId="0" fontId="63" fillId="0" borderId="3" xfId="0" applyFont="1" applyBorder="1" applyAlignment="1">
      <alignment horizontal="center" wrapText="1"/>
    </xf>
    <xf numFmtId="0" fontId="74" fillId="3" borderId="0" xfId="2" applyFont="1" applyFill="1" applyBorder="1" applyAlignment="1" applyProtection="1">
      <alignment horizontal="left" vertical="center" wrapText="1"/>
      <protection hidden="1"/>
    </xf>
    <xf numFmtId="0" fontId="14" fillId="0" borderId="0" xfId="1" applyFont="1" applyAlignment="1">
      <alignment horizontal="left" wrapText="1"/>
    </xf>
    <xf numFmtId="2" fontId="29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29" fillId="3" borderId="1" xfId="1" applyFont="1" applyFill="1" applyBorder="1" applyAlignment="1">
      <alignment horizontal="center" vertical="center" wrapText="1"/>
    </xf>
    <xf numFmtId="0" fontId="29" fillId="3" borderId="1" xfId="1" applyFont="1" applyFill="1" applyBorder="1" applyAlignment="1">
      <alignment vertical="center" wrapText="1"/>
    </xf>
    <xf numFmtId="0" fontId="29" fillId="0" borderId="3" xfId="1" applyFont="1" applyBorder="1" applyAlignment="1">
      <alignment vertical="center" wrapText="1"/>
    </xf>
    <xf numFmtId="2" fontId="29" fillId="4" borderId="1" xfId="13" applyNumberFormat="1" applyFont="1" applyFill="1" applyBorder="1" applyAlignment="1" applyProtection="1">
      <alignment horizontal="left" vertical="center" wrapText="1"/>
      <protection hidden="1"/>
    </xf>
    <xf numFmtId="0" fontId="79" fillId="4" borderId="1" xfId="13" applyFont="1" applyFill="1" applyBorder="1" applyAlignment="1">
      <alignment horizontal="center" vertical="center"/>
    </xf>
    <xf numFmtId="2" fontId="20" fillId="4" borderId="1" xfId="13" applyNumberFormat="1" applyFont="1" applyFill="1" applyBorder="1" applyAlignment="1" applyProtection="1">
      <alignment horizontal="left" vertical="center" wrapText="1"/>
      <protection hidden="1"/>
    </xf>
    <xf numFmtId="0" fontId="80" fillId="9" borderId="1" xfId="13" applyFont="1" applyFill="1" applyBorder="1" applyAlignment="1" applyProtection="1">
      <alignment horizontal="center" vertical="center" wrapText="1"/>
      <protection hidden="1"/>
    </xf>
    <xf numFmtId="0" fontId="15" fillId="3" borderId="4" xfId="13" applyFont="1" applyFill="1" applyBorder="1" applyAlignment="1" applyProtection="1">
      <alignment horizontal="left" vertical="center" wrapText="1"/>
      <protection hidden="1"/>
    </xf>
    <xf numFmtId="0" fontId="15" fillId="3" borderId="0" xfId="13" applyFont="1" applyFill="1" applyBorder="1" applyAlignment="1" applyProtection="1">
      <alignment horizontal="left" vertical="center" wrapText="1"/>
      <protection hidden="1"/>
    </xf>
    <xf numFmtId="0" fontId="87" fillId="3" borderId="4" xfId="14" applyFont="1" applyFill="1" applyBorder="1" applyAlignment="1" applyProtection="1">
      <alignment horizontal="left" vertical="center"/>
    </xf>
    <xf numFmtId="0" fontId="86" fillId="3" borderId="0" xfId="14" applyFont="1" applyFill="1" applyBorder="1" applyAlignment="1" applyProtection="1">
      <alignment horizontal="left" vertical="center"/>
    </xf>
    <xf numFmtId="0" fontId="85" fillId="3" borderId="4" xfId="14" applyFont="1" applyFill="1" applyBorder="1" applyAlignment="1" applyProtection="1">
      <alignment horizontal="left" vertical="center" wrapText="1"/>
      <protection hidden="1"/>
    </xf>
    <xf numFmtId="0" fontId="30" fillId="3" borderId="0" xfId="13" applyFont="1" applyFill="1" applyBorder="1" applyAlignment="1" applyProtection="1">
      <alignment horizontal="left" vertical="center" wrapText="1"/>
      <protection hidden="1"/>
    </xf>
    <xf numFmtId="0" fontId="20" fillId="4" borderId="1" xfId="13" applyFont="1" applyFill="1" applyBorder="1" applyAlignment="1" applyProtection="1">
      <alignment horizontal="center" vertical="center"/>
      <protection hidden="1"/>
    </xf>
    <xf numFmtId="0" fontId="78" fillId="4" borderId="1" xfId="13" applyFont="1" applyFill="1" applyBorder="1" applyAlignment="1" applyProtection="1">
      <alignment vertical="center" wrapText="1"/>
      <protection hidden="1"/>
    </xf>
    <xf numFmtId="0" fontId="22" fillId="9" borderId="1" xfId="13" applyFont="1" applyFill="1" applyBorder="1" applyAlignment="1" applyProtection="1">
      <alignment horizontal="center" vertical="center" wrapText="1"/>
      <protection hidden="1"/>
    </xf>
    <xf numFmtId="0" fontId="20" fillId="9" borderId="1" xfId="13" applyFont="1" applyFill="1" applyBorder="1" applyAlignment="1" applyProtection="1">
      <alignment horizontal="center" vertical="center"/>
      <protection hidden="1"/>
    </xf>
    <xf numFmtId="0" fontId="22" fillId="4" borderId="1" xfId="13" applyFont="1" applyFill="1" applyBorder="1" applyAlignment="1" applyProtection="1">
      <alignment horizontal="center" vertical="center" wrapText="1"/>
      <protection hidden="1"/>
    </xf>
    <xf numFmtId="2" fontId="22" fillId="4" borderId="1" xfId="13" applyNumberFormat="1" applyFont="1" applyFill="1" applyBorder="1" applyAlignment="1" applyProtection="1">
      <alignment horizontal="left" vertical="center" wrapText="1"/>
      <protection hidden="1"/>
    </xf>
    <xf numFmtId="0" fontId="77" fillId="4" borderId="3" xfId="13" applyFont="1" applyFill="1" applyBorder="1" applyAlignment="1" applyProtection="1">
      <alignment vertical="center" wrapText="1"/>
      <protection hidden="1"/>
    </xf>
    <xf numFmtId="0" fontId="0" fillId="4" borderId="9" xfId="0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77" fillId="0" borderId="3" xfId="13" applyFont="1" applyFill="1" applyBorder="1" applyAlignment="1" applyProtection="1">
      <alignment vertical="center" wrapText="1"/>
      <protection hidden="1"/>
    </xf>
    <xf numFmtId="0" fontId="42" fillId="4" borderId="1" xfId="13" applyFont="1" applyFill="1" applyBorder="1" applyAlignment="1" applyProtection="1">
      <alignment horizontal="center" vertical="center" wrapText="1"/>
      <protection hidden="1"/>
    </xf>
    <xf numFmtId="0" fontId="77" fillId="4" borderId="1" xfId="13" applyFont="1" applyFill="1" applyBorder="1" applyAlignment="1" applyProtection="1">
      <alignment vertical="center" wrapText="1"/>
      <protection hidden="1"/>
    </xf>
    <xf numFmtId="0" fontId="31" fillId="4" borderId="1" xfId="13" applyFont="1" applyFill="1" applyBorder="1" applyAlignment="1" applyProtection="1">
      <alignment horizontal="center" vertical="center" wrapText="1"/>
      <protection hidden="1"/>
    </xf>
    <xf numFmtId="2" fontId="31" fillId="4" borderId="1" xfId="13" applyNumberFormat="1" applyFont="1" applyFill="1" applyBorder="1" applyAlignment="1" applyProtection="1">
      <alignment horizontal="left" vertical="center" wrapText="1"/>
      <protection hidden="1"/>
    </xf>
    <xf numFmtId="2" fontId="20" fillId="4" borderId="14" xfId="16" applyNumberFormat="1" applyFont="1" applyFill="1" applyBorder="1" applyAlignment="1" applyProtection="1">
      <alignment horizontal="left" vertical="center" wrapText="1"/>
      <protection hidden="1"/>
    </xf>
    <xf numFmtId="2" fontId="20" fillId="4" borderId="15" xfId="16" applyNumberFormat="1" applyFont="1" applyFill="1" applyBorder="1" applyAlignment="1" applyProtection="1">
      <alignment horizontal="left" vertical="center" wrapText="1"/>
      <protection hidden="1"/>
    </xf>
    <xf numFmtId="0" fontId="0" fillId="0" borderId="6" xfId="0" applyBorder="1" applyAlignment="1">
      <alignment vertical="center"/>
    </xf>
    <xf numFmtId="0" fontId="3" fillId="0" borderId="1" xfId="13" applyBorder="1" applyAlignment="1">
      <alignment wrapText="1"/>
    </xf>
    <xf numFmtId="2" fontId="102" fillId="4" borderId="14" xfId="0" applyNumberFormat="1" applyFont="1" applyFill="1" applyBorder="1" applyAlignment="1" applyProtection="1">
      <alignment horizontal="left" vertical="center" wrapText="1"/>
      <protection hidden="1"/>
    </xf>
    <xf numFmtId="2" fontId="102" fillId="4" borderId="15" xfId="0" applyNumberFormat="1" applyFont="1" applyFill="1" applyBorder="1" applyAlignment="1" applyProtection="1">
      <alignment horizontal="left" vertical="center" wrapText="1"/>
      <protection hidden="1"/>
    </xf>
    <xf numFmtId="0" fontId="1" fillId="0" borderId="6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2" fontId="20" fillId="0" borderId="12" xfId="13" applyNumberFormat="1" applyFont="1" applyFill="1" applyBorder="1" applyAlignment="1" applyProtection="1">
      <alignment horizontal="left" vertical="center" wrapText="1"/>
      <protection hidden="1"/>
    </xf>
    <xf numFmtId="0" fontId="0" fillId="0" borderId="13" xfId="0" applyBorder="1" applyAlignment="1">
      <alignment horizontal="left" vertical="center" wrapText="1"/>
    </xf>
    <xf numFmtId="0" fontId="80" fillId="4" borderId="1" xfId="13" applyFont="1" applyFill="1" applyBorder="1" applyAlignment="1" applyProtection="1">
      <alignment horizontal="center" vertical="center" wrapText="1"/>
      <protection hidden="1"/>
    </xf>
    <xf numFmtId="2" fontId="20" fillId="4" borderId="10" xfId="13" applyNumberFormat="1" applyFont="1" applyFill="1" applyBorder="1" applyAlignment="1" applyProtection="1">
      <alignment horizontal="left" vertical="center" wrapText="1"/>
      <protection hidden="1"/>
    </xf>
    <xf numFmtId="0" fontId="0" fillId="0" borderId="4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2" fontId="89" fillId="12" borderId="1" xfId="13" applyNumberFormat="1" applyFont="1" applyFill="1" applyBorder="1" applyAlignment="1" applyProtection="1">
      <alignment horizontal="center" vertical="center"/>
      <protection hidden="1"/>
    </xf>
    <xf numFmtId="2" fontId="89" fillId="4" borderId="3" xfId="13" applyNumberFormat="1" applyFont="1" applyFill="1" applyBorder="1" applyAlignment="1" applyProtection="1">
      <alignment horizontal="center" vertical="center"/>
      <protection hidden="1"/>
    </xf>
    <xf numFmtId="2" fontId="89" fillId="4" borderId="3" xfId="13" applyNumberFormat="1" applyFont="1" applyFill="1" applyBorder="1" applyAlignment="1" applyProtection="1">
      <alignment horizontal="center" vertical="center" wrapText="1"/>
      <protection hidden="1"/>
    </xf>
    <xf numFmtId="0" fontId="3" fillId="4" borderId="3" xfId="13" applyFill="1" applyBorder="1" applyAlignment="1">
      <alignment wrapText="1"/>
    </xf>
    <xf numFmtId="0" fontId="0" fillId="0" borderId="2" xfId="0" applyBorder="1" applyAlignment="1">
      <alignment wrapText="1"/>
    </xf>
    <xf numFmtId="0" fontId="3" fillId="0" borderId="3" xfId="13" applyFill="1" applyBorder="1" applyAlignment="1">
      <alignment wrapText="1"/>
    </xf>
    <xf numFmtId="0" fontId="0" fillId="0" borderId="9" xfId="0" applyFill="1" applyBorder="1" applyAlignment="1">
      <alignment wrapText="1"/>
    </xf>
    <xf numFmtId="0" fontId="3" fillId="0" borderId="1" xfId="13" applyBorder="1" applyAlignment="1">
      <alignment vertical="center" wrapText="1"/>
    </xf>
    <xf numFmtId="0" fontId="80" fillId="4" borderId="3" xfId="13" applyFont="1" applyFill="1" applyBorder="1" applyAlignment="1" applyProtection="1">
      <alignment horizontal="center" vertical="center" wrapText="1"/>
      <protection hidden="1"/>
    </xf>
    <xf numFmtId="0" fontId="80" fillId="4" borderId="9" xfId="13" applyFont="1" applyFill="1" applyBorder="1" applyAlignment="1" applyProtection="1">
      <alignment horizontal="center" vertical="center" wrapText="1"/>
      <protection hidden="1"/>
    </xf>
    <xf numFmtId="0" fontId="3" fillId="0" borderId="1" xfId="13" applyBorder="1" applyAlignment="1">
      <alignment horizontal="center" vertical="center" wrapText="1"/>
    </xf>
    <xf numFmtId="2" fontId="20" fillId="4" borderId="14" xfId="0" applyNumberFormat="1" applyFont="1" applyFill="1" applyBorder="1" applyAlignment="1" applyProtection="1">
      <alignment horizontal="left" vertical="center" wrapText="1"/>
      <protection hidden="1"/>
    </xf>
    <xf numFmtId="2" fontId="20" fillId="4" borderId="15" xfId="0" applyNumberFormat="1" applyFont="1" applyFill="1" applyBorder="1" applyAlignment="1" applyProtection="1">
      <alignment horizontal="left" vertical="center" wrapText="1"/>
      <protection hidden="1"/>
    </xf>
    <xf numFmtId="0" fontId="0" fillId="0" borderId="6" xfId="0" applyBorder="1" applyAlignment="1">
      <alignment vertical="center" wrapText="1"/>
    </xf>
    <xf numFmtId="2" fontId="20" fillId="4" borderId="3" xfId="13" applyNumberFormat="1" applyFont="1" applyFill="1" applyBorder="1" applyAlignment="1" applyProtection="1">
      <alignment horizontal="left" vertical="center" wrapText="1"/>
      <protection hidden="1"/>
    </xf>
    <xf numFmtId="0" fontId="3" fillId="0" borderId="9" xfId="13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3" fillId="4" borderId="1" xfId="13" applyFill="1" applyBorder="1" applyAlignment="1">
      <alignment wrapText="1"/>
    </xf>
    <xf numFmtId="0" fontId="80" fillId="0" borderId="1" xfId="13" applyFont="1" applyFill="1" applyBorder="1" applyAlignment="1" applyProtection="1">
      <alignment horizontal="center" vertical="center" wrapText="1"/>
      <protection hidden="1"/>
    </xf>
    <xf numFmtId="0" fontId="3" fillId="0" borderId="1" xfId="13" applyFill="1" applyBorder="1" applyAlignment="1">
      <alignment horizontal="center" vertical="center" wrapText="1"/>
    </xf>
    <xf numFmtId="2" fontId="20" fillId="4" borderId="16" xfId="15" applyNumberFormat="1" applyFont="1" applyFill="1" applyBorder="1" applyAlignment="1" applyProtection="1">
      <alignment horizontal="left" vertical="center" wrapText="1"/>
      <protection hidden="1"/>
    </xf>
    <xf numFmtId="2" fontId="20" fillId="4" borderId="15" xfId="15" applyNumberFormat="1" applyFont="1" applyFill="1" applyBorder="1" applyAlignment="1" applyProtection="1">
      <alignment horizontal="left" vertical="center" wrapText="1"/>
      <protection hidden="1"/>
    </xf>
    <xf numFmtId="2" fontId="89" fillId="12" borderId="14" xfId="13" applyNumberFormat="1" applyFont="1" applyFill="1" applyBorder="1" applyAlignment="1" applyProtection="1">
      <alignment horizontal="center" vertical="center"/>
      <protection hidden="1"/>
    </xf>
    <xf numFmtId="2" fontId="89" fillId="12" borderId="15" xfId="13" applyNumberFormat="1" applyFont="1" applyFill="1" applyBorder="1" applyAlignment="1" applyProtection="1">
      <alignment horizontal="center" vertical="center"/>
      <protection hidden="1"/>
    </xf>
    <xf numFmtId="2" fontId="89" fillId="12" borderId="6" xfId="13" applyNumberFormat="1" applyFont="1" applyFill="1" applyBorder="1" applyAlignment="1" applyProtection="1">
      <alignment horizontal="center" vertical="center"/>
      <protection hidden="1"/>
    </xf>
    <xf numFmtId="2" fontId="31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31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right" vertical="top" wrapText="1"/>
    </xf>
    <xf numFmtId="2" fontId="32" fillId="6" borderId="1" xfId="1" applyNumberFormat="1" applyFont="1" applyFill="1" applyBorder="1" applyAlignment="1" applyProtection="1">
      <alignment horizontal="center" vertical="center" wrapText="1"/>
      <protection hidden="1"/>
    </xf>
    <xf numFmtId="0" fontId="29" fillId="0" borderId="1" xfId="1" applyFont="1" applyBorder="1" applyAlignment="1"/>
  </cellXfs>
  <cellStyles count="54">
    <cellStyle name="Excel Built-in Normal" xfId="17"/>
    <cellStyle name="Navadno_List1" xfId="18"/>
    <cellStyle name="Normal_AMBALAJ MİKTARLARI SON" xfId="19"/>
    <cellStyle name="Standard_PL_Werkzeug 2003 Euro" xfId="20"/>
    <cellStyle name="Гиперссылка" xfId="11" builtinId="8"/>
    <cellStyle name="Гиперссылка 2" xfId="2"/>
    <cellStyle name="Гиперссылка 3" xfId="8"/>
    <cellStyle name="Гиперссылка 4" xfId="14"/>
    <cellStyle name="Денежный 2" xfId="21"/>
    <cellStyle name="Обычный" xfId="0" builtinId="0"/>
    <cellStyle name="Обычный 10" xfId="22"/>
    <cellStyle name="Обычный 11" xfId="42"/>
    <cellStyle name="Обычный 2" xfId="5"/>
    <cellStyle name="Обычный 2 2" xfId="15"/>
    <cellStyle name="Обычный 2 3" xfId="3"/>
    <cellStyle name="Обычный 3" xfId="1"/>
    <cellStyle name="Обычный 3 2" xfId="23"/>
    <cellStyle name="Обычный 4" xfId="7"/>
    <cellStyle name="Обычный 4 2" xfId="24"/>
    <cellStyle name="Обычный 5" xfId="4"/>
    <cellStyle name="Обычный 5 2" xfId="10"/>
    <cellStyle name="Обычный 5 2 2" xfId="12"/>
    <cellStyle name="Обычный 5 3" xfId="25"/>
    <cellStyle name="Обычный 6" xfId="9"/>
    <cellStyle name="Обычный 6 2" xfId="26"/>
    <cellStyle name="Обычный 7" xfId="13"/>
    <cellStyle name="Обычный 8" xfId="27"/>
    <cellStyle name="Обычный 9" xfId="16"/>
    <cellStyle name="Процентный 2" xfId="28"/>
    <cellStyle name="Стиль 1" xfId="29"/>
    <cellStyle name="Финансовый 10" xfId="30"/>
    <cellStyle name="Финансовый 10 2" xfId="43"/>
    <cellStyle name="Финансовый 2" xfId="31"/>
    <cellStyle name="Финансовый 3" xfId="6"/>
    <cellStyle name="Финансовый 3 2" xfId="33"/>
    <cellStyle name="Финансовый 3 2 2" xfId="45"/>
    <cellStyle name="Финансовый 3 3" xfId="32"/>
    <cellStyle name="Финансовый 3 4" xfId="44"/>
    <cellStyle name="Финансовый 4" xfId="34"/>
    <cellStyle name="Финансовый 4 2" xfId="35"/>
    <cellStyle name="Финансовый 4 2 2" xfId="47"/>
    <cellStyle name="Финансовый 4 3" xfId="46"/>
    <cellStyle name="Финансовый 5" xfId="36"/>
    <cellStyle name="Финансовый 5 2" xfId="37"/>
    <cellStyle name="Финансовый 5 2 2" xfId="49"/>
    <cellStyle name="Финансовый 5 3" xfId="48"/>
    <cellStyle name="Финансовый 6" xfId="38"/>
    <cellStyle name="Финансовый 6 2" xfId="50"/>
    <cellStyle name="Финансовый 7" xfId="39"/>
    <cellStyle name="Финансовый 7 2" xfId="51"/>
    <cellStyle name="Финансовый 8" xfId="40"/>
    <cellStyle name="Финансовый 8 2" xfId="52"/>
    <cellStyle name="Финансовый 9" xfId="41"/>
    <cellStyle name="Финансовый 9 2" xf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jpeg"/><Relationship Id="rId3" Type="http://schemas.openxmlformats.org/officeDocument/2006/relationships/image" Target="../media/image182.jpeg"/><Relationship Id="rId7" Type="http://schemas.openxmlformats.org/officeDocument/2006/relationships/image" Target="../media/image186.jpeg"/><Relationship Id="rId2" Type="http://schemas.openxmlformats.org/officeDocument/2006/relationships/image" Target="../media/image181.jpeg"/><Relationship Id="rId1" Type="http://schemas.openxmlformats.org/officeDocument/2006/relationships/image" Target="../media/image180.tmp"/><Relationship Id="rId6" Type="http://schemas.openxmlformats.org/officeDocument/2006/relationships/image" Target="../media/image185.jpeg"/><Relationship Id="rId5" Type="http://schemas.openxmlformats.org/officeDocument/2006/relationships/image" Target="../media/image184.jpeg"/><Relationship Id="rId10" Type="http://schemas.openxmlformats.org/officeDocument/2006/relationships/hyperlink" Target="#&#1054;&#1043;&#1051;&#1040;&#1042;&#1051;&#1045;&#1053;&#1048;&#1045;!A11"/><Relationship Id="rId4" Type="http://schemas.openxmlformats.org/officeDocument/2006/relationships/image" Target="../media/image183.jpeg"/><Relationship Id="rId9" Type="http://schemas.openxmlformats.org/officeDocument/2006/relationships/image" Target="../media/image18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G"/><Relationship Id="rId3" Type="http://schemas.openxmlformats.org/officeDocument/2006/relationships/image" Target="../media/image190.png"/><Relationship Id="rId7" Type="http://schemas.openxmlformats.org/officeDocument/2006/relationships/image" Target="../media/image194.jpeg"/><Relationship Id="rId2" Type="http://schemas.openxmlformats.org/officeDocument/2006/relationships/image" Target="../media/image189.jpg"/><Relationship Id="rId1" Type="http://schemas.openxmlformats.org/officeDocument/2006/relationships/hyperlink" Target="#&#1054;&#1043;&#1051;&#1040;&#1042;&#1051;&#1045;&#1053;&#1048;&#1045;!A1"/><Relationship Id="rId6" Type="http://schemas.openxmlformats.org/officeDocument/2006/relationships/image" Target="../media/image193.jpeg"/><Relationship Id="rId5" Type="http://schemas.openxmlformats.org/officeDocument/2006/relationships/image" Target="../media/image192.png"/><Relationship Id="rId10" Type="http://schemas.openxmlformats.org/officeDocument/2006/relationships/image" Target="../media/image197.JPG"/><Relationship Id="rId4" Type="http://schemas.openxmlformats.org/officeDocument/2006/relationships/image" Target="../media/image191.png"/><Relationship Id="rId9" Type="http://schemas.openxmlformats.org/officeDocument/2006/relationships/image" Target="../media/image196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43;&#1051;&#1040;&#1042;&#1051;&#1045;&#1053;&#1048;&#1045;!A1"/><Relationship Id="rId13" Type="http://schemas.openxmlformats.org/officeDocument/2006/relationships/image" Target="../media/image209.PNG"/><Relationship Id="rId3" Type="http://schemas.openxmlformats.org/officeDocument/2006/relationships/image" Target="../media/image200.jpeg"/><Relationship Id="rId7" Type="http://schemas.openxmlformats.org/officeDocument/2006/relationships/image" Target="../media/image204.jpeg"/><Relationship Id="rId12" Type="http://schemas.openxmlformats.org/officeDocument/2006/relationships/image" Target="../media/image208.PNG"/><Relationship Id="rId17" Type="http://schemas.openxmlformats.org/officeDocument/2006/relationships/image" Target="../media/image213.PNG"/><Relationship Id="rId2" Type="http://schemas.openxmlformats.org/officeDocument/2006/relationships/image" Target="../media/image199.jpeg"/><Relationship Id="rId16" Type="http://schemas.openxmlformats.org/officeDocument/2006/relationships/image" Target="../media/image212.PNG"/><Relationship Id="rId1" Type="http://schemas.openxmlformats.org/officeDocument/2006/relationships/image" Target="../media/image198.JPG"/><Relationship Id="rId6" Type="http://schemas.openxmlformats.org/officeDocument/2006/relationships/image" Target="../media/image203.jpeg"/><Relationship Id="rId11" Type="http://schemas.openxmlformats.org/officeDocument/2006/relationships/image" Target="../media/image207.PNG"/><Relationship Id="rId5" Type="http://schemas.openxmlformats.org/officeDocument/2006/relationships/image" Target="../media/image202.jpeg"/><Relationship Id="rId15" Type="http://schemas.openxmlformats.org/officeDocument/2006/relationships/image" Target="../media/image211.PNG"/><Relationship Id="rId10" Type="http://schemas.openxmlformats.org/officeDocument/2006/relationships/image" Target="../media/image206.PNG"/><Relationship Id="rId4" Type="http://schemas.openxmlformats.org/officeDocument/2006/relationships/image" Target="../media/image201.JPG"/><Relationship Id="rId9" Type="http://schemas.openxmlformats.org/officeDocument/2006/relationships/image" Target="../media/image205.PNG"/><Relationship Id="rId14" Type="http://schemas.openxmlformats.org/officeDocument/2006/relationships/image" Target="../media/image210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6.jpeg"/><Relationship Id="rId18" Type="http://schemas.openxmlformats.org/officeDocument/2006/relationships/image" Target="../media/image231.jpeg"/><Relationship Id="rId26" Type="http://schemas.openxmlformats.org/officeDocument/2006/relationships/image" Target="../media/image239.jpeg"/><Relationship Id="rId39" Type="http://schemas.openxmlformats.org/officeDocument/2006/relationships/image" Target="../media/image251.JPG"/><Relationship Id="rId21" Type="http://schemas.openxmlformats.org/officeDocument/2006/relationships/image" Target="../media/image234.jpeg"/><Relationship Id="rId34" Type="http://schemas.openxmlformats.org/officeDocument/2006/relationships/image" Target="../media/image246.jpg"/><Relationship Id="rId7" Type="http://schemas.openxmlformats.org/officeDocument/2006/relationships/image" Target="../media/image220.jpeg"/><Relationship Id="rId2" Type="http://schemas.openxmlformats.org/officeDocument/2006/relationships/image" Target="../media/image215.jpeg"/><Relationship Id="rId16" Type="http://schemas.openxmlformats.org/officeDocument/2006/relationships/image" Target="../media/image229.jpeg"/><Relationship Id="rId20" Type="http://schemas.openxmlformats.org/officeDocument/2006/relationships/image" Target="../media/image233.jpeg"/><Relationship Id="rId29" Type="http://schemas.openxmlformats.org/officeDocument/2006/relationships/image" Target="../media/image242.jpeg"/><Relationship Id="rId41" Type="http://schemas.openxmlformats.org/officeDocument/2006/relationships/image" Target="../media/image253.JPG"/><Relationship Id="rId1" Type="http://schemas.openxmlformats.org/officeDocument/2006/relationships/image" Target="../media/image214.jpeg"/><Relationship Id="rId6" Type="http://schemas.openxmlformats.org/officeDocument/2006/relationships/image" Target="../media/image219.jpeg"/><Relationship Id="rId11" Type="http://schemas.openxmlformats.org/officeDocument/2006/relationships/image" Target="../media/image224.jpeg"/><Relationship Id="rId24" Type="http://schemas.openxmlformats.org/officeDocument/2006/relationships/image" Target="../media/image237.jpeg"/><Relationship Id="rId32" Type="http://schemas.openxmlformats.org/officeDocument/2006/relationships/image" Target="../media/image244.png"/><Relationship Id="rId37" Type="http://schemas.openxmlformats.org/officeDocument/2006/relationships/image" Target="../media/image249.PNG"/><Relationship Id="rId40" Type="http://schemas.openxmlformats.org/officeDocument/2006/relationships/image" Target="../media/image252.JPG"/><Relationship Id="rId5" Type="http://schemas.openxmlformats.org/officeDocument/2006/relationships/image" Target="../media/image218.jpeg"/><Relationship Id="rId15" Type="http://schemas.openxmlformats.org/officeDocument/2006/relationships/image" Target="../media/image228.jpeg"/><Relationship Id="rId23" Type="http://schemas.openxmlformats.org/officeDocument/2006/relationships/image" Target="../media/image236.jpeg"/><Relationship Id="rId28" Type="http://schemas.openxmlformats.org/officeDocument/2006/relationships/image" Target="../media/image241.jpeg"/><Relationship Id="rId36" Type="http://schemas.openxmlformats.org/officeDocument/2006/relationships/image" Target="../media/image248.PNG"/><Relationship Id="rId10" Type="http://schemas.openxmlformats.org/officeDocument/2006/relationships/image" Target="../media/image223.jpeg"/><Relationship Id="rId19" Type="http://schemas.openxmlformats.org/officeDocument/2006/relationships/image" Target="../media/image232.jpeg"/><Relationship Id="rId31" Type="http://schemas.openxmlformats.org/officeDocument/2006/relationships/image" Target="../media/image243.png"/><Relationship Id="rId4" Type="http://schemas.openxmlformats.org/officeDocument/2006/relationships/image" Target="../media/image217.jpeg"/><Relationship Id="rId9" Type="http://schemas.openxmlformats.org/officeDocument/2006/relationships/image" Target="../media/image222.jpeg"/><Relationship Id="rId14" Type="http://schemas.openxmlformats.org/officeDocument/2006/relationships/image" Target="../media/image227.jpeg"/><Relationship Id="rId22" Type="http://schemas.openxmlformats.org/officeDocument/2006/relationships/image" Target="../media/image235.jpeg"/><Relationship Id="rId27" Type="http://schemas.openxmlformats.org/officeDocument/2006/relationships/image" Target="../media/image240.jpeg"/><Relationship Id="rId30" Type="http://schemas.openxmlformats.org/officeDocument/2006/relationships/hyperlink" Target="#&#1054;&#1043;&#1051;&#1040;&#1042;&#1051;&#1045;&#1053;&#1048;&#1045;!A1"/><Relationship Id="rId35" Type="http://schemas.openxmlformats.org/officeDocument/2006/relationships/image" Target="../media/image247.PNG"/><Relationship Id="rId8" Type="http://schemas.openxmlformats.org/officeDocument/2006/relationships/image" Target="../media/image221.jpeg"/><Relationship Id="rId3" Type="http://schemas.openxmlformats.org/officeDocument/2006/relationships/image" Target="../media/image216.jpeg"/><Relationship Id="rId12" Type="http://schemas.openxmlformats.org/officeDocument/2006/relationships/image" Target="../media/image225.jpeg"/><Relationship Id="rId17" Type="http://schemas.openxmlformats.org/officeDocument/2006/relationships/image" Target="../media/image230.jpeg"/><Relationship Id="rId25" Type="http://schemas.openxmlformats.org/officeDocument/2006/relationships/image" Target="../media/image238.jpeg"/><Relationship Id="rId33" Type="http://schemas.openxmlformats.org/officeDocument/2006/relationships/image" Target="../media/image245.png"/><Relationship Id="rId38" Type="http://schemas.openxmlformats.org/officeDocument/2006/relationships/image" Target="../media/image250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5.jpeg"/><Relationship Id="rId18" Type="http://schemas.openxmlformats.org/officeDocument/2006/relationships/image" Target="../media/image270.jpeg"/><Relationship Id="rId26" Type="http://schemas.openxmlformats.org/officeDocument/2006/relationships/image" Target="../media/image278.jpeg"/><Relationship Id="rId39" Type="http://schemas.openxmlformats.org/officeDocument/2006/relationships/image" Target="../media/image290.jpg"/><Relationship Id="rId21" Type="http://schemas.openxmlformats.org/officeDocument/2006/relationships/image" Target="../media/image273.jpeg"/><Relationship Id="rId34" Type="http://schemas.openxmlformats.org/officeDocument/2006/relationships/image" Target="../media/image285.png"/><Relationship Id="rId42" Type="http://schemas.openxmlformats.org/officeDocument/2006/relationships/image" Target="../media/image293.png"/><Relationship Id="rId47" Type="http://schemas.openxmlformats.org/officeDocument/2006/relationships/image" Target="../media/image298.png"/><Relationship Id="rId50" Type="http://schemas.openxmlformats.org/officeDocument/2006/relationships/image" Target="../media/image301.png"/><Relationship Id="rId55" Type="http://schemas.openxmlformats.org/officeDocument/2006/relationships/image" Target="../media/image306.jpeg"/><Relationship Id="rId7" Type="http://schemas.openxmlformats.org/officeDocument/2006/relationships/image" Target="../media/image259.png"/><Relationship Id="rId2" Type="http://schemas.openxmlformats.org/officeDocument/2006/relationships/image" Target="../media/image255.png"/><Relationship Id="rId16" Type="http://schemas.openxmlformats.org/officeDocument/2006/relationships/image" Target="../media/image268.jpeg"/><Relationship Id="rId29" Type="http://schemas.openxmlformats.org/officeDocument/2006/relationships/image" Target="../media/image280.png"/><Relationship Id="rId11" Type="http://schemas.openxmlformats.org/officeDocument/2006/relationships/image" Target="../media/image263.jpeg"/><Relationship Id="rId24" Type="http://schemas.openxmlformats.org/officeDocument/2006/relationships/image" Target="../media/image276.png"/><Relationship Id="rId32" Type="http://schemas.openxmlformats.org/officeDocument/2006/relationships/image" Target="../media/image283.jpeg"/><Relationship Id="rId37" Type="http://schemas.openxmlformats.org/officeDocument/2006/relationships/image" Target="../media/image288.png"/><Relationship Id="rId40" Type="http://schemas.openxmlformats.org/officeDocument/2006/relationships/image" Target="../media/image291.jpeg"/><Relationship Id="rId45" Type="http://schemas.openxmlformats.org/officeDocument/2006/relationships/image" Target="../media/image296.png"/><Relationship Id="rId53" Type="http://schemas.openxmlformats.org/officeDocument/2006/relationships/image" Target="../media/image304.png"/><Relationship Id="rId58" Type="http://schemas.openxmlformats.org/officeDocument/2006/relationships/image" Target="../media/image309.PNG"/><Relationship Id="rId5" Type="http://schemas.openxmlformats.org/officeDocument/2006/relationships/image" Target="../media/image56.jpeg"/><Relationship Id="rId61" Type="http://schemas.openxmlformats.org/officeDocument/2006/relationships/image" Target="../media/image312.PNG"/><Relationship Id="rId19" Type="http://schemas.openxmlformats.org/officeDocument/2006/relationships/image" Target="../media/image271.jpeg"/><Relationship Id="rId14" Type="http://schemas.openxmlformats.org/officeDocument/2006/relationships/image" Target="../media/image266.jpeg"/><Relationship Id="rId22" Type="http://schemas.openxmlformats.org/officeDocument/2006/relationships/image" Target="../media/image274.jpeg"/><Relationship Id="rId27" Type="http://schemas.openxmlformats.org/officeDocument/2006/relationships/image" Target="../media/image279.jpeg"/><Relationship Id="rId30" Type="http://schemas.openxmlformats.org/officeDocument/2006/relationships/image" Target="../media/image281.png"/><Relationship Id="rId35" Type="http://schemas.openxmlformats.org/officeDocument/2006/relationships/image" Target="../media/image286.png"/><Relationship Id="rId43" Type="http://schemas.openxmlformats.org/officeDocument/2006/relationships/image" Target="../media/image294.png"/><Relationship Id="rId48" Type="http://schemas.openxmlformats.org/officeDocument/2006/relationships/image" Target="../media/image299.png"/><Relationship Id="rId56" Type="http://schemas.openxmlformats.org/officeDocument/2006/relationships/image" Target="../media/image307.PNG"/><Relationship Id="rId8" Type="http://schemas.openxmlformats.org/officeDocument/2006/relationships/image" Target="../media/image260.png"/><Relationship Id="rId51" Type="http://schemas.openxmlformats.org/officeDocument/2006/relationships/image" Target="../media/image302.png"/><Relationship Id="rId3" Type="http://schemas.openxmlformats.org/officeDocument/2006/relationships/image" Target="../media/image256.jpeg"/><Relationship Id="rId12" Type="http://schemas.openxmlformats.org/officeDocument/2006/relationships/image" Target="../media/image264.jpeg"/><Relationship Id="rId17" Type="http://schemas.openxmlformats.org/officeDocument/2006/relationships/image" Target="../media/image269.jpeg"/><Relationship Id="rId25" Type="http://schemas.openxmlformats.org/officeDocument/2006/relationships/image" Target="../media/image277.png"/><Relationship Id="rId33" Type="http://schemas.openxmlformats.org/officeDocument/2006/relationships/image" Target="../media/image284.png"/><Relationship Id="rId38" Type="http://schemas.openxmlformats.org/officeDocument/2006/relationships/image" Target="../media/image289.png"/><Relationship Id="rId46" Type="http://schemas.openxmlformats.org/officeDocument/2006/relationships/image" Target="../media/image297.png"/><Relationship Id="rId59" Type="http://schemas.openxmlformats.org/officeDocument/2006/relationships/image" Target="../media/image310.PNG"/><Relationship Id="rId20" Type="http://schemas.openxmlformats.org/officeDocument/2006/relationships/image" Target="../media/image272.jpeg"/><Relationship Id="rId41" Type="http://schemas.openxmlformats.org/officeDocument/2006/relationships/image" Target="../media/image292.png"/><Relationship Id="rId54" Type="http://schemas.openxmlformats.org/officeDocument/2006/relationships/image" Target="../media/image305.png"/><Relationship Id="rId62" Type="http://schemas.openxmlformats.org/officeDocument/2006/relationships/image" Target="../media/image313.JPG"/><Relationship Id="rId1" Type="http://schemas.openxmlformats.org/officeDocument/2006/relationships/image" Target="../media/image254.jpeg"/><Relationship Id="rId6" Type="http://schemas.openxmlformats.org/officeDocument/2006/relationships/image" Target="../media/image258.png"/><Relationship Id="rId15" Type="http://schemas.openxmlformats.org/officeDocument/2006/relationships/image" Target="../media/image267.jpeg"/><Relationship Id="rId23" Type="http://schemas.openxmlformats.org/officeDocument/2006/relationships/image" Target="../media/image275.jpeg"/><Relationship Id="rId28" Type="http://schemas.openxmlformats.org/officeDocument/2006/relationships/hyperlink" Target="#&#1054;&#1043;&#1051;&#1040;&#1042;&#1051;&#1045;&#1053;&#1048;&#1045;!A1"/><Relationship Id="rId36" Type="http://schemas.openxmlformats.org/officeDocument/2006/relationships/image" Target="../media/image287.png"/><Relationship Id="rId49" Type="http://schemas.openxmlformats.org/officeDocument/2006/relationships/image" Target="../media/image300.png"/><Relationship Id="rId57" Type="http://schemas.openxmlformats.org/officeDocument/2006/relationships/image" Target="../media/image308.PNG"/><Relationship Id="rId10" Type="http://schemas.openxmlformats.org/officeDocument/2006/relationships/image" Target="../media/image262.jpeg"/><Relationship Id="rId31" Type="http://schemas.openxmlformats.org/officeDocument/2006/relationships/image" Target="../media/image282.png"/><Relationship Id="rId44" Type="http://schemas.openxmlformats.org/officeDocument/2006/relationships/image" Target="../media/image295.jpeg"/><Relationship Id="rId52" Type="http://schemas.openxmlformats.org/officeDocument/2006/relationships/image" Target="../media/image303.jpeg"/><Relationship Id="rId60" Type="http://schemas.openxmlformats.org/officeDocument/2006/relationships/image" Target="../media/image311.PNG"/><Relationship Id="rId4" Type="http://schemas.openxmlformats.org/officeDocument/2006/relationships/image" Target="../media/image257.jpeg"/><Relationship Id="rId9" Type="http://schemas.openxmlformats.org/officeDocument/2006/relationships/image" Target="../media/image26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1.png"/><Relationship Id="rId13" Type="http://schemas.openxmlformats.org/officeDocument/2006/relationships/image" Target="../media/image326.png"/><Relationship Id="rId18" Type="http://schemas.openxmlformats.org/officeDocument/2006/relationships/image" Target="../media/image331.png"/><Relationship Id="rId3" Type="http://schemas.openxmlformats.org/officeDocument/2006/relationships/image" Target="../media/image316.png"/><Relationship Id="rId21" Type="http://schemas.openxmlformats.org/officeDocument/2006/relationships/image" Target="../media/image54.png"/><Relationship Id="rId7" Type="http://schemas.openxmlformats.org/officeDocument/2006/relationships/image" Target="../media/image320.png"/><Relationship Id="rId12" Type="http://schemas.openxmlformats.org/officeDocument/2006/relationships/image" Target="../media/image325.png"/><Relationship Id="rId17" Type="http://schemas.openxmlformats.org/officeDocument/2006/relationships/image" Target="../media/image330.png"/><Relationship Id="rId2" Type="http://schemas.openxmlformats.org/officeDocument/2006/relationships/image" Target="../media/image315.png"/><Relationship Id="rId16" Type="http://schemas.openxmlformats.org/officeDocument/2006/relationships/image" Target="../media/image329.png"/><Relationship Id="rId20" Type="http://schemas.openxmlformats.org/officeDocument/2006/relationships/image" Target="../media/image333.png"/><Relationship Id="rId1" Type="http://schemas.openxmlformats.org/officeDocument/2006/relationships/image" Target="../media/image314.png"/><Relationship Id="rId6" Type="http://schemas.openxmlformats.org/officeDocument/2006/relationships/image" Target="../media/image319.png"/><Relationship Id="rId11" Type="http://schemas.openxmlformats.org/officeDocument/2006/relationships/image" Target="../media/image324.png"/><Relationship Id="rId5" Type="http://schemas.openxmlformats.org/officeDocument/2006/relationships/image" Target="../media/image318.png"/><Relationship Id="rId15" Type="http://schemas.openxmlformats.org/officeDocument/2006/relationships/image" Target="../media/image328.png"/><Relationship Id="rId10" Type="http://schemas.openxmlformats.org/officeDocument/2006/relationships/image" Target="../media/image323.png"/><Relationship Id="rId19" Type="http://schemas.openxmlformats.org/officeDocument/2006/relationships/image" Target="../media/image332.png"/><Relationship Id="rId4" Type="http://schemas.openxmlformats.org/officeDocument/2006/relationships/image" Target="../media/image317.png"/><Relationship Id="rId9" Type="http://schemas.openxmlformats.org/officeDocument/2006/relationships/image" Target="../media/image322.png"/><Relationship Id="rId14" Type="http://schemas.openxmlformats.org/officeDocument/2006/relationships/image" Target="../media/image327.png"/><Relationship Id="rId22" Type="http://schemas.openxmlformats.org/officeDocument/2006/relationships/hyperlink" Target="#&#1054;&#1043;&#1051;&#1040;&#1042;&#1051;&#1045;&#1053;&#1048;&#1045;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6.jpeg"/><Relationship Id="rId7" Type="http://schemas.openxmlformats.org/officeDocument/2006/relationships/image" Target="../media/image339.JPG"/><Relationship Id="rId2" Type="http://schemas.openxmlformats.org/officeDocument/2006/relationships/image" Target="../media/image335.jpeg"/><Relationship Id="rId1" Type="http://schemas.openxmlformats.org/officeDocument/2006/relationships/image" Target="../media/image334.jpeg"/><Relationship Id="rId6" Type="http://schemas.openxmlformats.org/officeDocument/2006/relationships/image" Target="../media/image338.PNG"/><Relationship Id="rId5" Type="http://schemas.openxmlformats.org/officeDocument/2006/relationships/image" Target="../media/image337.PNG"/><Relationship Id="rId4" Type="http://schemas.openxmlformats.org/officeDocument/2006/relationships/hyperlink" Target="#&#1054;&#1043;&#1051;&#1040;&#1042;&#1051;&#1045;&#1053;&#1048;&#1045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g"/><Relationship Id="rId50" Type="http://schemas.openxmlformats.org/officeDocument/2006/relationships/image" Target="../media/image51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29" Type="http://schemas.openxmlformats.org/officeDocument/2006/relationships/image" Target="../media/image30.jpg"/><Relationship Id="rId11" Type="http://schemas.openxmlformats.org/officeDocument/2006/relationships/image" Target="../media/image12.jpg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g"/><Relationship Id="rId52" Type="http://schemas.openxmlformats.org/officeDocument/2006/relationships/image" Target="../media/image53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jpg"/><Relationship Id="rId30" Type="http://schemas.openxmlformats.org/officeDocument/2006/relationships/image" Target="../media/image31.jpg"/><Relationship Id="rId35" Type="http://schemas.openxmlformats.org/officeDocument/2006/relationships/image" Target="../media/image36.jpg"/><Relationship Id="rId43" Type="http://schemas.openxmlformats.org/officeDocument/2006/relationships/image" Target="../media/image44.jpg"/><Relationship Id="rId48" Type="http://schemas.openxmlformats.org/officeDocument/2006/relationships/image" Target="../media/image49.jpg"/><Relationship Id="rId8" Type="http://schemas.openxmlformats.org/officeDocument/2006/relationships/image" Target="../media/image9.jpg"/><Relationship Id="rId51" Type="http://schemas.openxmlformats.org/officeDocument/2006/relationships/image" Target="../media/image52.jpg"/><Relationship Id="rId3" Type="http://schemas.openxmlformats.org/officeDocument/2006/relationships/image" Target="../media/image4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hyperlink" Target="#&#1054;&#1043;&#1051;&#1040;&#1042;&#1051;&#1045;&#1053;&#1048;&#1045;!A1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jp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g"/><Relationship Id="rId3" Type="http://schemas.openxmlformats.org/officeDocument/2006/relationships/image" Target="../media/image35.jpg"/><Relationship Id="rId7" Type="http://schemas.openxmlformats.org/officeDocument/2006/relationships/image" Target="../media/image25.jpg"/><Relationship Id="rId12" Type="http://schemas.openxmlformats.org/officeDocument/2006/relationships/hyperlink" Target="#&#1054;&#1043;&#1051;&#1040;&#1042;&#1051;&#1045;&#1053;&#1048;&#1045;!A1"/><Relationship Id="rId2" Type="http://schemas.openxmlformats.org/officeDocument/2006/relationships/image" Target="../media/image36.jpg"/><Relationship Id="rId1" Type="http://schemas.openxmlformats.org/officeDocument/2006/relationships/image" Target="../media/image55.jpg"/><Relationship Id="rId6" Type="http://schemas.openxmlformats.org/officeDocument/2006/relationships/image" Target="../media/image21.jpg"/><Relationship Id="rId11" Type="http://schemas.openxmlformats.org/officeDocument/2006/relationships/image" Target="../media/image32.jpg"/><Relationship Id="rId5" Type="http://schemas.openxmlformats.org/officeDocument/2006/relationships/image" Target="../media/image20.jpg"/><Relationship Id="rId10" Type="http://schemas.openxmlformats.org/officeDocument/2006/relationships/image" Target="../media/image31.jpg"/><Relationship Id="rId4" Type="http://schemas.openxmlformats.org/officeDocument/2006/relationships/image" Target="../media/image19.jpg"/><Relationship Id="rId9" Type="http://schemas.openxmlformats.org/officeDocument/2006/relationships/image" Target="../media/image29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13" Type="http://schemas.openxmlformats.org/officeDocument/2006/relationships/image" Target="../media/image67.JPG"/><Relationship Id="rId3" Type="http://schemas.openxmlformats.org/officeDocument/2006/relationships/image" Target="../media/image58.jpg"/><Relationship Id="rId7" Type="http://schemas.openxmlformats.org/officeDocument/2006/relationships/image" Target="../media/image62.png"/><Relationship Id="rId12" Type="http://schemas.openxmlformats.org/officeDocument/2006/relationships/hyperlink" Target="#&#1054;&#1043;&#1051;&#1040;&#1042;&#1051;&#1045;&#1053;&#1048;&#1045;!A1"/><Relationship Id="rId17" Type="http://schemas.openxmlformats.org/officeDocument/2006/relationships/image" Target="../media/image71.JPG"/><Relationship Id="rId2" Type="http://schemas.openxmlformats.org/officeDocument/2006/relationships/image" Target="../media/image57.jpeg"/><Relationship Id="rId16" Type="http://schemas.openxmlformats.org/officeDocument/2006/relationships/image" Target="../media/image70.JP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5" Type="http://schemas.openxmlformats.org/officeDocument/2006/relationships/image" Target="../media/image60.jpeg"/><Relationship Id="rId15" Type="http://schemas.openxmlformats.org/officeDocument/2006/relationships/image" Target="../media/image69.JPG"/><Relationship Id="rId10" Type="http://schemas.openxmlformats.org/officeDocument/2006/relationships/image" Target="../media/image65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8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97.jpeg"/><Relationship Id="rId39" Type="http://schemas.openxmlformats.org/officeDocument/2006/relationships/image" Target="../media/image70.JPG"/><Relationship Id="rId21" Type="http://schemas.openxmlformats.org/officeDocument/2006/relationships/image" Target="../media/image92.jpeg"/><Relationship Id="rId34" Type="http://schemas.openxmlformats.org/officeDocument/2006/relationships/hyperlink" Target="#&#1054;&#1043;&#1051;&#1040;&#1042;&#1051;&#1045;&#1053;&#1048;&#1045;!A1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33" Type="http://schemas.openxmlformats.org/officeDocument/2006/relationships/image" Target="../media/image56.jpeg"/><Relationship Id="rId38" Type="http://schemas.openxmlformats.org/officeDocument/2006/relationships/image" Target="../media/image104.JP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29" Type="http://schemas.openxmlformats.org/officeDocument/2006/relationships/image" Target="../media/image62.pn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5.jpeg"/><Relationship Id="rId32" Type="http://schemas.openxmlformats.org/officeDocument/2006/relationships/image" Target="../media/image100.jpeg"/><Relationship Id="rId37" Type="http://schemas.openxmlformats.org/officeDocument/2006/relationships/image" Target="../media/image103.JPG"/><Relationship Id="rId40" Type="http://schemas.openxmlformats.org/officeDocument/2006/relationships/image" Target="../media/image71.JP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28" Type="http://schemas.openxmlformats.org/officeDocument/2006/relationships/image" Target="../media/image61.jpeg"/><Relationship Id="rId36" Type="http://schemas.openxmlformats.org/officeDocument/2006/relationships/image" Target="../media/image102.JP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31" Type="http://schemas.openxmlformats.org/officeDocument/2006/relationships/image" Target="../media/image99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60.jpeg"/><Relationship Id="rId30" Type="http://schemas.openxmlformats.org/officeDocument/2006/relationships/image" Target="../media/image98.jpeg"/><Relationship Id="rId35" Type="http://schemas.openxmlformats.org/officeDocument/2006/relationships/image" Target="../media/image101.JPG"/><Relationship Id="rId8" Type="http://schemas.openxmlformats.org/officeDocument/2006/relationships/image" Target="../media/image79.jpeg"/><Relationship Id="rId3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13" Type="http://schemas.openxmlformats.org/officeDocument/2006/relationships/image" Target="../media/image117.png"/><Relationship Id="rId18" Type="http://schemas.openxmlformats.org/officeDocument/2006/relationships/image" Target="../media/image122.png"/><Relationship Id="rId26" Type="http://schemas.openxmlformats.org/officeDocument/2006/relationships/image" Target="../media/image129.JPG"/><Relationship Id="rId3" Type="http://schemas.openxmlformats.org/officeDocument/2006/relationships/image" Target="../media/image107.png"/><Relationship Id="rId21" Type="http://schemas.openxmlformats.org/officeDocument/2006/relationships/image" Target="../media/image124.JPG"/><Relationship Id="rId7" Type="http://schemas.openxmlformats.org/officeDocument/2006/relationships/image" Target="../media/image111.png"/><Relationship Id="rId12" Type="http://schemas.openxmlformats.org/officeDocument/2006/relationships/image" Target="../media/image116.png"/><Relationship Id="rId17" Type="http://schemas.openxmlformats.org/officeDocument/2006/relationships/image" Target="../media/image121.png"/><Relationship Id="rId25" Type="http://schemas.openxmlformats.org/officeDocument/2006/relationships/image" Target="../media/image128.JPG"/><Relationship Id="rId2" Type="http://schemas.openxmlformats.org/officeDocument/2006/relationships/image" Target="../media/image106.png"/><Relationship Id="rId16" Type="http://schemas.openxmlformats.org/officeDocument/2006/relationships/image" Target="../media/image120.png"/><Relationship Id="rId20" Type="http://schemas.openxmlformats.org/officeDocument/2006/relationships/image" Target="../media/image123.JPG"/><Relationship Id="rId1" Type="http://schemas.openxmlformats.org/officeDocument/2006/relationships/image" Target="../media/image105.png"/><Relationship Id="rId6" Type="http://schemas.openxmlformats.org/officeDocument/2006/relationships/image" Target="../media/image110.png"/><Relationship Id="rId11" Type="http://schemas.openxmlformats.org/officeDocument/2006/relationships/image" Target="../media/image115.png"/><Relationship Id="rId24" Type="http://schemas.openxmlformats.org/officeDocument/2006/relationships/image" Target="../media/image127.JPG"/><Relationship Id="rId5" Type="http://schemas.openxmlformats.org/officeDocument/2006/relationships/image" Target="../media/image109.png"/><Relationship Id="rId15" Type="http://schemas.openxmlformats.org/officeDocument/2006/relationships/image" Target="../media/image119.png"/><Relationship Id="rId23" Type="http://schemas.openxmlformats.org/officeDocument/2006/relationships/image" Target="../media/image126.JPG"/><Relationship Id="rId10" Type="http://schemas.openxmlformats.org/officeDocument/2006/relationships/image" Target="../media/image114.png"/><Relationship Id="rId19" Type="http://schemas.openxmlformats.org/officeDocument/2006/relationships/hyperlink" Target="#&#1054;&#1043;&#1051;&#1040;&#1042;&#1051;&#1045;&#1053;&#1048;&#1045;!A1"/><Relationship Id="rId4" Type="http://schemas.openxmlformats.org/officeDocument/2006/relationships/image" Target="../media/image108.png"/><Relationship Id="rId9" Type="http://schemas.openxmlformats.org/officeDocument/2006/relationships/image" Target="../media/image113.png"/><Relationship Id="rId14" Type="http://schemas.openxmlformats.org/officeDocument/2006/relationships/image" Target="../media/image118.png"/><Relationship Id="rId22" Type="http://schemas.openxmlformats.org/officeDocument/2006/relationships/image" Target="../media/image125.JPG"/><Relationship Id="rId27" Type="http://schemas.openxmlformats.org/officeDocument/2006/relationships/image" Target="../media/image130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JPG"/><Relationship Id="rId3" Type="http://schemas.openxmlformats.org/officeDocument/2006/relationships/image" Target="../media/image133.jpeg"/><Relationship Id="rId7" Type="http://schemas.openxmlformats.org/officeDocument/2006/relationships/hyperlink" Target="#&#1054;&#1043;&#1051;&#1040;&#1042;&#1051;&#1045;&#1053;&#1048;&#1045;!A1"/><Relationship Id="rId2" Type="http://schemas.openxmlformats.org/officeDocument/2006/relationships/image" Target="../media/image132.jpeg"/><Relationship Id="rId1" Type="http://schemas.openxmlformats.org/officeDocument/2006/relationships/image" Target="../media/image131.jpeg"/><Relationship Id="rId6" Type="http://schemas.openxmlformats.org/officeDocument/2006/relationships/image" Target="../media/image136.jpg"/><Relationship Id="rId5" Type="http://schemas.openxmlformats.org/officeDocument/2006/relationships/image" Target="../media/image135.jpeg"/><Relationship Id="rId4" Type="http://schemas.openxmlformats.org/officeDocument/2006/relationships/image" Target="../media/image13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png"/><Relationship Id="rId7" Type="http://schemas.openxmlformats.org/officeDocument/2006/relationships/hyperlink" Target="#&#1054;&#1043;&#1051;&#1040;&#1042;&#1051;&#1045;&#1053;&#1048;&#1045;!A1"/><Relationship Id="rId2" Type="http://schemas.openxmlformats.org/officeDocument/2006/relationships/image" Target="../media/image140.png"/><Relationship Id="rId1" Type="http://schemas.openxmlformats.org/officeDocument/2006/relationships/image" Target="../media/image139.png"/><Relationship Id="rId6" Type="http://schemas.openxmlformats.org/officeDocument/2006/relationships/image" Target="../media/image144.jpeg"/><Relationship Id="rId5" Type="http://schemas.openxmlformats.org/officeDocument/2006/relationships/image" Target="../media/image143.png"/><Relationship Id="rId4" Type="http://schemas.openxmlformats.org/officeDocument/2006/relationships/image" Target="../media/image142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7.jpeg"/><Relationship Id="rId18" Type="http://schemas.openxmlformats.org/officeDocument/2006/relationships/image" Target="../media/image161.jpeg"/><Relationship Id="rId26" Type="http://schemas.openxmlformats.org/officeDocument/2006/relationships/image" Target="../media/image169.JPG"/><Relationship Id="rId3" Type="http://schemas.openxmlformats.org/officeDocument/2006/relationships/image" Target="../media/image147.jpeg"/><Relationship Id="rId21" Type="http://schemas.openxmlformats.org/officeDocument/2006/relationships/image" Target="../media/image164.jpeg"/><Relationship Id="rId34" Type="http://schemas.openxmlformats.org/officeDocument/2006/relationships/image" Target="../media/image177.JPG"/><Relationship Id="rId7" Type="http://schemas.openxmlformats.org/officeDocument/2006/relationships/image" Target="../media/image151.jpeg"/><Relationship Id="rId12" Type="http://schemas.openxmlformats.org/officeDocument/2006/relationships/image" Target="../media/image156.jpeg"/><Relationship Id="rId17" Type="http://schemas.openxmlformats.org/officeDocument/2006/relationships/image" Target="../media/image160.jpeg"/><Relationship Id="rId25" Type="http://schemas.openxmlformats.org/officeDocument/2006/relationships/image" Target="../media/image168.JPG"/><Relationship Id="rId33" Type="http://schemas.openxmlformats.org/officeDocument/2006/relationships/image" Target="../media/image176.JPG"/><Relationship Id="rId2" Type="http://schemas.openxmlformats.org/officeDocument/2006/relationships/image" Target="../media/image146.jpeg"/><Relationship Id="rId16" Type="http://schemas.openxmlformats.org/officeDocument/2006/relationships/hyperlink" Target="#&#1054;&#1043;&#1051;&#1040;&#1042;&#1051;&#1045;&#1053;&#1048;&#1045;!A1"/><Relationship Id="rId20" Type="http://schemas.openxmlformats.org/officeDocument/2006/relationships/image" Target="../media/image163.jpeg"/><Relationship Id="rId29" Type="http://schemas.openxmlformats.org/officeDocument/2006/relationships/image" Target="../media/image172.JPG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24" Type="http://schemas.openxmlformats.org/officeDocument/2006/relationships/image" Target="../media/image167.JPG"/><Relationship Id="rId32" Type="http://schemas.openxmlformats.org/officeDocument/2006/relationships/image" Target="../media/image175.JPG"/><Relationship Id="rId5" Type="http://schemas.openxmlformats.org/officeDocument/2006/relationships/image" Target="../media/image149.jpeg"/><Relationship Id="rId15" Type="http://schemas.openxmlformats.org/officeDocument/2006/relationships/image" Target="../media/image159.jpeg"/><Relationship Id="rId23" Type="http://schemas.openxmlformats.org/officeDocument/2006/relationships/image" Target="../media/image166.jpeg"/><Relationship Id="rId28" Type="http://schemas.openxmlformats.org/officeDocument/2006/relationships/image" Target="../media/image171.JPG"/><Relationship Id="rId36" Type="http://schemas.openxmlformats.org/officeDocument/2006/relationships/image" Target="../media/image179.JPG"/><Relationship Id="rId10" Type="http://schemas.openxmlformats.org/officeDocument/2006/relationships/image" Target="../media/image154.jpeg"/><Relationship Id="rId19" Type="http://schemas.openxmlformats.org/officeDocument/2006/relationships/image" Target="../media/image162.jpeg"/><Relationship Id="rId31" Type="http://schemas.openxmlformats.org/officeDocument/2006/relationships/image" Target="../media/image174.JP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Relationship Id="rId22" Type="http://schemas.openxmlformats.org/officeDocument/2006/relationships/image" Target="../media/image165.jpeg"/><Relationship Id="rId27" Type="http://schemas.openxmlformats.org/officeDocument/2006/relationships/image" Target="../media/image170.JPG"/><Relationship Id="rId30" Type="http://schemas.openxmlformats.org/officeDocument/2006/relationships/image" Target="../media/image173.JPG"/><Relationship Id="rId35" Type="http://schemas.openxmlformats.org/officeDocument/2006/relationships/image" Target="../media/image178.JPG"/><Relationship Id="rId8" Type="http://schemas.openxmlformats.org/officeDocument/2006/relationships/image" Target="../media/image15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73268</xdr:colOff>
      <xdr:row>1</xdr:row>
      <xdr:rowOff>29307</xdr:rowOff>
    </xdr:from>
    <xdr:to>
      <xdr:col>1</xdr:col>
      <xdr:colOff>599623</xdr:colOff>
      <xdr:row>6</xdr:row>
      <xdr:rowOff>102575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8" y="29307"/>
          <a:ext cx="1134490" cy="7326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47625</xdr:rowOff>
    </xdr:from>
    <xdr:ext cx="3019425" cy="932298"/>
    <xdr:pic>
      <xdr:nvPicPr>
        <xdr:cNvPr id="2" name="Рисунок 1">
          <a:extLst>
            <a:ext uri="{FF2B5EF4-FFF2-40B4-BE49-F238E27FC236}">
              <a16:creationId xmlns:a16="http://schemas.microsoft.com/office/drawing/2014/main" id="{CF031A89-DED5-4F65-B42A-FAAF18856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38125"/>
          <a:ext cx="3019425" cy="932298"/>
        </a:xfrm>
        <a:prstGeom prst="rect">
          <a:avLst/>
        </a:prstGeom>
      </xdr:spPr>
    </xdr:pic>
    <xdr:clientData/>
  </xdr:oneCellAnchor>
  <xdr:oneCellAnchor>
    <xdr:from>
      <xdr:col>14</xdr:col>
      <xdr:colOff>219075</xdr:colOff>
      <xdr:row>19</xdr:row>
      <xdr:rowOff>114300</xdr:rowOff>
    </xdr:from>
    <xdr:ext cx="2352675" cy="1782152"/>
    <xdr:pic>
      <xdr:nvPicPr>
        <xdr:cNvPr id="3" name="Рисунок 2">
          <a:extLst>
            <a:ext uri="{FF2B5EF4-FFF2-40B4-BE49-F238E27FC236}">
              <a16:creationId xmlns:a16="http://schemas.microsoft.com/office/drawing/2014/main" id="{AD91C5BD-D324-4CF3-AB60-D32FD708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3733800"/>
          <a:ext cx="2352675" cy="1782152"/>
        </a:xfrm>
        <a:prstGeom prst="rect">
          <a:avLst/>
        </a:prstGeom>
      </xdr:spPr>
    </xdr:pic>
    <xdr:clientData/>
  </xdr:oneCellAnchor>
  <xdr:oneCellAnchor>
    <xdr:from>
      <xdr:col>14</xdr:col>
      <xdr:colOff>212725</xdr:colOff>
      <xdr:row>31</xdr:row>
      <xdr:rowOff>180976</xdr:rowOff>
    </xdr:from>
    <xdr:ext cx="2362200" cy="1771650"/>
    <xdr:pic>
      <xdr:nvPicPr>
        <xdr:cNvPr id="4" name="Рисунок 3">
          <a:extLst>
            <a:ext uri="{FF2B5EF4-FFF2-40B4-BE49-F238E27FC236}">
              <a16:creationId xmlns:a16="http://schemas.microsoft.com/office/drawing/2014/main" id="{926E83F0-1E00-4418-BCC7-1F5C3D7B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125" y="6086476"/>
          <a:ext cx="2362200" cy="1771650"/>
        </a:xfrm>
        <a:prstGeom prst="rect">
          <a:avLst/>
        </a:prstGeom>
      </xdr:spPr>
    </xdr:pic>
    <xdr:clientData/>
  </xdr:oneCellAnchor>
  <xdr:oneCellAnchor>
    <xdr:from>
      <xdr:col>14</xdr:col>
      <xdr:colOff>200024</xdr:colOff>
      <xdr:row>42</xdr:row>
      <xdr:rowOff>114301</xdr:rowOff>
    </xdr:from>
    <xdr:ext cx="2371725" cy="1778794"/>
    <xdr:pic>
      <xdr:nvPicPr>
        <xdr:cNvPr id="5" name="Рисунок 4">
          <a:extLst>
            <a:ext uri="{FF2B5EF4-FFF2-40B4-BE49-F238E27FC236}">
              <a16:creationId xmlns:a16="http://schemas.microsoft.com/office/drawing/2014/main" id="{7DC1A988-0B57-4016-AF26-B924B175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4" y="8115301"/>
          <a:ext cx="2371725" cy="1778794"/>
        </a:xfrm>
        <a:prstGeom prst="rect">
          <a:avLst/>
        </a:prstGeom>
      </xdr:spPr>
    </xdr:pic>
    <xdr:clientData/>
  </xdr:oneCellAnchor>
  <xdr:oneCellAnchor>
    <xdr:from>
      <xdr:col>18</xdr:col>
      <xdr:colOff>430193</xdr:colOff>
      <xdr:row>10</xdr:row>
      <xdr:rowOff>200024</xdr:rowOff>
    </xdr:from>
    <xdr:ext cx="3574780" cy="924790"/>
    <xdr:pic>
      <xdr:nvPicPr>
        <xdr:cNvPr id="6" name="Рисунок 5">
          <a:extLst>
            <a:ext uri="{FF2B5EF4-FFF2-40B4-BE49-F238E27FC236}">
              <a16:creationId xmlns:a16="http://schemas.microsoft.com/office/drawing/2014/main" id="{456CD0E2-813E-43BF-AF0F-A07C0D003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409"/>
        <a:stretch/>
      </xdr:blipFill>
      <xdr:spPr>
        <a:xfrm>
          <a:off x="11402993" y="2343149"/>
          <a:ext cx="3574780" cy="924790"/>
        </a:xfrm>
        <a:prstGeom prst="rect">
          <a:avLst/>
        </a:prstGeom>
      </xdr:spPr>
    </xdr:pic>
    <xdr:clientData/>
  </xdr:oneCellAnchor>
  <xdr:oneCellAnchor>
    <xdr:from>
      <xdr:col>18</xdr:col>
      <xdr:colOff>457201</xdr:colOff>
      <xdr:row>34</xdr:row>
      <xdr:rowOff>47625</xdr:rowOff>
    </xdr:from>
    <xdr:ext cx="3601058" cy="737755"/>
    <xdr:pic>
      <xdr:nvPicPr>
        <xdr:cNvPr id="7" name="Рисунок 6">
          <a:extLst>
            <a:ext uri="{FF2B5EF4-FFF2-40B4-BE49-F238E27FC236}">
              <a16:creationId xmlns:a16="http://schemas.microsoft.com/office/drawing/2014/main" id="{6543CCA3-A514-42FC-B3C4-4117D80FF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450"/>
        <a:stretch/>
      </xdr:blipFill>
      <xdr:spPr>
        <a:xfrm>
          <a:off x="11430001" y="6962775"/>
          <a:ext cx="3601058" cy="737755"/>
        </a:xfrm>
        <a:prstGeom prst="rect">
          <a:avLst/>
        </a:prstGeom>
      </xdr:spPr>
    </xdr:pic>
    <xdr:clientData/>
  </xdr:oneCellAnchor>
  <xdr:oneCellAnchor>
    <xdr:from>
      <xdr:col>18</xdr:col>
      <xdr:colOff>542923</xdr:colOff>
      <xdr:row>22</xdr:row>
      <xdr:rowOff>85725</xdr:rowOff>
    </xdr:from>
    <xdr:ext cx="3026460" cy="716973"/>
    <xdr:pic>
      <xdr:nvPicPr>
        <xdr:cNvPr id="8" name="Рисунок 7">
          <a:extLst>
            <a:ext uri="{FF2B5EF4-FFF2-40B4-BE49-F238E27FC236}">
              <a16:creationId xmlns:a16="http://schemas.microsoft.com/office/drawing/2014/main" id="{5D5F4AD3-B443-4AA0-A60A-D1626F8C7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71"/>
        <a:stretch/>
      </xdr:blipFill>
      <xdr:spPr>
        <a:xfrm>
          <a:off x="11515723" y="4629150"/>
          <a:ext cx="3026460" cy="716973"/>
        </a:xfrm>
        <a:prstGeom prst="rect">
          <a:avLst/>
        </a:prstGeom>
      </xdr:spPr>
    </xdr:pic>
    <xdr:clientData/>
  </xdr:oneCellAnchor>
  <xdr:oneCellAnchor>
    <xdr:from>
      <xdr:col>18</xdr:col>
      <xdr:colOff>504826</xdr:colOff>
      <xdr:row>43</xdr:row>
      <xdr:rowOff>142875</xdr:rowOff>
    </xdr:from>
    <xdr:ext cx="3587573" cy="1361210"/>
    <xdr:pic>
      <xdr:nvPicPr>
        <xdr:cNvPr id="9" name="Рисунок 8">
          <a:extLst>
            <a:ext uri="{FF2B5EF4-FFF2-40B4-BE49-F238E27FC236}">
              <a16:creationId xmlns:a16="http://schemas.microsoft.com/office/drawing/2014/main" id="{8F92256F-CB3C-442C-93E0-535C70738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244"/>
        <a:stretch/>
      </xdr:blipFill>
      <xdr:spPr>
        <a:xfrm>
          <a:off x="11477626" y="8858250"/>
          <a:ext cx="3587573" cy="1361210"/>
        </a:xfrm>
        <a:prstGeom prst="rect">
          <a:avLst/>
        </a:prstGeom>
      </xdr:spPr>
    </xdr:pic>
    <xdr:clientData/>
  </xdr:oneCellAnchor>
  <xdr:oneCellAnchor>
    <xdr:from>
      <xdr:col>14</xdr:col>
      <xdr:colOff>219075</xdr:colOff>
      <xdr:row>9</xdr:row>
      <xdr:rowOff>23813</xdr:rowOff>
    </xdr:from>
    <xdr:ext cx="2355848" cy="1766887"/>
    <xdr:pic>
      <xdr:nvPicPr>
        <xdr:cNvPr id="10" name="Рисунок 9">
          <a:extLst>
            <a:ext uri="{FF2B5EF4-FFF2-40B4-BE49-F238E27FC236}">
              <a16:creationId xmlns:a16="http://schemas.microsoft.com/office/drawing/2014/main" id="{CE881603-4EBD-4276-AEA8-544F75D46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1738313"/>
          <a:ext cx="2355848" cy="1766887"/>
        </a:xfrm>
        <a:prstGeom prst="rect">
          <a:avLst/>
        </a:prstGeom>
      </xdr:spPr>
    </xdr:pic>
    <xdr:clientData/>
  </xdr:oneCellAnchor>
  <xdr:twoCellAnchor>
    <xdr:from>
      <xdr:col>7</xdr:col>
      <xdr:colOff>285750</xdr:colOff>
      <xdr:row>3</xdr:row>
      <xdr:rowOff>0</xdr:rowOff>
    </xdr:from>
    <xdr:to>
      <xdr:col>9</xdr:col>
      <xdr:colOff>555634</xdr:colOff>
      <xdr:row>4</xdr:row>
      <xdr:rowOff>38100</xdr:rowOff>
    </xdr:to>
    <xdr:sp macro="" textlink="">
      <xdr:nvSpPr>
        <xdr:cNvPr id="11" name="Скругленный прямоугольник 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552950" y="790575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390525</xdr:colOff>
      <xdr:row>2</xdr:row>
      <xdr:rowOff>9525</xdr:rowOff>
    </xdr:from>
    <xdr:to>
      <xdr:col>8</xdr:col>
      <xdr:colOff>450859</xdr:colOff>
      <xdr:row>3</xdr:row>
      <xdr:rowOff>38100</xdr:rowOff>
    </xdr:to>
    <xdr:sp macro="" textlink="">
      <xdr:nvSpPr>
        <xdr:cNvPr id="2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6858000" y="419100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1</xdr:col>
      <xdr:colOff>19052</xdr:colOff>
      <xdr:row>1</xdr:row>
      <xdr:rowOff>9526</xdr:rowOff>
    </xdr:from>
    <xdr:to>
      <xdr:col>2</xdr:col>
      <xdr:colOff>209550</xdr:colOff>
      <xdr:row>4</xdr:row>
      <xdr:rowOff>186543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2" y="209551"/>
          <a:ext cx="1952623" cy="80566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7</xdr:row>
      <xdr:rowOff>28576</xdr:rowOff>
    </xdr:from>
    <xdr:to>
      <xdr:col>1</xdr:col>
      <xdr:colOff>1743075</xdr:colOff>
      <xdr:row>12</xdr:row>
      <xdr:rowOff>257175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1704976"/>
          <a:ext cx="1704974" cy="17049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28574</xdr:rowOff>
    </xdr:from>
    <xdr:to>
      <xdr:col>1</xdr:col>
      <xdr:colOff>1743075</xdr:colOff>
      <xdr:row>22</xdr:row>
      <xdr:rowOff>190499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3705224"/>
          <a:ext cx="1714500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</xdr:row>
      <xdr:rowOff>152399</xdr:rowOff>
    </xdr:from>
    <xdr:to>
      <xdr:col>1</xdr:col>
      <xdr:colOff>1743076</xdr:colOff>
      <xdr:row>34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6029324"/>
          <a:ext cx="1714501" cy="17145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42</xdr:row>
      <xdr:rowOff>190499</xdr:rowOff>
    </xdr:from>
    <xdr:to>
      <xdr:col>1</xdr:col>
      <xdr:colOff>1752600</xdr:colOff>
      <xdr:row>45</xdr:row>
      <xdr:rowOff>224699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74" b="29393"/>
        <a:stretch/>
      </xdr:blipFill>
      <xdr:spPr>
        <a:xfrm>
          <a:off x="628649" y="9610724"/>
          <a:ext cx="173355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38023</xdr:colOff>
      <xdr:row>37</xdr:row>
      <xdr:rowOff>28425</xdr:rowOff>
    </xdr:from>
    <xdr:to>
      <xdr:col>1</xdr:col>
      <xdr:colOff>1743074</xdr:colOff>
      <xdr:row>42</xdr:row>
      <xdr:rowOff>199735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41" t="16612" r="8647" b="21093"/>
        <a:stretch/>
      </xdr:blipFill>
      <xdr:spPr>
        <a:xfrm>
          <a:off x="647623" y="8305650"/>
          <a:ext cx="1705051" cy="131431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46</xdr:row>
      <xdr:rowOff>19050</xdr:rowOff>
    </xdr:from>
    <xdr:to>
      <xdr:col>1</xdr:col>
      <xdr:colOff>1714500</xdr:colOff>
      <xdr:row>48</xdr:row>
      <xdr:rowOff>200025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353675"/>
          <a:ext cx="16668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48</xdr:row>
      <xdr:rowOff>200025</xdr:rowOff>
    </xdr:from>
    <xdr:to>
      <xdr:col>1</xdr:col>
      <xdr:colOff>1638300</xdr:colOff>
      <xdr:row>53</xdr:row>
      <xdr:rowOff>209550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0991850"/>
          <a:ext cx="1457325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53</xdr:row>
      <xdr:rowOff>209550</xdr:rowOff>
    </xdr:from>
    <xdr:to>
      <xdr:col>1</xdr:col>
      <xdr:colOff>1733550</xdr:colOff>
      <xdr:row>59</xdr:row>
      <xdr:rowOff>209550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1581150" cy="1371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225877</xdr:colOff>
      <xdr:row>1</xdr:row>
      <xdr:rowOff>104773</xdr:rowOff>
    </xdr:from>
    <xdr:ext cx="2251033" cy="62095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2" t="10821" r="6846" b="15432"/>
        <a:stretch/>
      </xdr:blipFill>
      <xdr:spPr>
        <a:xfrm>
          <a:off x="368752" y="314323"/>
          <a:ext cx="2251033" cy="620957"/>
        </a:xfrm>
        <a:prstGeom prst="rect">
          <a:avLst/>
        </a:prstGeom>
      </xdr:spPr>
    </xdr:pic>
    <xdr:clientData/>
  </xdr:oneCellAnchor>
  <xdr:oneCellAnchor>
    <xdr:from>
      <xdr:col>1</xdr:col>
      <xdr:colOff>123824</xdr:colOff>
      <xdr:row>7</xdr:row>
      <xdr:rowOff>38100</xdr:rowOff>
    </xdr:from>
    <xdr:ext cx="1358901" cy="1019176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1657350"/>
          <a:ext cx="1358901" cy="1019176"/>
        </a:xfrm>
        <a:prstGeom prst="rect">
          <a:avLst/>
        </a:prstGeom>
      </xdr:spPr>
    </xdr:pic>
    <xdr:clientData/>
  </xdr:oneCellAnchor>
  <xdr:oneCellAnchor>
    <xdr:from>
      <xdr:col>1</xdr:col>
      <xdr:colOff>128551</xdr:colOff>
      <xdr:row>21</xdr:row>
      <xdr:rowOff>52352</xdr:rowOff>
    </xdr:from>
    <xdr:ext cx="1366874" cy="105025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51" y="3938552"/>
          <a:ext cx="1366874" cy="1050259"/>
        </a:xfrm>
        <a:prstGeom prst="rect">
          <a:avLst/>
        </a:prstGeom>
      </xdr:spPr>
    </xdr:pic>
    <xdr:clientData/>
  </xdr:oneCellAnchor>
  <xdr:oneCellAnchor>
    <xdr:from>
      <xdr:col>3</xdr:col>
      <xdr:colOff>338624</xdr:colOff>
      <xdr:row>1</xdr:row>
      <xdr:rowOff>142098</xdr:rowOff>
    </xdr:from>
    <xdr:ext cx="1623060" cy="58674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524" y="351648"/>
          <a:ext cx="1623060" cy="58674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28575</xdr:rowOff>
    </xdr:from>
    <xdr:ext cx="813136" cy="85375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8772525"/>
          <a:ext cx="813136" cy="853750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52</xdr:row>
      <xdr:rowOff>66675</xdr:rowOff>
    </xdr:from>
    <xdr:ext cx="761999" cy="88225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8972550"/>
          <a:ext cx="761999" cy="882252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58</xdr:row>
      <xdr:rowOff>114299</xdr:rowOff>
    </xdr:from>
    <xdr:ext cx="1362365" cy="1137558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991724"/>
          <a:ext cx="1362365" cy="1137558"/>
        </a:xfrm>
        <a:prstGeom prst="rect">
          <a:avLst/>
        </a:prstGeom>
      </xdr:spPr>
    </xdr:pic>
    <xdr:clientData/>
  </xdr:oneCellAnchor>
  <xdr:twoCellAnchor>
    <xdr:from>
      <xdr:col>4</xdr:col>
      <xdr:colOff>447675</xdr:colOff>
      <xdr:row>2</xdr:row>
      <xdr:rowOff>9526</xdr:rowOff>
    </xdr:from>
    <xdr:to>
      <xdr:col>5</xdr:col>
      <xdr:colOff>876300</xdr:colOff>
      <xdr:row>3</xdr:row>
      <xdr:rowOff>19050</xdr:rowOff>
    </xdr:to>
    <xdr:sp macro="" textlink="">
      <xdr:nvSpPr>
        <xdr:cNvPr id="18" name="Скругленный прямоугольник 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819650" y="428626"/>
          <a:ext cx="1143000" cy="219074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1</xdr:col>
      <xdr:colOff>209550</xdr:colOff>
      <xdr:row>12</xdr:row>
      <xdr:rowOff>161925</xdr:rowOff>
    </xdr:from>
    <xdr:to>
      <xdr:col>1</xdr:col>
      <xdr:colOff>1447973</xdr:colOff>
      <xdr:row>18</xdr:row>
      <xdr:rowOff>171611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2800350"/>
          <a:ext cx="1238423" cy="115268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26</xdr:row>
      <xdr:rowOff>123825</xdr:rowOff>
    </xdr:from>
    <xdr:to>
      <xdr:col>1</xdr:col>
      <xdr:colOff>1495612</xdr:colOff>
      <xdr:row>32</xdr:row>
      <xdr:rowOff>133511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467350"/>
          <a:ext cx="1343212" cy="11526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34</xdr:row>
      <xdr:rowOff>19050</xdr:rowOff>
    </xdr:from>
    <xdr:to>
      <xdr:col>1</xdr:col>
      <xdr:colOff>1467028</xdr:colOff>
      <xdr:row>39</xdr:row>
      <xdr:rowOff>181131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6924675"/>
          <a:ext cx="1276528" cy="111458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41</xdr:row>
      <xdr:rowOff>152400</xdr:rowOff>
    </xdr:from>
    <xdr:to>
      <xdr:col>1</xdr:col>
      <xdr:colOff>1467027</xdr:colOff>
      <xdr:row>48</xdr:row>
      <xdr:rowOff>104954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429625"/>
          <a:ext cx="1267002" cy="128605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66</xdr:row>
      <xdr:rowOff>19050</xdr:rowOff>
    </xdr:from>
    <xdr:to>
      <xdr:col>1</xdr:col>
      <xdr:colOff>1552770</xdr:colOff>
      <xdr:row>69</xdr:row>
      <xdr:rowOff>304971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163550"/>
          <a:ext cx="1400370" cy="122889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71</xdr:row>
      <xdr:rowOff>47625</xdr:rowOff>
    </xdr:from>
    <xdr:to>
      <xdr:col>1</xdr:col>
      <xdr:colOff>1495612</xdr:colOff>
      <xdr:row>76</xdr:row>
      <xdr:rowOff>166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649450"/>
          <a:ext cx="1343212" cy="119079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77</xdr:row>
      <xdr:rowOff>180975</xdr:rowOff>
    </xdr:from>
    <xdr:to>
      <xdr:col>1</xdr:col>
      <xdr:colOff>1428914</xdr:colOff>
      <xdr:row>89</xdr:row>
      <xdr:rowOff>162257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6221075"/>
          <a:ext cx="1171739" cy="23815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92</xdr:row>
      <xdr:rowOff>76200</xdr:rowOff>
    </xdr:from>
    <xdr:to>
      <xdr:col>1</xdr:col>
      <xdr:colOff>1581360</xdr:colOff>
      <xdr:row>93</xdr:row>
      <xdr:rowOff>609762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116675"/>
          <a:ext cx="1505160" cy="116221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95</xdr:row>
      <xdr:rowOff>161925</xdr:rowOff>
    </xdr:from>
    <xdr:to>
      <xdr:col>1</xdr:col>
      <xdr:colOff>1533718</xdr:colOff>
      <xdr:row>101</xdr:row>
      <xdr:rowOff>76356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659725"/>
          <a:ext cx="1381318" cy="11145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</xdr:row>
      <xdr:rowOff>9525</xdr:rowOff>
    </xdr:from>
    <xdr:ext cx="1828800" cy="1371600"/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3525"/>
          <a:ext cx="18288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9525</xdr:rowOff>
    </xdr:from>
    <xdr:ext cx="1828800" cy="1352550"/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7025"/>
          <a:ext cx="18288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21</xdr:row>
      <xdr:rowOff>9525</xdr:rowOff>
    </xdr:from>
    <xdr:ext cx="1809750" cy="1352550"/>
    <xdr:pic>
      <xdr:nvPicPr>
        <xdr:cNvPr id="5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200525"/>
          <a:ext cx="18097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28</xdr:row>
      <xdr:rowOff>19050</xdr:rowOff>
    </xdr:from>
    <xdr:ext cx="1790700" cy="1104900"/>
    <xdr:pic>
      <xdr:nvPicPr>
        <xdr:cNvPr id="6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43550"/>
          <a:ext cx="17907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38101</xdr:colOff>
      <xdr:row>34</xdr:row>
      <xdr:rowOff>28575</xdr:rowOff>
    </xdr:from>
    <xdr:ext cx="1803592" cy="1095375"/>
    <xdr:pic>
      <xdr:nvPicPr>
        <xdr:cNvPr id="7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9439275"/>
          <a:ext cx="1803592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37</xdr:row>
      <xdr:rowOff>28575</xdr:rowOff>
    </xdr:from>
    <xdr:ext cx="1790700" cy="1104900"/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77075"/>
          <a:ext cx="17907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51</xdr:row>
      <xdr:rowOff>28575</xdr:rowOff>
    </xdr:from>
    <xdr:ext cx="1828800" cy="1333500"/>
    <xdr:pic>
      <xdr:nvPicPr>
        <xdr:cNvPr id="11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38" b="10222"/>
        <a:stretch>
          <a:fillRect/>
        </a:stretch>
      </xdr:blipFill>
      <xdr:spPr bwMode="auto">
        <a:xfrm>
          <a:off x="28575" y="9172575"/>
          <a:ext cx="1828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58</xdr:row>
      <xdr:rowOff>28575</xdr:rowOff>
    </xdr:from>
    <xdr:ext cx="1809750" cy="1333500"/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1417"/>
        <a:stretch>
          <a:fillRect/>
        </a:stretch>
      </xdr:blipFill>
      <xdr:spPr bwMode="auto">
        <a:xfrm>
          <a:off x="19050" y="10506075"/>
          <a:ext cx="18097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65</xdr:row>
      <xdr:rowOff>28575</xdr:rowOff>
    </xdr:from>
    <xdr:ext cx="1800225" cy="1104900"/>
    <xdr:pic>
      <xdr:nvPicPr>
        <xdr:cNvPr id="13" name="Рисунок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7" t="14279" r="20190" b="14398"/>
        <a:stretch>
          <a:fillRect/>
        </a:stretch>
      </xdr:blipFill>
      <xdr:spPr bwMode="auto">
        <a:xfrm>
          <a:off x="28575" y="11839575"/>
          <a:ext cx="1800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69</xdr:row>
      <xdr:rowOff>28575</xdr:rowOff>
    </xdr:from>
    <xdr:ext cx="1781175" cy="1104900"/>
    <xdr:pic>
      <xdr:nvPicPr>
        <xdr:cNvPr id="14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87" t="13799" r="20012" b="13777"/>
        <a:stretch>
          <a:fillRect/>
        </a:stretch>
      </xdr:blipFill>
      <xdr:spPr bwMode="auto">
        <a:xfrm>
          <a:off x="38100" y="12601575"/>
          <a:ext cx="17811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73</xdr:row>
      <xdr:rowOff>28575</xdr:rowOff>
    </xdr:from>
    <xdr:ext cx="1790700" cy="1104900"/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71" t="10628" r="22874" b="14252"/>
        <a:stretch>
          <a:fillRect/>
        </a:stretch>
      </xdr:blipFill>
      <xdr:spPr bwMode="auto">
        <a:xfrm>
          <a:off x="38100" y="13363575"/>
          <a:ext cx="17907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77</xdr:row>
      <xdr:rowOff>28575</xdr:rowOff>
    </xdr:from>
    <xdr:ext cx="1800225" cy="1104900"/>
    <xdr:pic>
      <xdr:nvPicPr>
        <xdr:cNvPr id="16" name="Рисунок 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5" t="22905" r="11154" b="15002"/>
        <a:stretch>
          <a:fillRect/>
        </a:stretch>
      </xdr:blipFill>
      <xdr:spPr bwMode="auto">
        <a:xfrm>
          <a:off x="28575" y="14125575"/>
          <a:ext cx="1800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80</xdr:row>
      <xdr:rowOff>28575</xdr:rowOff>
    </xdr:from>
    <xdr:ext cx="1790700" cy="1095375"/>
    <xdr:pic>
      <xdr:nvPicPr>
        <xdr:cNvPr id="17" name="Рисунок 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5" t="8679" r="1080" b="10909"/>
        <a:stretch>
          <a:fillRect/>
        </a:stretch>
      </xdr:blipFill>
      <xdr:spPr bwMode="auto">
        <a:xfrm>
          <a:off x="38100" y="14697075"/>
          <a:ext cx="17907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83</xdr:row>
      <xdr:rowOff>28575</xdr:rowOff>
    </xdr:from>
    <xdr:ext cx="1800225" cy="1095375"/>
    <xdr:pic>
      <xdr:nvPicPr>
        <xdr:cNvPr id="18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6" t="9892" r="4144" b="2371"/>
        <a:stretch>
          <a:fillRect/>
        </a:stretch>
      </xdr:blipFill>
      <xdr:spPr bwMode="auto">
        <a:xfrm>
          <a:off x="28575" y="15268575"/>
          <a:ext cx="18002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85</xdr:row>
      <xdr:rowOff>28575</xdr:rowOff>
    </xdr:from>
    <xdr:ext cx="1771650" cy="1085850"/>
    <xdr:pic>
      <xdr:nvPicPr>
        <xdr:cNvPr id="19" name="Рисунок 20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727150"/>
          <a:ext cx="17716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87</xdr:row>
      <xdr:rowOff>28575</xdr:rowOff>
    </xdr:from>
    <xdr:ext cx="1762125" cy="1085850"/>
    <xdr:pic>
      <xdr:nvPicPr>
        <xdr:cNvPr id="20" name="Рисунок 21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030575"/>
          <a:ext cx="17621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96</xdr:row>
      <xdr:rowOff>28575</xdr:rowOff>
    </xdr:from>
    <xdr:ext cx="1800225" cy="1104900"/>
    <xdr:pic>
      <xdr:nvPicPr>
        <xdr:cNvPr id="21" name="Рисунок 2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0994350"/>
          <a:ext cx="1800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98</xdr:row>
      <xdr:rowOff>28575</xdr:rowOff>
    </xdr:from>
    <xdr:ext cx="1790700" cy="1095375"/>
    <xdr:pic>
      <xdr:nvPicPr>
        <xdr:cNvPr id="22" name="Рисунок 2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554575"/>
          <a:ext cx="17907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94</xdr:row>
      <xdr:rowOff>28575</xdr:rowOff>
    </xdr:from>
    <xdr:ext cx="1800225" cy="1104900"/>
    <xdr:pic>
      <xdr:nvPicPr>
        <xdr:cNvPr id="23" name="Рисунок 24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411575"/>
          <a:ext cx="1800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100</xdr:row>
      <xdr:rowOff>114300</xdr:rowOff>
    </xdr:from>
    <xdr:ext cx="1800225" cy="1295400"/>
    <xdr:pic>
      <xdr:nvPicPr>
        <xdr:cNvPr id="24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7357050"/>
          <a:ext cx="18002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109</xdr:row>
      <xdr:rowOff>28575</xdr:rowOff>
    </xdr:from>
    <xdr:ext cx="1800225" cy="1104900"/>
    <xdr:pic>
      <xdr:nvPicPr>
        <xdr:cNvPr id="25" name="Рисунок 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59575"/>
          <a:ext cx="1800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112</xdr:row>
      <xdr:rowOff>19050</xdr:rowOff>
    </xdr:from>
    <xdr:ext cx="1800225" cy="1104900"/>
    <xdr:pic>
      <xdr:nvPicPr>
        <xdr:cNvPr id="26" name="Рисунок 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021550"/>
          <a:ext cx="1800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1809750" cy="1114425"/>
    <xdr:pic>
      <xdr:nvPicPr>
        <xdr:cNvPr id="27" name="Рисунок 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593050"/>
          <a:ext cx="18097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119</xdr:row>
      <xdr:rowOff>28575</xdr:rowOff>
    </xdr:from>
    <xdr:ext cx="1819275" cy="1323975"/>
    <xdr:pic>
      <xdr:nvPicPr>
        <xdr:cNvPr id="28" name="Рисунок 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364575"/>
          <a:ext cx="18192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1819275" cy="1343025"/>
    <xdr:pic>
      <xdr:nvPicPr>
        <xdr:cNvPr id="29" name="Рисунок 1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688550"/>
          <a:ext cx="18192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133</xdr:row>
      <xdr:rowOff>9525</xdr:rowOff>
    </xdr:from>
    <xdr:ext cx="1809750" cy="1352550"/>
    <xdr:pic>
      <xdr:nvPicPr>
        <xdr:cNvPr id="30" name="Рисунок 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012525"/>
          <a:ext cx="18097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</xdr:colOff>
      <xdr:row>140</xdr:row>
      <xdr:rowOff>19050</xdr:rowOff>
    </xdr:from>
    <xdr:ext cx="1819275" cy="1114425"/>
    <xdr:pic>
      <xdr:nvPicPr>
        <xdr:cNvPr id="31" name="Рисунок 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355550"/>
          <a:ext cx="18192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</xdr:colOff>
      <xdr:row>144</xdr:row>
      <xdr:rowOff>9525</xdr:rowOff>
    </xdr:from>
    <xdr:ext cx="1819275" cy="1343025"/>
    <xdr:pic>
      <xdr:nvPicPr>
        <xdr:cNvPr id="32" name="Рисунок 2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6108025"/>
          <a:ext cx="18192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151</xdr:row>
      <xdr:rowOff>28575</xdr:rowOff>
    </xdr:from>
    <xdr:ext cx="1828800" cy="1314450"/>
    <xdr:pic>
      <xdr:nvPicPr>
        <xdr:cNvPr id="33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60575"/>
          <a:ext cx="18288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158</xdr:row>
      <xdr:rowOff>28575</xdr:rowOff>
    </xdr:from>
    <xdr:ext cx="1790700" cy="1085850"/>
    <xdr:pic>
      <xdr:nvPicPr>
        <xdr:cNvPr id="34" name="Рисунок 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94075"/>
          <a:ext cx="17907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162</xdr:row>
      <xdr:rowOff>28575</xdr:rowOff>
    </xdr:from>
    <xdr:ext cx="1809750" cy="1209675"/>
    <xdr:pic>
      <xdr:nvPicPr>
        <xdr:cNvPr id="35" name="Рисунок 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3568600"/>
          <a:ext cx="18097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419100</xdr:colOff>
      <xdr:row>2</xdr:row>
      <xdr:rowOff>9525</xdr:rowOff>
    </xdr:from>
    <xdr:to>
      <xdr:col>4</xdr:col>
      <xdr:colOff>885825</xdr:colOff>
      <xdr:row>3</xdr:row>
      <xdr:rowOff>9525</xdr:rowOff>
    </xdr:to>
    <xdr:sp macro="" textlink="">
      <xdr:nvSpPr>
        <xdr:cNvPr id="36" name="Скругленный прямоугольник 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3381375" y="428625"/>
          <a:ext cx="1581150" cy="209550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>
    <xdr:from>
      <xdr:col>1</xdr:col>
      <xdr:colOff>419099</xdr:colOff>
      <xdr:row>44</xdr:row>
      <xdr:rowOff>76199</xdr:rowOff>
    </xdr:from>
    <xdr:to>
      <xdr:col>1</xdr:col>
      <xdr:colOff>1400048</xdr:colOff>
      <xdr:row>46</xdr:row>
      <xdr:rowOff>266392</xdr:rowOff>
    </xdr:to>
    <xdr:pic>
      <xdr:nvPicPr>
        <xdr:cNvPr id="38" name="Рисунок 26" descr="104201.pn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13087349"/>
          <a:ext cx="980949" cy="81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523874</xdr:colOff>
      <xdr:row>48</xdr:row>
      <xdr:rowOff>142874</xdr:rowOff>
    </xdr:from>
    <xdr:to>
      <xdr:col>1</xdr:col>
      <xdr:colOff>1371813</xdr:colOff>
      <xdr:row>49</xdr:row>
      <xdr:rowOff>439264</xdr:rowOff>
    </xdr:to>
    <xdr:pic>
      <xdr:nvPicPr>
        <xdr:cNvPr id="39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4" y="14525624"/>
          <a:ext cx="847939" cy="86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33</xdr:row>
      <xdr:rowOff>28575</xdr:rowOff>
    </xdr:from>
    <xdr:to>
      <xdr:col>1</xdr:col>
      <xdr:colOff>1329207</xdr:colOff>
      <xdr:row>33</xdr:row>
      <xdr:rowOff>789226</xdr:rowOff>
    </xdr:to>
    <xdr:pic>
      <xdr:nvPicPr>
        <xdr:cNvPr id="40" name="Рисунок 20" descr="101101.pn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696325"/>
          <a:ext cx="748182" cy="760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547651</xdr:colOff>
      <xdr:row>32</xdr:row>
      <xdr:rowOff>52350</xdr:rowOff>
    </xdr:from>
    <xdr:to>
      <xdr:col>1</xdr:col>
      <xdr:colOff>1354419</xdr:colOff>
      <xdr:row>32</xdr:row>
      <xdr:rowOff>749104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51" y="7796175"/>
          <a:ext cx="806768" cy="69675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41</xdr:row>
      <xdr:rowOff>66675</xdr:rowOff>
    </xdr:from>
    <xdr:to>
      <xdr:col>1</xdr:col>
      <xdr:colOff>1657552</xdr:colOff>
      <xdr:row>43</xdr:row>
      <xdr:rowOff>304921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2134850"/>
          <a:ext cx="1448002" cy="86689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89</xdr:row>
      <xdr:rowOff>47625</xdr:rowOff>
    </xdr:from>
    <xdr:to>
      <xdr:col>1</xdr:col>
      <xdr:colOff>1638497</xdr:colOff>
      <xdr:row>90</xdr:row>
      <xdr:rowOff>134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9432250"/>
          <a:ext cx="1409897" cy="96215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90</xdr:row>
      <xdr:rowOff>57150</xdr:rowOff>
    </xdr:from>
    <xdr:to>
      <xdr:col>1</xdr:col>
      <xdr:colOff>1648007</xdr:colOff>
      <xdr:row>90</xdr:row>
      <xdr:rowOff>981204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30451425"/>
          <a:ext cx="1305107" cy="92405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92</xdr:row>
      <xdr:rowOff>38100</xdr:rowOff>
    </xdr:from>
    <xdr:to>
      <xdr:col>1</xdr:col>
      <xdr:colOff>1648011</xdr:colOff>
      <xdr:row>92</xdr:row>
      <xdr:rowOff>1152681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31642050"/>
          <a:ext cx="1333686" cy="1114581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1676400</xdr:colOff>
      <xdr:row>1</xdr:row>
      <xdr:rowOff>9525</xdr:rowOff>
    </xdr:from>
    <xdr:to>
      <xdr:col>3</xdr:col>
      <xdr:colOff>381000</xdr:colOff>
      <xdr:row>4</xdr:row>
      <xdr:rowOff>161925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9075"/>
          <a:ext cx="166687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28576</xdr:rowOff>
    </xdr:from>
    <xdr:to>
      <xdr:col>1</xdr:col>
      <xdr:colOff>1676400</xdr:colOff>
      <xdr:row>4</xdr:row>
      <xdr:rowOff>141224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657226"/>
          <a:ext cx="1619250" cy="32219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</xdr:row>
      <xdr:rowOff>28575</xdr:rowOff>
    </xdr:from>
    <xdr:to>
      <xdr:col>1</xdr:col>
      <xdr:colOff>1485900</xdr:colOff>
      <xdr:row>3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38125"/>
          <a:ext cx="1343025" cy="390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20</xdr:row>
      <xdr:rowOff>57150</xdr:rowOff>
    </xdr:from>
    <xdr:ext cx="2057400" cy="790575"/>
    <xdr:pic>
      <xdr:nvPicPr>
        <xdr:cNvPr id="3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05" b="23483"/>
        <a:stretch>
          <a:fillRect/>
        </a:stretch>
      </xdr:blipFill>
      <xdr:spPr bwMode="auto">
        <a:xfrm>
          <a:off x="628650" y="3971925"/>
          <a:ext cx="2057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31</xdr:row>
      <xdr:rowOff>28575</xdr:rowOff>
    </xdr:from>
    <xdr:ext cx="2009776" cy="1190978"/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63" b="12956"/>
        <a:stretch>
          <a:fillRect/>
        </a:stretch>
      </xdr:blipFill>
      <xdr:spPr bwMode="auto">
        <a:xfrm>
          <a:off x="666750" y="5010150"/>
          <a:ext cx="2009776" cy="1190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447676</xdr:colOff>
      <xdr:row>1</xdr:row>
      <xdr:rowOff>57150</xdr:rowOff>
    </xdr:from>
    <xdr:ext cx="893203" cy="334587"/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6" y="266700"/>
          <a:ext cx="893203" cy="334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476250</xdr:colOff>
      <xdr:row>33</xdr:row>
      <xdr:rowOff>38100</xdr:rowOff>
    </xdr:from>
    <xdr:ext cx="1200150" cy="1200150"/>
    <xdr:pic>
      <xdr:nvPicPr>
        <xdr:cNvPr id="6" name="Рисунок 4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6429375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1</xdr:row>
      <xdr:rowOff>180976</xdr:rowOff>
    </xdr:from>
    <xdr:ext cx="2392680" cy="464820"/>
    <xdr:pic>
      <xdr:nvPicPr>
        <xdr:cNvPr id="7" name="Рисунок 4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0526"/>
          <a:ext cx="23926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36</xdr:row>
      <xdr:rowOff>19050</xdr:rowOff>
    </xdr:from>
    <xdr:ext cx="1019175" cy="1219200"/>
    <xdr:pic>
      <xdr:nvPicPr>
        <xdr:cNvPr id="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00" r="15788"/>
        <a:stretch>
          <a:fillRect/>
        </a:stretch>
      </xdr:blipFill>
      <xdr:spPr bwMode="auto">
        <a:xfrm>
          <a:off x="38100" y="6115050"/>
          <a:ext cx="10191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55</xdr:row>
      <xdr:rowOff>38100</xdr:rowOff>
    </xdr:from>
    <xdr:ext cx="2009775" cy="923925"/>
    <xdr:pic>
      <xdr:nvPicPr>
        <xdr:cNvPr id="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41" b="25999"/>
        <a:stretch>
          <a:fillRect/>
        </a:stretch>
      </xdr:blipFill>
      <xdr:spPr bwMode="auto">
        <a:xfrm>
          <a:off x="657225" y="14087475"/>
          <a:ext cx="2009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1066800</xdr:colOff>
      <xdr:row>49</xdr:row>
      <xdr:rowOff>28575</xdr:rowOff>
    </xdr:from>
    <xdr:ext cx="1047750" cy="809625"/>
    <xdr:pic>
      <xdr:nvPicPr>
        <xdr:cNvPr id="10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53" t="15321" r="16161" b="25941"/>
        <a:stretch>
          <a:fillRect/>
        </a:stretch>
      </xdr:blipFill>
      <xdr:spPr bwMode="auto">
        <a:xfrm>
          <a:off x="590550" y="8410575"/>
          <a:ext cx="1047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49</xdr:row>
      <xdr:rowOff>19050</xdr:rowOff>
    </xdr:from>
    <xdr:ext cx="1076325" cy="819150"/>
    <xdr:pic>
      <xdr:nvPicPr>
        <xdr:cNvPr id="1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05" t="14803" r="13664" b="22377"/>
        <a:stretch>
          <a:fillRect/>
        </a:stretch>
      </xdr:blipFill>
      <xdr:spPr bwMode="auto">
        <a:xfrm>
          <a:off x="619125" y="13020675"/>
          <a:ext cx="1076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41</xdr:row>
      <xdr:rowOff>19050</xdr:rowOff>
    </xdr:from>
    <xdr:ext cx="1047750" cy="1114425"/>
    <xdr:pic>
      <xdr:nvPicPr>
        <xdr:cNvPr id="12" name="Рисунок 2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78" t="15405" r="28278" b="23840"/>
        <a:stretch>
          <a:fillRect/>
        </a:stretch>
      </xdr:blipFill>
      <xdr:spPr bwMode="auto">
        <a:xfrm>
          <a:off x="19050" y="7067550"/>
          <a:ext cx="10477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133350</xdr:colOff>
      <xdr:row>44</xdr:row>
      <xdr:rowOff>28575</xdr:rowOff>
    </xdr:from>
    <xdr:ext cx="866775" cy="1019175"/>
    <xdr:pic>
      <xdr:nvPicPr>
        <xdr:cNvPr id="15" name="Рисунок 4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0" r="3862"/>
        <a:stretch>
          <a:fillRect/>
        </a:stretch>
      </xdr:blipFill>
      <xdr:spPr bwMode="auto">
        <a:xfrm>
          <a:off x="723900" y="13763625"/>
          <a:ext cx="8667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79</xdr:row>
      <xdr:rowOff>38100</xdr:rowOff>
    </xdr:from>
    <xdr:ext cx="2085975" cy="962025"/>
    <xdr:pic>
      <xdr:nvPicPr>
        <xdr:cNvPr id="16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0" t="21667" r="5527" b="20857"/>
        <a:stretch>
          <a:fillRect/>
        </a:stretch>
      </xdr:blipFill>
      <xdr:spPr bwMode="auto">
        <a:xfrm>
          <a:off x="28575" y="10134600"/>
          <a:ext cx="2085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171450</xdr:colOff>
      <xdr:row>107</xdr:row>
      <xdr:rowOff>28575</xdr:rowOff>
    </xdr:from>
    <xdr:ext cx="972000" cy="1209675"/>
    <xdr:pic>
      <xdr:nvPicPr>
        <xdr:cNvPr id="17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45" t="5107" r="22826" b="10619"/>
        <a:stretch/>
      </xdr:blipFill>
      <xdr:spPr bwMode="auto">
        <a:xfrm>
          <a:off x="762000" y="23641050"/>
          <a:ext cx="9720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1123950</xdr:colOff>
      <xdr:row>112</xdr:row>
      <xdr:rowOff>28575</xdr:rowOff>
    </xdr:from>
    <xdr:ext cx="952500" cy="990600"/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9793" r="20848" b="7112"/>
        <a:stretch>
          <a:fillRect/>
        </a:stretch>
      </xdr:blipFill>
      <xdr:spPr bwMode="auto">
        <a:xfrm>
          <a:off x="590550" y="1336357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128</xdr:row>
      <xdr:rowOff>28575</xdr:rowOff>
    </xdr:from>
    <xdr:ext cx="1771650" cy="1400175"/>
    <xdr:pic>
      <xdr:nvPicPr>
        <xdr:cNvPr id="19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078075"/>
          <a:ext cx="17716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151</xdr:row>
      <xdr:rowOff>28575</xdr:rowOff>
    </xdr:from>
    <xdr:ext cx="1809750" cy="895350"/>
    <xdr:pic>
      <xdr:nvPicPr>
        <xdr:cNvPr id="20" name="Рисунок 2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70" b="15152"/>
        <a:stretch>
          <a:fillRect/>
        </a:stretch>
      </xdr:blipFill>
      <xdr:spPr bwMode="auto">
        <a:xfrm>
          <a:off x="190500" y="19650075"/>
          <a:ext cx="1809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1133475</xdr:colOff>
      <xdr:row>142</xdr:row>
      <xdr:rowOff>28575</xdr:rowOff>
    </xdr:from>
    <xdr:ext cx="895350" cy="895350"/>
    <xdr:pic>
      <xdr:nvPicPr>
        <xdr:cNvPr id="21" name="Рисунок 2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05" t="9032" r="26004" b="16965"/>
        <a:stretch>
          <a:fillRect/>
        </a:stretch>
      </xdr:blipFill>
      <xdr:spPr bwMode="auto">
        <a:xfrm>
          <a:off x="590550" y="177450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247650</xdr:colOff>
      <xdr:row>138</xdr:row>
      <xdr:rowOff>28575</xdr:rowOff>
    </xdr:from>
    <xdr:ext cx="1619250" cy="809625"/>
    <xdr:pic>
      <xdr:nvPicPr>
        <xdr:cNvPr id="22" name="Рисунок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21" b="20833"/>
        <a:stretch>
          <a:fillRect/>
        </a:stretch>
      </xdr:blipFill>
      <xdr:spPr bwMode="auto">
        <a:xfrm>
          <a:off x="247650" y="16983075"/>
          <a:ext cx="1619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142</xdr:row>
      <xdr:rowOff>28575</xdr:rowOff>
    </xdr:from>
    <xdr:ext cx="962025" cy="895350"/>
    <xdr:pic>
      <xdr:nvPicPr>
        <xdr:cNvPr id="23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0" t="12598" r="18172" b="16849"/>
        <a:stretch>
          <a:fillRect/>
        </a:stretch>
      </xdr:blipFill>
      <xdr:spPr bwMode="auto">
        <a:xfrm>
          <a:off x="95250" y="17745075"/>
          <a:ext cx="962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133350</xdr:colOff>
      <xdr:row>112</xdr:row>
      <xdr:rowOff>28575</xdr:rowOff>
    </xdr:from>
    <xdr:ext cx="990600" cy="990600"/>
    <xdr:pic>
      <xdr:nvPicPr>
        <xdr:cNvPr id="24" name="Рисунок 2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1" t="14896" r="22565" b="15205"/>
        <a:stretch>
          <a:fillRect/>
        </a:stretch>
      </xdr:blipFill>
      <xdr:spPr bwMode="auto">
        <a:xfrm>
          <a:off x="133350" y="13363575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38098</xdr:colOff>
      <xdr:row>117</xdr:row>
      <xdr:rowOff>28574</xdr:rowOff>
    </xdr:from>
    <xdr:ext cx="1014226" cy="1409701"/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73" t="14352" r="35457" b="25844"/>
        <a:stretch/>
      </xdr:blipFill>
      <xdr:spPr bwMode="auto">
        <a:xfrm>
          <a:off x="628648" y="20097749"/>
          <a:ext cx="1014226" cy="1409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200025</xdr:colOff>
      <xdr:row>149</xdr:row>
      <xdr:rowOff>28575</xdr:rowOff>
    </xdr:from>
    <xdr:ext cx="1790700" cy="971550"/>
    <xdr:pic>
      <xdr:nvPicPr>
        <xdr:cNvPr id="26" name="Рисунок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06" b="14828"/>
        <a:stretch>
          <a:fillRect/>
        </a:stretch>
      </xdr:blipFill>
      <xdr:spPr bwMode="auto">
        <a:xfrm>
          <a:off x="200025" y="19269075"/>
          <a:ext cx="1790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133350</xdr:colOff>
      <xdr:row>145</xdr:row>
      <xdr:rowOff>19050</xdr:rowOff>
    </xdr:from>
    <xdr:ext cx="1914525" cy="971550"/>
    <xdr:pic>
      <xdr:nvPicPr>
        <xdr:cNvPr id="27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36" b="16592"/>
        <a:stretch>
          <a:fillRect/>
        </a:stretch>
      </xdr:blipFill>
      <xdr:spPr bwMode="auto">
        <a:xfrm>
          <a:off x="133350" y="18307050"/>
          <a:ext cx="1914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504825</xdr:colOff>
      <xdr:row>161</xdr:row>
      <xdr:rowOff>19050</xdr:rowOff>
    </xdr:from>
    <xdr:ext cx="1152525" cy="666750"/>
    <xdr:pic>
      <xdr:nvPicPr>
        <xdr:cNvPr id="2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71" b="12781"/>
        <a:stretch>
          <a:fillRect/>
        </a:stretch>
      </xdr:blipFill>
      <xdr:spPr bwMode="auto">
        <a:xfrm>
          <a:off x="504825" y="21545550"/>
          <a:ext cx="1152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154</xdr:row>
      <xdr:rowOff>19050</xdr:rowOff>
    </xdr:from>
    <xdr:ext cx="1857375" cy="1219200"/>
    <xdr:pic>
      <xdr:nvPicPr>
        <xdr:cNvPr id="2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3" b="4871"/>
        <a:stretch>
          <a:fillRect/>
        </a:stretch>
      </xdr:blipFill>
      <xdr:spPr bwMode="auto">
        <a:xfrm>
          <a:off x="142875" y="20212050"/>
          <a:ext cx="18573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47</xdr:row>
      <xdr:rowOff>19050</xdr:rowOff>
    </xdr:from>
    <xdr:ext cx="1933575" cy="657225"/>
    <xdr:pic>
      <xdr:nvPicPr>
        <xdr:cNvPr id="30" name="Рисунок 5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" t="25677" r="980" b="28375"/>
        <a:stretch>
          <a:fillRect/>
        </a:stretch>
      </xdr:blipFill>
      <xdr:spPr bwMode="auto">
        <a:xfrm>
          <a:off x="152400" y="8020050"/>
          <a:ext cx="1933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91</xdr:row>
      <xdr:rowOff>47625</xdr:rowOff>
    </xdr:from>
    <xdr:ext cx="2095500" cy="523875"/>
    <xdr:pic>
      <xdr:nvPicPr>
        <xdr:cNvPr id="31" name="Рисунок 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" t="34448" r="2499" b="34451"/>
        <a:stretch>
          <a:fillRect/>
        </a:stretch>
      </xdr:blipFill>
      <xdr:spPr bwMode="auto">
        <a:xfrm>
          <a:off x="609600" y="24193500"/>
          <a:ext cx="2095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419100</xdr:colOff>
      <xdr:row>2</xdr:row>
      <xdr:rowOff>9525</xdr:rowOff>
    </xdr:from>
    <xdr:to>
      <xdr:col>4</xdr:col>
      <xdr:colOff>885825</xdr:colOff>
      <xdr:row>3</xdr:row>
      <xdr:rowOff>9525</xdr:rowOff>
    </xdr:to>
    <xdr:sp macro="" textlink="">
      <xdr:nvSpPr>
        <xdr:cNvPr id="33" name="Скругленный прямоугольник 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3990975" y="428625"/>
          <a:ext cx="1581150" cy="209550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2</xdr:col>
      <xdr:colOff>438150</xdr:colOff>
      <xdr:row>3</xdr:row>
      <xdr:rowOff>85725</xdr:rowOff>
    </xdr:from>
    <xdr:to>
      <xdr:col>3</xdr:col>
      <xdr:colOff>345281</xdr:colOff>
      <xdr:row>4</xdr:row>
      <xdr:rowOff>154781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714375"/>
          <a:ext cx="1021556" cy="278606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41</xdr:row>
      <xdr:rowOff>114301</xdr:rowOff>
    </xdr:from>
    <xdr:to>
      <xdr:col>1</xdr:col>
      <xdr:colOff>2115789</xdr:colOff>
      <xdr:row>42</xdr:row>
      <xdr:rowOff>485775</xdr:rowOff>
    </xdr:to>
    <xdr:pic>
      <xdr:nvPicPr>
        <xdr:cNvPr id="36" name="Рисунок 11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1" y="9601201"/>
          <a:ext cx="1029938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1085850</xdr:colOff>
      <xdr:row>36</xdr:row>
      <xdr:rowOff>171450</xdr:rowOff>
    </xdr:from>
    <xdr:to>
      <xdr:col>1</xdr:col>
      <xdr:colOff>2105025</xdr:colOff>
      <xdr:row>39</xdr:row>
      <xdr:rowOff>254000</xdr:rowOff>
    </xdr:to>
    <xdr:pic>
      <xdr:nvPicPr>
        <xdr:cNvPr id="37" name="Рисунок 10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8210550"/>
          <a:ext cx="1019175" cy="102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1057275</xdr:colOff>
      <xdr:row>117</xdr:row>
      <xdr:rowOff>57151</xdr:rowOff>
    </xdr:from>
    <xdr:to>
      <xdr:col>1</xdr:col>
      <xdr:colOff>2109104</xdr:colOff>
      <xdr:row>124</xdr:row>
      <xdr:rowOff>123825</xdr:rowOff>
    </xdr:to>
    <xdr:pic>
      <xdr:nvPicPr>
        <xdr:cNvPr id="38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0" r="23379"/>
        <a:stretch/>
      </xdr:blipFill>
      <xdr:spPr bwMode="auto">
        <a:xfrm>
          <a:off x="1647825" y="28755976"/>
          <a:ext cx="1051829" cy="1400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147</xdr:row>
      <xdr:rowOff>38100</xdr:rowOff>
    </xdr:from>
    <xdr:to>
      <xdr:col>1</xdr:col>
      <xdr:colOff>1851660</xdr:colOff>
      <xdr:row>147</xdr:row>
      <xdr:rowOff>933450</xdr:rowOff>
    </xdr:to>
    <xdr:pic>
      <xdr:nvPicPr>
        <xdr:cNvPr id="39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6784300"/>
          <a:ext cx="143256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285750</xdr:colOff>
      <xdr:row>58</xdr:row>
      <xdr:rowOff>28576</xdr:rowOff>
    </xdr:from>
    <xdr:to>
      <xdr:col>1</xdr:col>
      <xdr:colOff>1902703</xdr:colOff>
      <xdr:row>58</xdr:row>
      <xdr:rowOff>1247776</xdr:rowOff>
    </xdr:to>
    <xdr:pic>
      <xdr:nvPicPr>
        <xdr:cNvPr id="40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278101"/>
          <a:ext cx="1616953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60</xdr:row>
      <xdr:rowOff>38100</xdr:rowOff>
    </xdr:from>
    <xdr:to>
      <xdr:col>1</xdr:col>
      <xdr:colOff>1857375</xdr:colOff>
      <xdr:row>60</xdr:row>
      <xdr:rowOff>1240093</xdr:rowOff>
    </xdr:to>
    <xdr:pic>
      <xdr:nvPicPr>
        <xdr:cNvPr id="41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744950"/>
          <a:ext cx="1552575" cy="1201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62</xdr:row>
      <xdr:rowOff>28575</xdr:rowOff>
    </xdr:from>
    <xdr:to>
      <xdr:col>1</xdr:col>
      <xdr:colOff>1927225</xdr:colOff>
      <xdr:row>62</xdr:row>
      <xdr:rowOff>1238250</xdr:rowOff>
    </xdr:to>
    <xdr:pic>
      <xdr:nvPicPr>
        <xdr:cNvPr id="4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8383250"/>
          <a:ext cx="1612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64</xdr:row>
      <xdr:rowOff>38100</xdr:rowOff>
    </xdr:from>
    <xdr:to>
      <xdr:col>1</xdr:col>
      <xdr:colOff>1917700</xdr:colOff>
      <xdr:row>64</xdr:row>
      <xdr:rowOff>1247775</xdr:rowOff>
    </xdr:to>
    <xdr:pic>
      <xdr:nvPicPr>
        <xdr:cNvPr id="4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0040600"/>
          <a:ext cx="1612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107</xdr:row>
      <xdr:rowOff>28576</xdr:rowOff>
    </xdr:from>
    <xdr:to>
      <xdr:col>1</xdr:col>
      <xdr:colOff>1982095</xdr:colOff>
      <xdr:row>110</xdr:row>
      <xdr:rowOff>285751</xdr:rowOff>
    </xdr:to>
    <xdr:pic>
      <xdr:nvPicPr>
        <xdr:cNvPr id="44" name="Рисунок 6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3641051"/>
          <a:ext cx="78194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381001</xdr:colOff>
      <xdr:row>126</xdr:row>
      <xdr:rowOff>38099</xdr:rowOff>
    </xdr:from>
    <xdr:ext cx="1438672" cy="1190625"/>
    <xdr:pic>
      <xdr:nvPicPr>
        <xdr:cNvPr id="45" name="Рисунок 44">
          <a:extLst>
            <a:ext uri="{FF2B5EF4-FFF2-40B4-BE49-F238E27FC236}">
              <a16:creationId xmlns:a16="http://schemas.microsoft.com/office/drawing/2014/main" id="{0FBD6A25-3413-4CE9-8038-6B927BB23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9" t="12205" r="18477" b="18020"/>
        <a:stretch/>
      </xdr:blipFill>
      <xdr:spPr>
        <a:xfrm>
          <a:off x="971551" y="27993974"/>
          <a:ext cx="1438672" cy="1190625"/>
        </a:xfrm>
        <a:prstGeom prst="rect">
          <a:avLst/>
        </a:prstGeom>
      </xdr:spPr>
    </xdr:pic>
    <xdr:clientData/>
  </xdr:oneCellAnchor>
  <xdr:twoCellAnchor editAs="oneCell">
    <xdr:from>
      <xdr:col>1</xdr:col>
      <xdr:colOff>171448</xdr:colOff>
      <xdr:row>25</xdr:row>
      <xdr:rowOff>28576</xdr:rowOff>
    </xdr:from>
    <xdr:to>
      <xdr:col>1</xdr:col>
      <xdr:colOff>1943100</xdr:colOff>
      <xdr:row>25</xdr:row>
      <xdr:rowOff>1241032</xdr:rowOff>
    </xdr:to>
    <xdr:pic>
      <xdr:nvPicPr>
        <xdr:cNvPr id="46" name="Рисунок 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6" b="4346"/>
        <a:stretch>
          <a:fillRect/>
        </a:stretch>
      </xdr:blipFill>
      <xdr:spPr bwMode="auto">
        <a:xfrm>
          <a:off x="761998" y="5048251"/>
          <a:ext cx="1771652" cy="1208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164</xdr:row>
      <xdr:rowOff>38100</xdr:rowOff>
    </xdr:from>
    <xdr:to>
      <xdr:col>1</xdr:col>
      <xdr:colOff>1562100</xdr:colOff>
      <xdr:row>164</xdr:row>
      <xdr:rowOff>1101725</xdr:rowOff>
    </xdr:to>
    <xdr:pic>
      <xdr:nvPicPr>
        <xdr:cNvPr id="49" name="Рисунок 6056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3214925"/>
          <a:ext cx="914400" cy="10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29</xdr:row>
      <xdr:rowOff>47625</xdr:rowOff>
    </xdr:from>
    <xdr:to>
      <xdr:col>1</xdr:col>
      <xdr:colOff>1590675</xdr:colOff>
      <xdr:row>29</xdr:row>
      <xdr:rowOff>977900</xdr:rowOff>
    </xdr:to>
    <xdr:pic>
      <xdr:nvPicPr>
        <xdr:cNvPr id="50" name="Рисунок 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515100"/>
          <a:ext cx="1019175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166</xdr:row>
      <xdr:rowOff>47625</xdr:rowOff>
    </xdr:from>
    <xdr:to>
      <xdr:col>1</xdr:col>
      <xdr:colOff>2088885</xdr:colOff>
      <xdr:row>167</xdr:row>
      <xdr:rowOff>419100</xdr:rowOff>
    </xdr:to>
    <xdr:pic>
      <xdr:nvPicPr>
        <xdr:cNvPr id="54" name="Рисунок 6056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8607325"/>
          <a:ext cx="96493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96</xdr:row>
      <xdr:rowOff>28575</xdr:rowOff>
    </xdr:from>
    <xdr:to>
      <xdr:col>1</xdr:col>
      <xdr:colOff>2098862</xdr:colOff>
      <xdr:row>97</xdr:row>
      <xdr:rowOff>457200</xdr:rowOff>
    </xdr:to>
    <xdr:pic>
      <xdr:nvPicPr>
        <xdr:cNvPr id="55" name="Рисунок 2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1" b="14574"/>
        <a:stretch>
          <a:fillRect/>
        </a:stretch>
      </xdr:blipFill>
      <xdr:spPr bwMode="auto">
        <a:xfrm>
          <a:off x="666750" y="28289250"/>
          <a:ext cx="2022662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99</xdr:row>
      <xdr:rowOff>38099</xdr:rowOff>
    </xdr:from>
    <xdr:to>
      <xdr:col>1</xdr:col>
      <xdr:colOff>1485900</xdr:colOff>
      <xdr:row>100</xdr:row>
      <xdr:rowOff>275967</xdr:rowOff>
    </xdr:to>
    <xdr:pic>
      <xdr:nvPicPr>
        <xdr:cNvPr id="56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9251274"/>
          <a:ext cx="742950" cy="55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66</xdr:row>
      <xdr:rowOff>38100</xdr:rowOff>
    </xdr:from>
    <xdr:to>
      <xdr:col>1</xdr:col>
      <xdr:colOff>1016455</xdr:colOff>
      <xdr:row>67</xdr:row>
      <xdr:rowOff>409473</xdr:rowOff>
    </xdr:to>
    <xdr:pic>
      <xdr:nvPicPr>
        <xdr:cNvPr id="52" name="Рисунок 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08" r="15726"/>
        <a:stretch>
          <a:fillRect/>
        </a:stretch>
      </xdr:blipFill>
      <xdr:spPr bwMode="auto">
        <a:xfrm>
          <a:off x="838200" y="24393525"/>
          <a:ext cx="768805" cy="809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1085850</xdr:colOff>
      <xdr:row>66</xdr:row>
      <xdr:rowOff>28575</xdr:rowOff>
    </xdr:from>
    <xdr:to>
      <xdr:col>1</xdr:col>
      <xdr:colOff>1909112</xdr:colOff>
      <xdr:row>67</xdr:row>
      <xdr:rowOff>413654</xdr:rowOff>
    </xdr:to>
    <xdr:pic>
      <xdr:nvPicPr>
        <xdr:cNvPr id="57" name="Рисунок 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34" t="3780" r="16991" b="4750"/>
        <a:stretch>
          <a:fillRect/>
        </a:stretch>
      </xdr:blipFill>
      <xdr:spPr bwMode="auto">
        <a:xfrm>
          <a:off x="1676400" y="24384000"/>
          <a:ext cx="823262" cy="823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333376</xdr:colOff>
      <xdr:row>69</xdr:row>
      <xdr:rowOff>47625</xdr:rowOff>
    </xdr:from>
    <xdr:to>
      <xdr:col>1</xdr:col>
      <xdr:colOff>1105523</xdr:colOff>
      <xdr:row>70</xdr:row>
      <xdr:rowOff>391628</xdr:rowOff>
    </xdr:to>
    <xdr:pic>
      <xdr:nvPicPr>
        <xdr:cNvPr id="58" name="Рисунок 10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1" t="5849" r="16179" b="2924"/>
        <a:stretch>
          <a:fillRect/>
        </a:stretch>
      </xdr:blipFill>
      <xdr:spPr bwMode="auto">
        <a:xfrm>
          <a:off x="923926" y="25469850"/>
          <a:ext cx="772147" cy="782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69</xdr:row>
      <xdr:rowOff>47625</xdr:rowOff>
    </xdr:from>
    <xdr:to>
      <xdr:col>1</xdr:col>
      <xdr:colOff>1981403</xdr:colOff>
      <xdr:row>70</xdr:row>
      <xdr:rowOff>395509</xdr:rowOff>
    </xdr:to>
    <xdr:pic>
      <xdr:nvPicPr>
        <xdr:cNvPr id="59" name="Рисунок 11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0" t="6879" r="15836" b="5807"/>
        <a:stretch>
          <a:fillRect/>
        </a:stretch>
      </xdr:blipFill>
      <xdr:spPr bwMode="auto">
        <a:xfrm>
          <a:off x="1743075" y="25469850"/>
          <a:ext cx="828878" cy="786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72</xdr:row>
      <xdr:rowOff>28575</xdr:rowOff>
    </xdr:from>
    <xdr:to>
      <xdr:col>1</xdr:col>
      <xdr:colOff>1357249</xdr:colOff>
      <xdr:row>72</xdr:row>
      <xdr:rowOff>857147</xdr:rowOff>
    </xdr:to>
    <xdr:pic>
      <xdr:nvPicPr>
        <xdr:cNvPr id="60" name="Рисунок 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6517600"/>
          <a:ext cx="509524" cy="82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771526</xdr:colOff>
      <xdr:row>75</xdr:row>
      <xdr:rowOff>38100</xdr:rowOff>
    </xdr:from>
    <xdr:to>
      <xdr:col>1</xdr:col>
      <xdr:colOff>1609653</xdr:colOff>
      <xdr:row>75</xdr:row>
      <xdr:rowOff>861080</xdr:rowOff>
    </xdr:to>
    <xdr:pic>
      <xdr:nvPicPr>
        <xdr:cNvPr id="61" name="Рисунок 11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8489275"/>
          <a:ext cx="838127" cy="82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77</xdr:row>
      <xdr:rowOff>25401</xdr:rowOff>
    </xdr:from>
    <xdr:to>
      <xdr:col>1</xdr:col>
      <xdr:colOff>1533453</xdr:colOff>
      <xdr:row>77</xdr:row>
      <xdr:rowOff>514350</xdr:rowOff>
    </xdr:to>
    <xdr:pic>
      <xdr:nvPicPr>
        <xdr:cNvPr id="63" name="Picture 172" descr="10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30248226"/>
          <a:ext cx="771453" cy="488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76</xdr:row>
      <xdr:rowOff>34926</xdr:rowOff>
    </xdr:from>
    <xdr:to>
      <xdr:col>1</xdr:col>
      <xdr:colOff>1666835</xdr:colOff>
      <xdr:row>76</xdr:row>
      <xdr:rowOff>847725</xdr:rowOff>
    </xdr:to>
    <xdr:pic>
      <xdr:nvPicPr>
        <xdr:cNvPr id="64" name="Рисунок 11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60" t="5556" r="7751" b="8322"/>
        <a:stretch>
          <a:fillRect/>
        </a:stretch>
      </xdr:blipFill>
      <xdr:spPr bwMode="auto">
        <a:xfrm>
          <a:off x="1323975" y="29371926"/>
          <a:ext cx="93341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44</xdr:row>
      <xdr:rowOff>57151</xdr:rowOff>
    </xdr:from>
    <xdr:to>
      <xdr:col>1</xdr:col>
      <xdr:colOff>2077436</xdr:colOff>
      <xdr:row>45</xdr:row>
      <xdr:rowOff>504827</xdr:rowOff>
    </xdr:to>
    <xdr:pic>
      <xdr:nvPicPr>
        <xdr:cNvPr id="66" name="Рисунок 1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7" t="7909" b="8266"/>
        <a:stretch>
          <a:fillRect/>
        </a:stretch>
      </xdr:blipFill>
      <xdr:spPr bwMode="auto">
        <a:xfrm>
          <a:off x="1666875" y="13792201"/>
          <a:ext cx="1001111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854652</xdr:colOff>
      <xdr:row>27</xdr:row>
      <xdr:rowOff>34636</xdr:rowOff>
    </xdr:from>
    <xdr:to>
      <xdr:col>1</xdr:col>
      <xdr:colOff>1283277</xdr:colOff>
      <xdr:row>27</xdr:row>
      <xdr:rowOff>1266825</xdr:rowOff>
    </xdr:to>
    <xdr:pic>
      <xdr:nvPicPr>
        <xdr:cNvPr id="68" name="Рисунок 4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047" t="16837" r="39774" b="14363"/>
        <a:stretch>
          <a:fillRect/>
        </a:stretch>
      </xdr:blipFill>
      <xdr:spPr bwMode="auto">
        <a:xfrm>
          <a:off x="1443470" y="6485659"/>
          <a:ext cx="428625" cy="1232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43295</xdr:colOff>
      <xdr:row>8</xdr:row>
      <xdr:rowOff>22514</xdr:rowOff>
    </xdr:from>
    <xdr:to>
      <xdr:col>1</xdr:col>
      <xdr:colOff>2092541</xdr:colOff>
      <xdr:row>18</xdr:row>
      <xdr:rowOff>155864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13" y="1849582"/>
          <a:ext cx="2049246" cy="1865168"/>
        </a:xfrm>
        <a:prstGeom prst="rect">
          <a:avLst/>
        </a:prstGeom>
      </xdr:spPr>
    </xdr:pic>
    <xdr:clientData/>
  </xdr:twoCellAnchor>
  <xdr:twoCellAnchor editAs="oneCell">
    <xdr:from>
      <xdr:col>1</xdr:col>
      <xdr:colOff>718038</xdr:colOff>
      <xdr:row>74</xdr:row>
      <xdr:rowOff>87923</xdr:rowOff>
    </xdr:from>
    <xdr:to>
      <xdr:col>1</xdr:col>
      <xdr:colOff>1514499</xdr:colOff>
      <xdr:row>74</xdr:row>
      <xdr:rowOff>827942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19" y="29080558"/>
          <a:ext cx="796461" cy="740019"/>
        </a:xfrm>
        <a:prstGeom prst="rect">
          <a:avLst/>
        </a:prstGeom>
      </xdr:spPr>
    </xdr:pic>
    <xdr:clientData/>
  </xdr:twoCellAnchor>
  <xdr:twoCellAnchor editAs="oneCell">
    <xdr:from>
      <xdr:col>1</xdr:col>
      <xdr:colOff>29307</xdr:colOff>
      <xdr:row>85</xdr:row>
      <xdr:rowOff>36636</xdr:rowOff>
    </xdr:from>
    <xdr:to>
      <xdr:col>1</xdr:col>
      <xdr:colOff>1274884</xdr:colOff>
      <xdr:row>89</xdr:row>
      <xdr:rowOff>89744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788" y="33432751"/>
          <a:ext cx="1245577" cy="727186"/>
        </a:xfrm>
        <a:prstGeom prst="rect">
          <a:avLst/>
        </a:prstGeom>
      </xdr:spPr>
    </xdr:pic>
    <xdr:clientData/>
  </xdr:twoCellAnchor>
  <xdr:twoCellAnchor editAs="oneCell">
    <xdr:from>
      <xdr:col>1</xdr:col>
      <xdr:colOff>1296865</xdr:colOff>
      <xdr:row>85</xdr:row>
      <xdr:rowOff>131885</xdr:rowOff>
    </xdr:from>
    <xdr:to>
      <xdr:col>1</xdr:col>
      <xdr:colOff>2058865</xdr:colOff>
      <xdr:row>89</xdr:row>
      <xdr:rowOff>99491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46" y="33528000"/>
          <a:ext cx="762000" cy="641684"/>
        </a:xfrm>
        <a:prstGeom prst="rect">
          <a:avLst/>
        </a:prstGeom>
      </xdr:spPr>
    </xdr:pic>
    <xdr:clientData/>
  </xdr:twoCellAnchor>
  <xdr:twoCellAnchor editAs="oneCell">
    <xdr:from>
      <xdr:col>1</xdr:col>
      <xdr:colOff>688730</xdr:colOff>
      <xdr:row>95</xdr:row>
      <xdr:rowOff>109904</xdr:rowOff>
    </xdr:from>
    <xdr:to>
      <xdr:col>1</xdr:col>
      <xdr:colOff>1535387</xdr:colOff>
      <xdr:row>95</xdr:row>
      <xdr:rowOff>1121019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211" y="35550231"/>
          <a:ext cx="846657" cy="1011115"/>
        </a:xfrm>
        <a:prstGeom prst="rect">
          <a:avLst/>
        </a:prstGeom>
      </xdr:spPr>
    </xdr:pic>
    <xdr:clientData/>
  </xdr:twoCellAnchor>
  <xdr:twoCellAnchor editAs="oneCell">
    <xdr:from>
      <xdr:col>1</xdr:col>
      <xdr:colOff>649432</xdr:colOff>
      <xdr:row>102</xdr:row>
      <xdr:rowOff>69272</xdr:rowOff>
    </xdr:from>
    <xdr:to>
      <xdr:col>1</xdr:col>
      <xdr:colOff>1558636</xdr:colOff>
      <xdr:row>105</xdr:row>
      <xdr:rowOff>206905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38792727"/>
          <a:ext cx="909204" cy="1020860"/>
        </a:xfrm>
        <a:prstGeom prst="rect">
          <a:avLst/>
        </a:prstGeom>
      </xdr:spPr>
    </xdr:pic>
    <xdr:clientData/>
  </xdr:twoCellAnchor>
  <xdr:twoCellAnchor editAs="oneCell">
    <xdr:from>
      <xdr:col>1</xdr:col>
      <xdr:colOff>112568</xdr:colOff>
      <xdr:row>166</xdr:row>
      <xdr:rowOff>95250</xdr:rowOff>
    </xdr:from>
    <xdr:to>
      <xdr:col>1</xdr:col>
      <xdr:colOff>1004455</xdr:colOff>
      <xdr:row>167</xdr:row>
      <xdr:rowOff>383475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58665341"/>
          <a:ext cx="891887" cy="7644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53210</xdr:colOff>
      <xdr:row>13</xdr:row>
      <xdr:rowOff>48137</xdr:rowOff>
    </xdr:from>
    <xdr:to>
      <xdr:col>1</xdr:col>
      <xdr:colOff>2029172</xdr:colOff>
      <xdr:row>16</xdr:row>
      <xdr:rowOff>139700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0" y="3505712"/>
          <a:ext cx="1975962" cy="834513"/>
        </a:xfrm>
        <a:prstGeom prst="rect">
          <a:avLst/>
        </a:prstGeom>
      </xdr:spPr>
    </xdr:pic>
    <xdr:clientData/>
  </xdr:twoCellAnchor>
  <xdr:twoCellAnchor editAs="oneCell">
    <xdr:from>
      <xdr:col>1</xdr:col>
      <xdr:colOff>68242</xdr:colOff>
      <xdr:row>7</xdr:row>
      <xdr:rowOff>52841</xdr:rowOff>
    </xdr:from>
    <xdr:to>
      <xdr:col>1</xdr:col>
      <xdr:colOff>2032374</xdr:colOff>
      <xdr:row>11</xdr:row>
      <xdr:rowOff>88900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42" y="2043566"/>
          <a:ext cx="1964132" cy="1026659"/>
        </a:xfrm>
        <a:prstGeom prst="rect">
          <a:avLst/>
        </a:prstGeom>
      </xdr:spPr>
    </xdr:pic>
    <xdr:clientData/>
  </xdr:twoCellAnchor>
  <xdr:twoCellAnchor editAs="oneCell">
    <xdr:from>
      <xdr:col>1</xdr:col>
      <xdr:colOff>615391</xdr:colOff>
      <xdr:row>52</xdr:row>
      <xdr:rowOff>92218</xdr:rowOff>
    </xdr:from>
    <xdr:to>
      <xdr:col>1</xdr:col>
      <xdr:colOff>1477342</xdr:colOff>
      <xdr:row>55</xdr:row>
      <xdr:rowOff>165100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991" y="13417693"/>
          <a:ext cx="861951" cy="815832"/>
        </a:xfrm>
        <a:prstGeom prst="rect">
          <a:avLst/>
        </a:prstGeom>
      </xdr:spPr>
    </xdr:pic>
    <xdr:clientData/>
  </xdr:twoCellAnchor>
  <xdr:twoCellAnchor editAs="oneCell">
    <xdr:from>
      <xdr:col>1</xdr:col>
      <xdr:colOff>588810</xdr:colOff>
      <xdr:row>18</xdr:row>
      <xdr:rowOff>74479</xdr:rowOff>
    </xdr:from>
    <xdr:to>
      <xdr:col>1</xdr:col>
      <xdr:colOff>1644441</xdr:colOff>
      <xdr:row>21</xdr:row>
      <xdr:rowOff>190500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0" y="4446454"/>
          <a:ext cx="1055631" cy="858971"/>
        </a:xfrm>
        <a:prstGeom prst="rect">
          <a:avLst/>
        </a:prstGeom>
      </xdr:spPr>
    </xdr:pic>
    <xdr:clientData/>
  </xdr:twoCellAnchor>
  <xdr:twoCellAnchor editAs="oneCell">
    <xdr:from>
      <xdr:col>1</xdr:col>
      <xdr:colOff>433840</xdr:colOff>
      <xdr:row>57</xdr:row>
      <xdr:rowOff>34408</xdr:rowOff>
    </xdr:from>
    <xdr:to>
      <xdr:col>1</xdr:col>
      <xdr:colOff>1633059</xdr:colOff>
      <xdr:row>60</xdr:row>
      <xdr:rowOff>215900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40" y="14579083"/>
          <a:ext cx="1199219" cy="924442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470368</xdr:colOff>
      <xdr:row>100</xdr:row>
      <xdr:rowOff>56841</xdr:rowOff>
    </xdr:from>
    <xdr:to>
      <xdr:col>1</xdr:col>
      <xdr:colOff>1675621</xdr:colOff>
      <xdr:row>104</xdr:row>
      <xdr:rowOff>200025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968" y="24336066"/>
          <a:ext cx="1205253" cy="1133784"/>
        </a:xfrm>
        <a:prstGeom prst="rect">
          <a:avLst/>
        </a:prstGeom>
      </xdr:spPr>
    </xdr:pic>
    <xdr:clientData/>
  </xdr:twoCellAnchor>
  <xdr:twoCellAnchor editAs="oneCell">
    <xdr:from>
      <xdr:col>1</xdr:col>
      <xdr:colOff>531940</xdr:colOff>
      <xdr:row>23</xdr:row>
      <xdr:rowOff>95364</xdr:rowOff>
    </xdr:from>
    <xdr:to>
      <xdr:col>1</xdr:col>
      <xdr:colOff>1793899</xdr:colOff>
      <xdr:row>27</xdr:row>
      <xdr:rowOff>177800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540" y="6391389"/>
          <a:ext cx="1261959" cy="920636"/>
        </a:xfrm>
        <a:prstGeom prst="rect">
          <a:avLst/>
        </a:prstGeom>
      </xdr:spPr>
    </xdr:pic>
    <xdr:clientData/>
  </xdr:twoCellAnchor>
  <xdr:twoCellAnchor editAs="oneCell">
    <xdr:from>
      <xdr:col>1</xdr:col>
      <xdr:colOff>374881</xdr:colOff>
      <xdr:row>35</xdr:row>
      <xdr:rowOff>68003</xdr:rowOff>
    </xdr:from>
    <xdr:to>
      <xdr:col>1</xdr:col>
      <xdr:colOff>1711652</xdr:colOff>
      <xdr:row>40</xdr:row>
      <xdr:rowOff>114299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481" y="8611928"/>
          <a:ext cx="1336771" cy="1094046"/>
        </a:xfrm>
        <a:prstGeom prst="rect">
          <a:avLst/>
        </a:prstGeom>
      </xdr:spPr>
    </xdr:pic>
    <xdr:clientData/>
  </xdr:twoCellAnchor>
  <xdr:twoCellAnchor editAs="oneCell">
    <xdr:from>
      <xdr:col>1</xdr:col>
      <xdr:colOff>508567</xdr:colOff>
      <xdr:row>30</xdr:row>
      <xdr:rowOff>86678</xdr:rowOff>
    </xdr:from>
    <xdr:to>
      <xdr:col>1</xdr:col>
      <xdr:colOff>1628489</xdr:colOff>
      <xdr:row>33</xdr:row>
      <xdr:rowOff>187325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167" y="7925753"/>
          <a:ext cx="1119922" cy="843597"/>
        </a:xfrm>
        <a:prstGeom prst="rect">
          <a:avLst/>
        </a:prstGeom>
      </xdr:spPr>
    </xdr:pic>
    <xdr:clientData/>
  </xdr:twoCellAnchor>
  <xdr:twoCellAnchor editAs="oneCell">
    <xdr:from>
      <xdr:col>1</xdr:col>
      <xdr:colOff>374604</xdr:colOff>
      <xdr:row>63</xdr:row>
      <xdr:rowOff>183604</xdr:rowOff>
    </xdr:from>
    <xdr:to>
      <xdr:col>1</xdr:col>
      <xdr:colOff>1812225</xdr:colOff>
      <xdr:row>67</xdr:row>
      <xdr:rowOff>200026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04" y="16166554"/>
          <a:ext cx="1437621" cy="854622"/>
        </a:xfrm>
        <a:prstGeom prst="rect">
          <a:avLst/>
        </a:prstGeom>
      </xdr:spPr>
    </xdr:pic>
    <xdr:clientData/>
  </xdr:twoCellAnchor>
  <xdr:twoCellAnchor editAs="oneCell">
    <xdr:from>
      <xdr:col>1</xdr:col>
      <xdr:colOff>383762</xdr:colOff>
      <xdr:row>87</xdr:row>
      <xdr:rowOff>37732</xdr:rowOff>
    </xdr:from>
    <xdr:to>
      <xdr:col>1</xdr:col>
      <xdr:colOff>1666876</xdr:colOff>
      <xdr:row>91</xdr:row>
      <xdr:rowOff>188512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62" y="21307057"/>
          <a:ext cx="1283114" cy="988980"/>
        </a:xfrm>
        <a:prstGeom prst="rect">
          <a:avLst/>
        </a:prstGeom>
      </xdr:spPr>
    </xdr:pic>
    <xdr:clientData/>
  </xdr:twoCellAnchor>
  <xdr:twoCellAnchor editAs="oneCell">
    <xdr:from>
      <xdr:col>1</xdr:col>
      <xdr:colOff>427713</xdr:colOff>
      <xdr:row>79</xdr:row>
      <xdr:rowOff>82009</xdr:rowOff>
    </xdr:from>
    <xdr:to>
      <xdr:col>1</xdr:col>
      <xdr:colOff>1760176</xdr:colOff>
      <xdr:row>83</xdr:row>
      <xdr:rowOff>180975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313" y="19589209"/>
          <a:ext cx="1332463" cy="937166"/>
        </a:xfrm>
        <a:prstGeom prst="rect">
          <a:avLst/>
        </a:prstGeom>
      </xdr:spPr>
    </xdr:pic>
    <xdr:clientData/>
  </xdr:twoCellAnchor>
  <xdr:twoCellAnchor editAs="oneCell">
    <xdr:from>
      <xdr:col>1</xdr:col>
      <xdr:colOff>368810</xdr:colOff>
      <xdr:row>94</xdr:row>
      <xdr:rowOff>51513</xdr:rowOff>
    </xdr:from>
    <xdr:to>
      <xdr:col>1</xdr:col>
      <xdr:colOff>1803399</xdr:colOff>
      <xdr:row>98</xdr:row>
      <xdr:rowOff>204345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10" y="22863888"/>
          <a:ext cx="1434589" cy="114343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108</xdr:row>
      <xdr:rowOff>34924</xdr:rowOff>
    </xdr:from>
    <xdr:to>
      <xdr:col>1</xdr:col>
      <xdr:colOff>1895475</xdr:colOff>
      <xdr:row>108</xdr:row>
      <xdr:rowOff>826279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6076274"/>
          <a:ext cx="1743075" cy="791355"/>
        </a:xfrm>
        <a:prstGeom prst="rect">
          <a:avLst/>
        </a:prstGeom>
      </xdr:spPr>
    </xdr:pic>
    <xdr:clientData/>
  </xdr:twoCellAnchor>
  <xdr:twoCellAnchor editAs="oneCell">
    <xdr:from>
      <xdr:col>1</xdr:col>
      <xdr:colOff>369622</xdr:colOff>
      <xdr:row>106</xdr:row>
      <xdr:rowOff>39021</xdr:rowOff>
    </xdr:from>
    <xdr:to>
      <xdr:col>1</xdr:col>
      <xdr:colOff>1737622</xdr:colOff>
      <xdr:row>106</xdr:row>
      <xdr:rowOff>1047021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77" b="10747"/>
        <a:stretch/>
      </xdr:blipFill>
      <xdr:spPr>
        <a:xfrm>
          <a:off x="979222" y="24775446"/>
          <a:ext cx="1368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420653</xdr:colOff>
      <xdr:row>114</xdr:row>
      <xdr:rowOff>37954</xdr:rowOff>
    </xdr:from>
    <xdr:to>
      <xdr:col>1</xdr:col>
      <xdr:colOff>1701800</xdr:colOff>
      <xdr:row>116</xdr:row>
      <xdr:rowOff>369154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253" y="29841679"/>
          <a:ext cx="1281147" cy="1131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336349</xdr:colOff>
      <xdr:row>110</xdr:row>
      <xdr:rowOff>56075</xdr:rowOff>
    </xdr:from>
    <xdr:to>
      <xdr:col>1</xdr:col>
      <xdr:colOff>1717365</xdr:colOff>
      <xdr:row>112</xdr:row>
      <xdr:rowOff>355600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949" y="28431050"/>
          <a:ext cx="1381016" cy="1099625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584200</xdr:colOff>
      <xdr:row>47</xdr:row>
      <xdr:rowOff>47625</xdr:rowOff>
    </xdr:from>
    <xdr:to>
      <xdr:col>1</xdr:col>
      <xdr:colOff>1490999</xdr:colOff>
      <xdr:row>50</xdr:row>
      <xdr:rowOff>241300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34" t="20099" r="33901" b="24631"/>
        <a:stretch/>
      </xdr:blipFill>
      <xdr:spPr>
        <a:xfrm>
          <a:off x="1193800" y="12039600"/>
          <a:ext cx="906799" cy="102235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42</xdr:row>
      <xdr:rowOff>34927</xdr:rowOff>
    </xdr:from>
    <xdr:to>
      <xdr:col>1</xdr:col>
      <xdr:colOff>1592210</xdr:colOff>
      <xdr:row>45</xdr:row>
      <xdr:rowOff>215900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86" t="23078" r="29616" b="29228"/>
        <a:stretch/>
      </xdr:blipFill>
      <xdr:spPr>
        <a:xfrm>
          <a:off x="1076326" y="10807702"/>
          <a:ext cx="1125484" cy="92392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70</xdr:row>
      <xdr:rowOff>133351</xdr:rowOff>
    </xdr:from>
    <xdr:to>
      <xdr:col>1</xdr:col>
      <xdr:colOff>1933574</xdr:colOff>
      <xdr:row>77</xdr:row>
      <xdr:rowOff>9525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7659351"/>
          <a:ext cx="179069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</xdr:row>
      <xdr:rowOff>114301</xdr:rowOff>
    </xdr:from>
    <xdr:to>
      <xdr:col>2</xdr:col>
      <xdr:colOff>1076320</xdr:colOff>
      <xdr:row>4</xdr:row>
      <xdr:rowOff>104775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BF315BA-22E8-4C4F-A5CA-DA39276D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7701" y="323851"/>
          <a:ext cx="3095619" cy="619124"/>
        </a:xfrm>
        <a:prstGeom prst="rect">
          <a:avLst/>
        </a:prstGeom>
      </xdr:spPr>
    </xdr:pic>
    <xdr:clientData/>
  </xdr:twoCellAnchor>
  <xdr:twoCellAnchor>
    <xdr:from>
      <xdr:col>3</xdr:col>
      <xdr:colOff>723900</xdr:colOff>
      <xdr:row>2</xdr:row>
      <xdr:rowOff>9526</xdr:rowOff>
    </xdr:from>
    <xdr:to>
      <xdr:col>4</xdr:col>
      <xdr:colOff>866775</xdr:colOff>
      <xdr:row>3</xdr:row>
      <xdr:rowOff>9526</xdr:rowOff>
    </xdr:to>
    <xdr:sp macro="" textlink="">
      <xdr:nvSpPr>
        <xdr:cNvPr id="24" name="Скругленный прямоугольник 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505325" y="428626"/>
          <a:ext cx="1524000" cy="209550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115661</xdr:colOff>
      <xdr:row>1</xdr:row>
      <xdr:rowOff>93889</xdr:rowOff>
    </xdr:from>
    <xdr:ext cx="2990850" cy="552450"/>
    <xdr:pic>
      <xdr:nvPicPr>
        <xdr:cNvPr id="2" name="Рисунок 4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261" y="303439"/>
          <a:ext cx="29908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304801</xdr:colOff>
      <xdr:row>34</xdr:row>
      <xdr:rowOff>47625</xdr:rowOff>
    </xdr:from>
    <xdr:ext cx="1266824" cy="733425"/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1" y="8277225"/>
          <a:ext cx="126682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390525</xdr:colOff>
      <xdr:row>39</xdr:row>
      <xdr:rowOff>47625</xdr:rowOff>
    </xdr:from>
    <xdr:ext cx="1257300" cy="930729"/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9315450"/>
          <a:ext cx="1257300" cy="930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1047750</xdr:colOff>
      <xdr:row>2</xdr:row>
      <xdr:rowOff>19051</xdr:rowOff>
    </xdr:from>
    <xdr:to>
      <xdr:col>4</xdr:col>
      <xdr:colOff>866775</xdr:colOff>
      <xdr:row>3</xdr:row>
      <xdr:rowOff>19051</xdr:rowOff>
    </xdr:to>
    <xdr:sp macro="" textlink="">
      <xdr:nvSpPr>
        <xdr:cNvPr id="9" name="Скругленный прямоугольни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829175" y="438151"/>
          <a:ext cx="1581150" cy="209550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1</xdr:col>
      <xdr:colOff>247650</xdr:colOff>
      <xdr:row>8</xdr:row>
      <xdr:rowOff>66675</xdr:rowOff>
    </xdr:from>
    <xdr:to>
      <xdr:col>1</xdr:col>
      <xdr:colOff>1876652</xdr:colOff>
      <xdr:row>15</xdr:row>
      <xdr:rowOff>124038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962150"/>
          <a:ext cx="1629002" cy="1524213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18</xdr:row>
      <xdr:rowOff>180975</xdr:rowOff>
    </xdr:from>
    <xdr:to>
      <xdr:col>1</xdr:col>
      <xdr:colOff>1705169</xdr:colOff>
      <xdr:row>26</xdr:row>
      <xdr:rowOff>124051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4162425"/>
          <a:ext cx="1390844" cy="1619476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28</xdr:row>
      <xdr:rowOff>76200</xdr:rowOff>
    </xdr:from>
    <xdr:to>
      <xdr:col>1</xdr:col>
      <xdr:colOff>1771650</xdr:colOff>
      <xdr:row>32</xdr:row>
      <xdr:rowOff>133350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6143625"/>
          <a:ext cx="1457325" cy="89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8</xdr:row>
      <xdr:rowOff>38099</xdr:rowOff>
    </xdr:from>
    <xdr:to>
      <xdr:col>1</xdr:col>
      <xdr:colOff>2047875</xdr:colOff>
      <xdr:row>18</xdr:row>
      <xdr:rowOff>66675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7AEB0B3-44BB-49F6-A7AE-8B1369B9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962149"/>
          <a:ext cx="2028826" cy="20288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9525</xdr:rowOff>
    </xdr:from>
    <xdr:to>
      <xdr:col>1</xdr:col>
      <xdr:colOff>2047876</xdr:colOff>
      <xdr:row>30</xdr:row>
      <xdr:rowOff>38101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7B0FB5BF-212A-42DA-8C1D-1DE85BA4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152900"/>
          <a:ext cx="2028826" cy="20288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32</xdr:row>
      <xdr:rowOff>57149</xdr:rowOff>
    </xdr:from>
    <xdr:to>
      <xdr:col>1</xdr:col>
      <xdr:colOff>2040254</xdr:colOff>
      <xdr:row>42</xdr:row>
      <xdr:rowOff>68579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E08F02E-0B0F-48CB-9005-C7B92AD9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6819899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</xdr:row>
      <xdr:rowOff>57150</xdr:rowOff>
    </xdr:from>
    <xdr:to>
      <xdr:col>1</xdr:col>
      <xdr:colOff>2038351</xdr:colOff>
      <xdr:row>54</xdr:row>
      <xdr:rowOff>85726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6E6E76E-36BA-4D70-8458-9591A8A2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9239250"/>
          <a:ext cx="2028826" cy="20288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56</xdr:row>
      <xdr:rowOff>19050</xdr:rowOff>
    </xdr:from>
    <xdr:to>
      <xdr:col>1</xdr:col>
      <xdr:colOff>2030730</xdr:colOff>
      <xdr:row>61</xdr:row>
      <xdr:rowOff>316230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1293B557-073C-4814-81A0-389638199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1620500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64</xdr:row>
      <xdr:rowOff>19050</xdr:rowOff>
    </xdr:from>
    <xdr:to>
      <xdr:col>1</xdr:col>
      <xdr:colOff>2044575</xdr:colOff>
      <xdr:row>72</xdr:row>
      <xdr:rowOff>182850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72182EF-353B-42E8-8E8B-D6DCF0DEA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4" t="8034" r="-154" b="4464"/>
        <a:stretch/>
      </xdr:blipFill>
      <xdr:spPr>
        <a:xfrm>
          <a:off x="638175" y="14144625"/>
          <a:ext cx="2016000" cy="17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74</xdr:row>
      <xdr:rowOff>19050</xdr:rowOff>
    </xdr:from>
    <xdr:to>
      <xdr:col>1</xdr:col>
      <xdr:colOff>2038350</xdr:colOff>
      <xdr:row>84</xdr:row>
      <xdr:rowOff>38100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6975C341-E1EF-4C7C-B824-84A991305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6173450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97</xdr:row>
      <xdr:rowOff>19049</xdr:rowOff>
    </xdr:from>
    <xdr:to>
      <xdr:col>1</xdr:col>
      <xdr:colOff>2038349</xdr:colOff>
      <xdr:row>105</xdr:row>
      <xdr:rowOff>182849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E8D5918-FE46-4709-867F-17CCF7E49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65" b="5066"/>
        <a:stretch/>
      </xdr:blipFill>
      <xdr:spPr>
        <a:xfrm>
          <a:off x="638174" y="20774024"/>
          <a:ext cx="2009775" cy="17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107</xdr:row>
      <xdr:rowOff>19050</xdr:rowOff>
    </xdr:from>
    <xdr:to>
      <xdr:col>1</xdr:col>
      <xdr:colOff>2038350</xdr:colOff>
      <xdr:row>117</xdr:row>
      <xdr:rowOff>133350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C8421734-B15C-4F06-ABFC-EE50C2DD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306002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132</xdr:row>
      <xdr:rowOff>38099</xdr:rowOff>
    </xdr:from>
    <xdr:to>
      <xdr:col>1</xdr:col>
      <xdr:colOff>2047874</xdr:colOff>
      <xdr:row>134</xdr:row>
      <xdr:rowOff>657224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E9C4A610-598D-476B-98BF-D9D92BB93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27422474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136</xdr:row>
      <xdr:rowOff>9525</xdr:rowOff>
    </xdr:from>
    <xdr:to>
      <xdr:col>1</xdr:col>
      <xdr:colOff>2047875</xdr:colOff>
      <xdr:row>138</xdr:row>
      <xdr:rowOff>676275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B64B0322-CD79-4A70-80F1-2964B0F1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043237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140</xdr:row>
      <xdr:rowOff>19049</xdr:rowOff>
    </xdr:from>
    <xdr:to>
      <xdr:col>1</xdr:col>
      <xdr:colOff>2028825</xdr:colOff>
      <xdr:row>148</xdr:row>
      <xdr:rowOff>200025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5C48030E-F955-4703-BB75-0D0BBDCA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32689799"/>
          <a:ext cx="2009776" cy="200977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150</xdr:row>
      <xdr:rowOff>9525</xdr:rowOff>
    </xdr:from>
    <xdr:to>
      <xdr:col>1</xdr:col>
      <xdr:colOff>2038350</xdr:colOff>
      <xdr:row>158</xdr:row>
      <xdr:rowOff>200025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E04DF6BA-758C-42BE-A271-E0E0366D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494722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160</xdr:row>
      <xdr:rowOff>19049</xdr:rowOff>
    </xdr:from>
    <xdr:to>
      <xdr:col>1</xdr:col>
      <xdr:colOff>2038350</xdr:colOff>
      <xdr:row>162</xdr:row>
      <xdr:rowOff>666750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822EB15-BB91-4D82-AD84-8D8E2AFA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37223699"/>
          <a:ext cx="2019301" cy="20193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164</xdr:row>
      <xdr:rowOff>19049</xdr:rowOff>
    </xdr:from>
    <xdr:to>
      <xdr:col>1</xdr:col>
      <xdr:colOff>2028824</xdr:colOff>
      <xdr:row>169</xdr:row>
      <xdr:rowOff>314324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C378691-8A15-4448-AA6A-CFC57F51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39490649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171</xdr:row>
      <xdr:rowOff>9525</xdr:rowOff>
    </xdr:from>
    <xdr:to>
      <xdr:col>1</xdr:col>
      <xdr:colOff>2038350</xdr:colOff>
      <xdr:row>171</xdr:row>
      <xdr:rowOff>2028825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BC23DEB-AE4E-4DF3-B94E-A710987E1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123372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173</xdr:row>
      <xdr:rowOff>9525</xdr:rowOff>
    </xdr:from>
    <xdr:to>
      <xdr:col>1</xdr:col>
      <xdr:colOff>2038350</xdr:colOff>
      <xdr:row>178</xdr:row>
      <xdr:rowOff>314325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C690A250-0268-4070-BC3B-E4B832286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4005500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180</xdr:row>
      <xdr:rowOff>28574</xdr:rowOff>
    </xdr:from>
    <xdr:to>
      <xdr:col>1</xdr:col>
      <xdr:colOff>2034158</xdr:colOff>
      <xdr:row>182</xdr:row>
      <xdr:rowOff>662558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EBF3773-44B7-4FD4-89D1-CD74FC10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45548549"/>
          <a:ext cx="2005584" cy="20055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184</xdr:row>
      <xdr:rowOff>28574</xdr:rowOff>
    </xdr:from>
    <xdr:to>
      <xdr:col>1</xdr:col>
      <xdr:colOff>2038350</xdr:colOff>
      <xdr:row>187</xdr:row>
      <xdr:rowOff>504825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8209B56F-6CC0-4D0D-9B72-55FDBBFC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47805974"/>
          <a:ext cx="2019301" cy="20193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194</xdr:row>
      <xdr:rowOff>19049</xdr:rowOff>
    </xdr:from>
    <xdr:to>
      <xdr:col>1</xdr:col>
      <xdr:colOff>2038349</xdr:colOff>
      <xdr:row>197</xdr:row>
      <xdr:rowOff>485774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BC58B83-3DED-4036-B10F-2741B20C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52311299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204</xdr:row>
      <xdr:rowOff>28574</xdr:rowOff>
    </xdr:from>
    <xdr:to>
      <xdr:col>1</xdr:col>
      <xdr:colOff>2038349</xdr:colOff>
      <xdr:row>207</xdr:row>
      <xdr:rowOff>495299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193AA326-3B95-4CD9-9842-F1FC6937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56835674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189</xdr:row>
      <xdr:rowOff>19049</xdr:rowOff>
    </xdr:from>
    <xdr:to>
      <xdr:col>1</xdr:col>
      <xdr:colOff>2047874</xdr:colOff>
      <xdr:row>192</xdr:row>
      <xdr:rowOff>504824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B6ED17EB-CB8F-4D5C-9EC0-DBA3BD8D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50053874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199</xdr:row>
      <xdr:rowOff>28574</xdr:rowOff>
    </xdr:from>
    <xdr:to>
      <xdr:col>1</xdr:col>
      <xdr:colOff>2038349</xdr:colOff>
      <xdr:row>202</xdr:row>
      <xdr:rowOff>495299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8C3FB4E2-7BC7-4510-AC70-D390FFC13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54578249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209</xdr:row>
      <xdr:rowOff>28574</xdr:rowOff>
    </xdr:from>
    <xdr:to>
      <xdr:col>1</xdr:col>
      <xdr:colOff>2047875</xdr:colOff>
      <xdr:row>209</xdr:row>
      <xdr:rowOff>2047875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97B45F3F-1E6A-4155-AD25-2BBDF830A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59093099"/>
          <a:ext cx="2019301" cy="20193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211</xdr:row>
      <xdr:rowOff>19049</xdr:rowOff>
    </xdr:from>
    <xdr:to>
      <xdr:col>1</xdr:col>
      <xdr:colOff>2047874</xdr:colOff>
      <xdr:row>214</xdr:row>
      <xdr:rowOff>504824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BFCA8280-310E-448E-9E24-F7D3360C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61340999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216</xdr:row>
      <xdr:rowOff>19050</xdr:rowOff>
    </xdr:from>
    <xdr:to>
      <xdr:col>1</xdr:col>
      <xdr:colOff>2047875</xdr:colOff>
      <xdr:row>217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7831D433-8410-41FC-8FAA-AC66E6CD4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6359842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218</xdr:row>
      <xdr:rowOff>9525</xdr:rowOff>
    </xdr:from>
    <xdr:to>
      <xdr:col>1</xdr:col>
      <xdr:colOff>2028825</xdr:colOff>
      <xdr:row>221</xdr:row>
      <xdr:rowOff>485775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C7B2595E-B0ED-4F6F-990A-A920214CB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66655950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223</xdr:row>
      <xdr:rowOff>9524</xdr:rowOff>
    </xdr:from>
    <xdr:to>
      <xdr:col>1</xdr:col>
      <xdr:colOff>2038349</xdr:colOff>
      <xdr:row>223</xdr:row>
      <xdr:rowOff>2038349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FC604D16-9E12-461F-8A8D-AD3E4085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68922899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225</xdr:row>
      <xdr:rowOff>9525</xdr:rowOff>
    </xdr:from>
    <xdr:to>
      <xdr:col>1</xdr:col>
      <xdr:colOff>2028825</xdr:colOff>
      <xdr:row>228</xdr:row>
      <xdr:rowOff>485775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8603FF99-77DD-4F15-8CAF-E2FDB12E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71189850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230</xdr:row>
      <xdr:rowOff>19050</xdr:rowOff>
    </xdr:from>
    <xdr:to>
      <xdr:col>1</xdr:col>
      <xdr:colOff>2047875</xdr:colOff>
      <xdr:row>230</xdr:row>
      <xdr:rowOff>2038350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780761FE-EAA2-45C9-91A3-C4D148867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7260907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232</xdr:row>
      <xdr:rowOff>9524</xdr:rowOff>
    </xdr:from>
    <xdr:to>
      <xdr:col>1</xdr:col>
      <xdr:colOff>2047875</xdr:colOff>
      <xdr:row>232</xdr:row>
      <xdr:rowOff>2028825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3BBEF589-7A31-4139-BE2C-C159B77A3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74847449"/>
          <a:ext cx="2019301" cy="20193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234</xdr:row>
      <xdr:rowOff>9524</xdr:rowOff>
    </xdr:from>
    <xdr:to>
      <xdr:col>1</xdr:col>
      <xdr:colOff>2038349</xdr:colOff>
      <xdr:row>234</xdr:row>
      <xdr:rowOff>2038349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E6562086-8811-48BD-BC26-2DD413A46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77962124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236</xdr:row>
      <xdr:rowOff>47625</xdr:rowOff>
    </xdr:from>
    <xdr:to>
      <xdr:col>1</xdr:col>
      <xdr:colOff>2028825</xdr:colOff>
      <xdr:row>237</xdr:row>
      <xdr:rowOff>990600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1A62AB97-62D6-49CD-9609-9B53DCB16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938135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239</xdr:row>
      <xdr:rowOff>47624</xdr:rowOff>
    </xdr:from>
    <xdr:to>
      <xdr:col>1</xdr:col>
      <xdr:colOff>2019299</xdr:colOff>
      <xdr:row>239</xdr:row>
      <xdr:rowOff>2028824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008B9F2-FD95-4016-86BA-4413641A8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81657824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241</xdr:row>
      <xdr:rowOff>47625</xdr:rowOff>
    </xdr:from>
    <xdr:to>
      <xdr:col>1</xdr:col>
      <xdr:colOff>2028825</xdr:colOff>
      <xdr:row>246</xdr:row>
      <xdr:rowOff>314325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4BEDF6AA-6BBE-4A1D-BD1A-30E3C4F3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8391525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248</xdr:row>
      <xdr:rowOff>47625</xdr:rowOff>
    </xdr:from>
    <xdr:to>
      <xdr:col>1</xdr:col>
      <xdr:colOff>2007870</xdr:colOff>
      <xdr:row>253</xdr:row>
      <xdr:rowOff>283845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B542DD36-F9CA-4330-AC78-788D61C3C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86172675"/>
          <a:ext cx="1950720" cy="19507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256</xdr:row>
      <xdr:rowOff>28575</xdr:rowOff>
    </xdr:from>
    <xdr:to>
      <xdr:col>1</xdr:col>
      <xdr:colOff>2038350</xdr:colOff>
      <xdr:row>262</xdr:row>
      <xdr:rowOff>257175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16C1EB6-F687-47EE-B25A-39E0E9A6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8865870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264</xdr:row>
      <xdr:rowOff>38100</xdr:rowOff>
    </xdr:from>
    <xdr:to>
      <xdr:col>1</xdr:col>
      <xdr:colOff>2019300</xdr:colOff>
      <xdr:row>269</xdr:row>
      <xdr:rowOff>304800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75E5CD06-9041-4FAA-843E-089394A48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0935175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271</xdr:row>
      <xdr:rowOff>38100</xdr:rowOff>
    </xdr:from>
    <xdr:to>
      <xdr:col>1</xdr:col>
      <xdr:colOff>2028825</xdr:colOff>
      <xdr:row>272</xdr:row>
      <xdr:rowOff>1000125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71937B42-0881-4860-A5C1-E72DDA27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3192600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274</xdr:row>
      <xdr:rowOff>38099</xdr:rowOff>
    </xdr:from>
    <xdr:to>
      <xdr:col>1</xdr:col>
      <xdr:colOff>2028825</xdr:colOff>
      <xdr:row>275</xdr:row>
      <xdr:rowOff>990600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ADB6EC7E-8B1E-4983-A3C1-3D112FC8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4" y="95450024"/>
          <a:ext cx="1981201" cy="19812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277</xdr:row>
      <xdr:rowOff>28574</xdr:rowOff>
    </xdr:from>
    <xdr:to>
      <xdr:col>1</xdr:col>
      <xdr:colOff>2038349</xdr:colOff>
      <xdr:row>279</xdr:row>
      <xdr:rowOff>666749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97D8147-069F-4BAA-B6AB-12EAA04B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97697924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282</xdr:row>
      <xdr:rowOff>9525</xdr:rowOff>
    </xdr:from>
    <xdr:to>
      <xdr:col>1</xdr:col>
      <xdr:colOff>1752600</xdr:colOff>
      <xdr:row>282</xdr:row>
      <xdr:rowOff>1495425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7A8967-57D5-4264-A7D3-32B12FC1B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011745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283</xdr:row>
      <xdr:rowOff>19050</xdr:rowOff>
    </xdr:from>
    <xdr:to>
      <xdr:col>1</xdr:col>
      <xdr:colOff>1876425</xdr:colOff>
      <xdr:row>283</xdr:row>
      <xdr:rowOff>1504950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7310E61-BDC5-445C-A4AC-DA6555681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20096" r="12440" b="17704"/>
        <a:stretch/>
      </xdr:blipFill>
      <xdr:spPr>
        <a:xfrm>
          <a:off x="771524" y="101707950"/>
          <a:ext cx="1714501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284</xdr:row>
      <xdr:rowOff>209551</xdr:rowOff>
    </xdr:from>
    <xdr:to>
      <xdr:col>1</xdr:col>
      <xdr:colOff>1874717</xdr:colOff>
      <xdr:row>284</xdr:row>
      <xdr:rowOff>1357763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32E2FFF-DA2E-4124-ADAF-BD377A9AB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9" t="25571" r="8219" b="24201"/>
        <a:stretch/>
      </xdr:blipFill>
      <xdr:spPr>
        <a:xfrm>
          <a:off x="761999" y="103898701"/>
          <a:ext cx="1722318" cy="114821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285</xdr:row>
      <xdr:rowOff>66675</xdr:rowOff>
    </xdr:from>
    <xdr:to>
      <xdr:col>1</xdr:col>
      <xdr:colOff>2025650</xdr:colOff>
      <xdr:row>285</xdr:row>
      <xdr:rowOff>1400175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3B98E84-5F7E-4CD0-905B-81368547E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22" b="19663"/>
        <a:stretch/>
      </xdr:blipFill>
      <xdr:spPr>
        <a:xfrm>
          <a:off x="657224" y="105270300"/>
          <a:ext cx="1978026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286</xdr:row>
      <xdr:rowOff>66676</xdr:rowOff>
    </xdr:from>
    <xdr:to>
      <xdr:col>1</xdr:col>
      <xdr:colOff>1495425</xdr:colOff>
      <xdr:row>287</xdr:row>
      <xdr:rowOff>504825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4680B6C-282B-4A74-97EE-F7B1E2DFD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107365801"/>
          <a:ext cx="1019174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289</xdr:row>
      <xdr:rowOff>28575</xdr:rowOff>
    </xdr:from>
    <xdr:to>
      <xdr:col>1</xdr:col>
      <xdr:colOff>1933575</xdr:colOff>
      <xdr:row>290</xdr:row>
      <xdr:rowOff>904875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E4DBFF8-D745-404E-8AFB-A02CC230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08184950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290</xdr:row>
      <xdr:rowOff>923925</xdr:rowOff>
    </xdr:from>
    <xdr:to>
      <xdr:col>1</xdr:col>
      <xdr:colOff>1743075</xdr:colOff>
      <xdr:row>292</xdr:row>
      <xdr:rowOff>733425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E7AF24A-978C-4286-8FE3-11DFEEF9D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100232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294</xdr:row>
      <xdr:rowOff>266699</xdr:rowOff>
    </xdr:from>
    <xdr:to>
      <xdr:col>1</xdr:col>
      <xdr:colOff>2019300</xdr:colOff>
      <xdr:row>294</xdr:row>
      <xdr:rowOff>1272016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3290A3E-2667-4C04-AA5B-5F785E4DA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0" t="31500" r="6000" b="18000"/>
        <a:stretch/>
      </xdr:blipFill>
      <xdr:spPr>
        <a:xfrm>
          <a:off x="638175" y="112042574"/>
          <a:ext cx="1990725" cy="100531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296</xdr:row>
      <xdr:rowOff>381000</xdr:rowOff>
    </xdr:from>
    <xdr:to>
      <xdr:col>1</xdr:col>
      <xdr:colOff>2019300</xdr:colOff>
      <xdr:row>296</xdr:row>
      <xdr:rowOff>1304926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F339E5B-8DA3-482A-9F83-C98120D0B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5" t="34616" r="2885" b="18749"/>
        <a:stretch/>
      </xdr:blipFill>
      <xdr:spPr>
        <a:xfrm>
          <a:off x="647700" y="113899950"/>
          <a:ext cx="1981200" cy="9239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298</xdr:row>
      <xdr:rowOff>114300</xdr:rowOff>
    </xdr:from>
    <xdr:to>
      <xdr:col>1</xdr:col>
      <xdr:colOff>2041249</xdr:colOff>
      <xdr:row>300</xdr:row>
      <xdr:rowOff>371475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5DAD4E3-FCCE-481B-901D-CC9C2B32D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57" b="20555"/>
        <a:stretch/>
      </xdr:blipFill>
      <xdr:spPr>
        <a:xfrm>
          <a:off x="638175" y="115395375"/>
          <a:ext cx="2012674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302</xdr:row>
      <xdr:rowOff>47625</xdr:rowOff>
    </xdr:from>
    <xdr:to>
      <xdr:col>1</xdr:col>
      <xdr:colOff>1990375</xdr:colOff>
      <xdr:row>302</xdr:row>
      <xdr:rowOff>1514475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B37E414-9190-495E-8591-1512E3203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667" b="14141"/>
        <a:stretch/>
      </xdr:blipFill>
      <xdr:spPr>
        <a:xfrm>
          <a:off x="704849" y="116557425"/>
          <a:ext cx="1895126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304</xdr:row>
      <xdr:rowOff>28574</xdr:rowOff>
    </xdr:from>
    <xdr:to>
      <xdr:col>1</xdr:col>
      <xdr:colOff>2019300</xdr:colOff>
      <xdr:row>311</xdr:row>
      <xdr:rowOff>142875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56F7D9B7-01F0-458C-A71E-9B647DB3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118824374"/>
          <a:ext cx="1981201" cy="198120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</xdr:row>
      <xdr:rowOff>28576</xdr:rowOff>
    </xdr:from>
    <xdr:to>
      <xdr:col>3</xdr:col>
      <xdr:colOff>861522</xdr:colOff>
      <xdr:row>4</xdr:row>
      <xdr:rowOff>185640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BF315BA-22E8-4C4F-A5CA-DA39276D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14376" y="238126"/>
          <a:ext cx="3928571" cy="785714"/>
        </a:xfrm>
        <a:prstGeom prst="rect">
          <a:avLst/>
        </a:prstGeom>
      </xdr:spPr>
    </xdr:pic>
    <xdr:clientData/>
  </xdr:twoCellAnchor>
  <xdr:twoCellAnchor>
    <xdr:from>
      <xdr:col>3</xdr:col>
      <xdr:colOff>1028700</xdr:colOff>
      <xdr:row>1</xdr:row>
      <xdr:rowOff>200025</xdr:rowOff>
    </xdr:from>
    <xdr:to>
      <xdr:col>5</xdr:col>
      <xdr:colOff>288934</xdr:colOff>
      <xdr:row>3</xdr:row>
      <xdr:rowOff>19050</xdr:rowOff>
    </xdr:to>
    <xdr:sp macro="" textlink="">
      <xdr:nvSpPr>
        <xdr:cNvPr id="57" name="Скругленный прямоугольник 1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810125" y="409575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123824</xdr:colOff>
      <xdr:row>1</xdr:row>
      <xdr:rowOff>17687</xdr:rowOff>
    </xdr:from>
    <xdr:ext cx="2391156" cy="798948"/>
    <xdr:pic>
      <xdr:nvPicPr>
        <xdr:cNvPr id="4" name="Рисунок 3">
          <a:extLst>
            <a:ext uri="{FF2B5EF4-FFF2-40B4-BE49-F238E27FC236}">
              <a16:creationId xmlns:a16="http://schemas.microsoft.com/office/drawing/2014/main" id="{A2C0688A-027F-4018-B810-5C7394ADC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" b="72"/>
        <a:stretch/>
      </xdr:blipFill>
      <xdr:spPr>
        <a:xfrm>
          <a:off x="733424" y="217712"/>
          <a:ext cx="2391156" cy="798948"/>
        </a:xfrm>
        <a:prstGeom prst="rect">
          <a:avLst/>
        </a:prstGeom>
      </xdr:spPr>
    </xdr:pic>
    <xdr:clientData/>
  </xdr:oneCellAnchor>
  <xdr:twoCellAnchor editAs="oneCell">
    <xdr:from>
      <xdr:col>1</xdr:col>
      <xdr:colOff>9525</xdr:colOff>
      <xdr:row>7</xdr:row>
      <xdr:rowOff>9525</xdr:rowOff>
    </xdr:from>
    <xdr:to>
      <xdr:col>1</xdr:col>
      <xdr:colOff>2047875</xdr:colOff>
      <xdr:row>12</xdr:row>
      <xdr:rowOff>333375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C889AE7-6F39-4080-9C63-0BCB51BBB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59067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9525</xdr:rowOff>
    </xdr:from>
    <xdr:to>
      <xdr:col>1</xdr:col>
      <xdr:colOff>2038350</xdr:colOff>
      <xdr:row>19</xdr:row>
      <xdr:rowOff>314325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64471EE-7454-40BE-8C61-208F1FD1B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87667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21</xdr:row>
      <xdr:rowOff>9525</xdr:rowOff>
    </xdr:from>
    <xdr:to>
      <xdr:col>1</xdr:col>
      <xdr:colOff>2038351</xdr:colOff>
      <xdr:row>26</xdr:row>
      <xdr:rowOff>314326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4DBA038-A022-4B83-B4D5-E910D26AD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6143625"/>
          <a:ext cx="2019301" cy="20193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28</xdr:row>
      <xdr:rowOff>9525</xdr:rowOff>
    </xdr:from>
    <xdr:to>
      <xdr:col>1</xdr:col>
      <xdr:colOff>2028825</xdr:colOff>
      <xdr:row>33</xdr:row>
      <xdr:rowOff>304800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368A61F-9743-4E3C-B56D-9638A1E7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8410575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35</xdr:row>
      <xdr:rowOff>9525</xdr:rowOff>
    </xdr:from>
    <xdr:to>
      <xdr:col>1</xdr:col>
      <xdr:colOff>2028825</xdr:colOff>
      <xdr:row>41</xdr:row>
      <xdr:rowOff>247650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BB0837A-C377-4451-A8EC-66BA1577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0696575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43</xdr:row>
      <xdr:rowOff>9525</xdr:rowOff>
    </xdr:from>
    <xdr:to>
      <xdr:col>1</xdr:col>
      <xdr:colOff>2047875</xdr:colOff>
      <xdr:row>49</xdr:row>
      <xdr:rowOff>266700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2E7EB15-1351-492A-A4A4-B06651A5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2992100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51</xdr:row>
      <xdr:rowOff>9525</xdr:rowOff>
    </xdr:from>
    <xdr:to>
      <xdr:col>1</xdr:col>
      <xdr:colOff>2038350</xdr:colOff>
      <xdr:row>55</xdr:row>
      <xdr:rowOff>390525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C5A8C4C-0A2B-43FE-B4CB-C417E749D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28762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57</xdr:row>
      <xdr:rowOff>9525</xdr:rowOff>
    </xdr:from>
    <xdr:to>
      <xdr:col>1</xdr:col>
      <xdr:colOff>2038350</xdr:colOff>
      <xdr:row>61</xdr:row>
      <xdr:rowOff>390525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72D3718-87E7-426E-A000-6DB478F08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7564100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63</xdr:row>
      <xdr:rowOff>9525</xdr:rowOff>
    </xdr:from>
    <xdr:to>
      <xdr:col>1</xdr:col>
      <xdr:colOff>2038351</xdr:colOff>
      <xdr:row>63</xdr:row>
      <xdr:rowOff>2028826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053D243-A053-4EC8-8E23-70097247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9812000"/>
          <a:ext cx="2019301" cy="20193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</xdr:row>
      <xdr:rowOff>9525</xdr:rowOff>
    </xdr:from>
    <xdr:to>
      <xdr:col>1</xdr:col>
      <xdr:colOff>2038350</xdr:colOff>
      <xdr:row>65</xdr:row>
      <xdr:rowOff>2038350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029952A-EED6-4A5C-BB14-C7144517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059900"/>
          <a:ext cx="2028825" cy="2028825"/>
        </a:xfrm>
        <a:prstGeom prst="rect">
          <a:avLst/>
        </a:prstGeom>
      </xdr:spPr>
    </xdr:pic>
    <xdr:clientData/>
  </xdr:twoCellAnchor>
  <xdr:twoCellAnchor>
    <xdr:from>
      <xdr:col>3</xdr:col>
      <xdr:colOff>1057275</xdr:colOff>
      <xdr:row>1</xdr:row>
      <xdr:rowOff>200025</xdr:rowOff>
    </xdr:from>
    <xdr:to>
      <xdr:col>5</xdr:col>
      <xdr:colOff>317509</xdr:colOff>
      <xdr:row>3</xdr:row>
      <xdr:rowOff>19050</xdr:rowOff>
    </xdr:to>
    <xdr:sp macro="" textlink="">
      <xdr:nvSpPr>
        <xdr:cNvPr id="13" name="Скругленный прямоугольник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838700" y="409575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145116</xdr:colOff>
      <xdr:row>1</xdr:row>
      <xdr:rowOff>127747</xdr:rowOff>
    </xdr:from>
    <xdr:ext cx="2990850" cy="581025"/>
    <xdr:pic>
      <xdr:nvPicPr>
        <xdr:cNvPr id="2" name="Рисунок 41">
          <a:extLst>
            <a:ext uri="{FF2B5EF4-FFF2-40B4-BE49-F238E27FC236}">
              <a16:creationId xmlns:a16="http://schemas.microsoft.com/office/drawing/2014/main" id="{CB8EB479-1FAC-4EE6-AF88-C0743D240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716" y="327772"/>
          <a:ext cx="2990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68359</xdr:colOff>
      <xdr:row>22</xdr:row>
      <xdr:rowOff>29698</xdr:rowOff>
    </xdr:from>
    <xdr:ext cx="1910514" cy="1191630"/>
    <xdr:pic>
      <xdr:nvPicPr>
        <xdr:cNvPr id="12" name="Рисунок 11">
          <a:extLst>
            <a:ext uri="{FF2B5EF4-FFF2-40B4-BE49-F238E27FC236}">
              <a16:creationId xmlns:a16="http://schemas.microsoft.com/office/drawing/2014/main" id="{FA7C96A4-2335-4132-8A19-1CCBE46A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59" y="7249648"/>
          <a:ext cx="1910514" cy="1191630"/>
        </a:xfrm>
        <a:prstGeom prst="rect">
          <a:avLst/>
        </a:prstGeom>
      </xdr:spPr>
    </xdr:pic>
    <xdr:clientData/>
  </xdr:oneCellAnchor>
  <xdr:oneCellAnchor>
    <xdr:from>
      <xdr:col>1</xdr:col>
      <xdr:colOff>363070</xdr:colOff>
      <xdr:row>32</xdr:row>
      <xdr:rowOff>26895</xdr:rowOff>
    </xdr:from>
    <xdr:ext cx="1330592" cy="1143000"/>
    <xdr:pic>
      <xdr:nvPicPr>
        <xdr:cNvPr id="15" name="Рисунок 14">
          <a:extLst>
            <a:ext uri="{FF2B5EF4-FFF2-40B4-BE49-F238E27FC236}">
              <a16:creationId xmlns:a16="http://schemas.microsoft.com/office/drawing/2014/main" id="{9256D805-2678-4C4B-9E8C-44A6B216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70" y="13552395"/>
          <a:ext cx="1330592" cy="1143000"/>
        </a:xfrm>
        <a:prstGeom prst="rect">
          <a:avLst/>
        </a:prstGeom>
      </xdr:spPr>
    </xdr:pic>
    <xdr:clientData/>
  </xdr:oneCellAnchor>
  <xdr:oneCellAnchor>
    <xdr:from>
      <xdr:col>1</xdr:col>
      <xdr:colOff>81643</xdr:colOff>
      <xdr:row>25</xdr:row>
      <xdr:rowOff>382361</xdr:rowOff>
    </xdr:from>
    <xdr:ext cx="1129393" cy="795185"/>
    <xdr:pic>
      <xdr:nvPicPr>
        <xdr:cNvPr id="27" name="Рисунок 26">
          <a:extLst>
            <a:ext uri="{FF2B5EF4-FFF2-40B4-BE49-F238E27FC236}">
              <a16:creationId xmlns:a16="http://schemas.microsoft.com/office/drawing/2014/main" id="{426DF1B5-695B-4EBA-826C-EBC309A9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3" y="9069161"/>
          <a:ext cx="1129393" cy="795185"/>
        </a:xfrm>
        <a:prstGeom prst="rect">
          <a:avLst/>
        </a:prstGeom>
      </xdr:spPr>
    </xdr:pic>
    <xdr:clientData/>
  </xdr:oneCellAnchor>
  <xdr:oneCellAnchor>
    <xdr:from>
      <xdr:col>1</xdr:col>
      <xdr:colOff>261938</xdr:colOff>
      <xdr:row>43</xdr:row>
      <xdr:rowOff>47625</xdr:rowOff>
    </xdr:from>
    <xdr:ext cx="1487424" cy="1039368"/>
    <xdr:pic>
      <xdr:nvPicPr>
        <xdr:cNvPr id="14" name="Рисунок 13">
          <a:extLst>
            <a:ext uri="{FF2B5EF4-FFF2-40B4-BE49-F238E27FC236}">
              <a16:creationId xmlns:a16="http://schemas.microsoft.com/office/drawing/2014/main" id="{841BA9DD-F342-45AE-A410-930F4F44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8" y="49406175"/>
          <a:ext cx="1487424" cy="1039368"/>
        </a:xfrm>
        <a:prstGeom prst="rect">
          <a:avLst/>
        </a:prstGeom>
      </xdr:spPr>
    </xdr:pic>
    <xdr:clientData/>
  </xdr:oneCellAnchor>
  <xdr:oneCellAnchor>
    <xdr:from>
      <xdr:col>1</xdr:col>
      <xdr:colOff>250031</xdr:colOff>
      <xdr:row>52</xdr:row>
      <xdr:rowOff>119062</xdr:rowOff>
    </xdr:from>
    <xdr:ext cx="1487424" cy="1039368"/>
    <xdr:pic>
      <xdr:nvPicPr>
        <xdr:cNvPr id="16" name="Рисунок 15">
          <a:extLst>
            <a:ext uri="{FF2B5EF4-FFF2-40B4-BE49-F238E27FC236}">
              <a16:creationId xmlns:a16="http://schemas.microsoft.com/office/drawing/2014/main" id="{4AF28198-445C-4923-BD4F-F094D097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31" y="51315937"/>
          <a:ext cx="1487424" cy="1039368"/>
        </a:xfrm>
        <a:prstGeom prst="rect">
          <a:avLst/>
        </a:prstGeom>
      </xdr:spPr>
    </xdr:pic>
    <xdr:clientData/>
  </xdr:oneCellAnchor>
  <xdr:oneCellAnchor>
    <xdr:from>
      <xdr:col>1</xdr:col>
      <xdr:colOff>612324</xdr:colOff>
      <xdr:row>60</xdr:row>
      <xdr:rowOff>25857</xdr:rowOff>
    </xdr:from>
    <xdr:ext cx="822857" cy="822857"/>
    <xdr:pic>
      <xdr:nvPicPr>
        <xdr:cNvPr id="17" name="Рисунок 16">
          <a:extLst>
            <a:ext uri="{FF2B5EF4-FFF2-40B4-BE49-F238E27FC236}">
              <a16:creationId xmlns:a16="http://schemas.microsoft.com/office/drawing/2014/main" id="{F4AECE3B-DD21-4B9C-84AC-17BAB8A94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1924" y="21514257"/>
          <a:ext cx="822857" cy="822857"/>
        </a:xfrm>
        <a:prstGeom prst="rect">
          <a:avLst/>
        </a:prstGeom>
      </xdr:spPr>
    </xdr:pic>
    <xdr:clientData/>
  </xdr:oneCellAnchor>
  <xdr:oneCellAnchor>
    <xdr:from>
      <xdr:col>1</xdr:col>
      <xdr:colOff>904875</xdr:colOff>
      <xdr:row>25</xdr:row>
      <xdr:rowOff>57150</xdr:rowOff>
    </xdr:from>
    <xdr:ext cx="1086078" cy="721178"/>
    <xdr:pic>
      <xdr:nvPicPr>
        <xdr:cNvPr id="19" name="Рисунок 18">
          <a:extLst>
            <a:ext uri="{FF2B5EF4-FFF2-40B4-BE49-F238E27FC236}">
              <a16:creationId xmlns:a16="http://schemas.microsoft.com/office/drawing/2014/main" id="{3F8EC774-3BE8-4881-A912-EFBA5E378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8743950"/>
          <a:ext cx="1086078" cy="721178"/>
        </a:xfrm>
        <a:prstGeom prst="rect">
          <a:avLst/>
        </a:prstGeom>
      </xdr:spPr>
    </xdr:pic>
    <xdr:clientData/>
  </xdr:oneCellAnchor>
  <xdr:twoCellAnchor editAs="oneCell">
    <xdr:from>
      <xdr:col>1</xdr:col>
      <xdr:colOff>657225</xdr:colOff>
      <xdr:row>63</xdr:row>
      <xdr:rowOff>28574</xdr:rowOff>
    </xdr:from>
    <xdr:to>
      <xdr:col>1</xdr:col>
      <xdr:colOff>1589082</xdr:colOff>
      <xdr:row>63</xdr:row>
      <xdr:rowOff>956482</xdr:rowOff>
    </xdr:to>
    <xdr:pic>
      <xdr:nvPicPr>
        <xdr:cNvPr id="18" name="Рисунок 5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2193249"/>
          <a:ext cx="931857" cy="92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65</xdr:row>
      <xdr:rowOff>38100</xdr:rowOff>
    </xdr:from>
    <xdr:to>
      <xdr:col>1</xdr:col>
      <xdr:colOff>2017395</xdr:colOff>
      <xdr:row>72</xdr:row>
      <xdr:rowOff>156231</xdr:rowOff>
    </xdr:to>
    <xdr:pic>
      <xdr:nvPicPr>
        <xdr:cNvPr id="22" name="Рисунок 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5" b="3752"/>
        <a:stretch>
          <a:fillRect/>
        </a:stretch>
      </xdr:blipFill>
      <xdr:spPr bwMode="auto">
        <a:xfrm>
          <a:off x="638175" y="23393400"/>
          <a:ext cx="1988820" cy="1518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74</xdr:row>
      <xdr:rowOff>38100</xdr:rowOff>
    </xdr:from>
    <xdr:to>
      <xdr:col>1</xdr:col>
      <xdr:colOff>2028825</xdr:colOff>
      <xdr:row>81</xdr:row>
      <xdr:rowOff>144806</xdr:rowOff>
    </xdr:to>
    <xdr:pic>
      <xdr:nvPicPr>
        <xdr:cNvPr id="23" name="Рисунок 5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45" b="7745"/>
        <a:stretch>
          <a:fillRect/>
        </a:stretch>
      </xdr:blipFill>
      <xdr:spPr bwMode="auto">
        <a:xfrm>
          <a:off x="657224" y="25231725"/>
          <a:ext cx="1981201" cy="1506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83</xdr:row>
      <xdr:rowOff>38100</xdr:rowOff>
    </xdr:from>
    <xdr:to>
      <xdr:col>1</xdr:col>
      <xdr:colOff>2019300</xdr:colOff>
      <xdr:row>90</xdr:row>
      <xdr:rowOff>154256</xdr:rowOff>
    </xdr:to>
    <xdr:pic>
      <xdr:nvPicPr>
        <xdr:cNvPr id="26" name="Рисунок 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80" b="7480"/>
        <a:stretch>
          <a:fillRect/>
        </a:stretch>
      </xdr:blipFill>
      <xdr:spPr bwMode="auto">
        <a:xfrm>
          <a:off x="638174" y="27070050"/>
          <a:ext cx="1990726" cy="151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1057275</xdr:colOff>
      <xdr:row>1</xdr:row>
      <xdr:rowOff>200025</xdr:rowOff>
    </xdr:from>
    <xdr:to>
      <xdr:col>5</xdr:col>
      <xdr:colOff>260359</xdr:colOff>
      <xdr:row>3</xdr:row>
      <xdr:rowOff>19050</xdr:rowOff>
    </xdr:to>
    <xdr:sp macro="" textlink="">
      <xdr:nvSpPr>
        <xdr:cNvPr id="29" name="Скругленный прямоугольник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838700" y="400050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1</xdr:col>
      <xdr:colOff>523875</xdr:colOff>
      <xdr:row>7</xdr:row>
      <xdr:rowOff>76200</xdr:rowOff>
    </xdr:from>
    <xdr:to>
      <xdr:col>1</xdr:col>
      <xdr:colOff>1666875</xdr:colOff>
      <xdr:row>11</xdr:row>
      <xdr:rowOff>219075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743075"/>
          <a:ext cx="114300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17</xdr:row>
      <xdr:rowOff>76200</xdr:rowOff>
    </xdr:from>
    <xdr:to>
      <xdr:col>1</xdr:col>
      <xdr:colOff>1628775</xdr:colOff>
      <xdr:row>19</xdr:row>
      <xdr:rowOff>409575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5162550"/>
          <a:ext cx="114300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13</xdr:row>
      <xdr:rowOff>57150</xdr:rowOff>
    </xdr:from>
    <xdr:to>
      <xdr:col>1</xdr:col>
      <xdr:colOff>1628775</xdr:colOff>
      <xdr:row>15</xdr:row>
      <xdr:rowOff>390525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3429000"/>
          <a:ext cx="114300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28</xdr:row>
      <xdr:rowOff>57150</xdr:rowOff>
    </xdr:from>
    <xdr:to>
      <xdr:col>1</xdr:col>
      <xdr:colOff>1543050</xdr:colOff>
      <xdr:row>28</xdr:row>
      <xdr:rowOff>1371600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9744075"/>
          <a:ext cx="101917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30</xdr:row>
      <xdr:rowOff>190500</xdr:rowOff>
    </xdr:from>
    <xdr:to>
      <xdr:col>1</xdr:col>
      <xdr:colOff>1628775</xdr:colOff>
      <xdr:row>30</xdr:row>
      <xdr:rowOff>1400175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1553825"/>
          <a:ext cx="1133475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34</xdr:row>
      <xdr:rowOff>57150</xdr:rowOff>
    </xdr:from>
    <xdr:to>
      <xdr:col>1</xdr:col>
      <xdr:colOff>1600200</xdr:colOff>
      <xdr:row>36</xdr:row>
      <xdr:rowOff>200025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14525625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38</xdr:row>
      <xdr:rowOff>85725</xdr:rowOff>
    </xdr:from>
    <xdr:to>
      <xdr:col>1</xdr:col>
      <xdr:colOff>1657350</xdr:colOff>
      <xdr:row>40</xdr:row>
      <xdr:rowOff>238125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15982950"/>
          <a:ext cx="1228725" cy="952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190502</xdr:colOff>
      <xdr:row>17</xdr:row>
      <xdr:rowOff>28576</xdr:rowOff>
    </xdr:from>
    <xdr:ext cx="1722979" cy="1215071"/>
    <xdr:pic>
      <xdr:nvPicPr>
        <xdr:cNvPr id="3" name="Рисунок 2">
          <a:extLst>
            <a:ext uri="{FF2B5EF4-FFF2-40B4-BE49-F238E27FC236}">
              <a16:creationId xmlns:a16="http://schemas.microsoft.com/office/drawing/2014/main" id="{35066048-A133-4385-9381-3E16CA4B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2" y="5029201"/>
          <a:ext cx="1722979" cy="1215071"/>
        </a:xfrm>
        <a:prstGeom prst="rect">
          <a:avLst/>
        </a:prstGeom>
      </xdr:spPr>
    </xdr:pic>
    <xdr:clientData/>
  </xdr:oneCellAnchor>
  <xdr:oneCellAnchor>
    <xdr:from>
      <xdr:col>1</xdr:col>
      <xdr:colOff>367393</xdr:colOff>
      <xdr:row>12</xdr:row>
      <xdr:rowOff>31988</xdr:rowOff>
    </xdr:from>
    <xdr:ext cx="1378042" cy="1220100"/>
    <xdr:pic>
      <xdr:nvPicPr>
        <xdr:cNvPr id="5" name="Рисунок 4">
          <a:extLst>
            <a:ext uri="{FF2B5EF4-FFF2-40B4-BE49-F238E27FC236}">
              <a16:creationId xmlns:a16="http://schemas.microsoft.com/office/drawing/2014/main" id="{826ED01C-E7D5-4161-ABFA-285699434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993" y="3508613"/>
          <a:ext cx="1378042" cy="1220100"/>
        </a:xfrm>
        <a:prstGeom prst="rect">
          <a:avLst/>
        </a:prstGeom>
      </xdr:spPr>
    </xdr:pic>
    <xdr:clientData/>
  </xdr:oneCellAnchor>
  <xdr:oneCellAnchor>
    <xdr:from>
      <xdr:col>1</xdr:col>
      <xdr:colOff>209551</xdr:colOff>
      <xdr:row>33</xdr:row>
      <xdr:rowOff>114300</xdr:rowOff>
    </xdr:from>
    <xdr:ext cx="1676400" cy="962631"/>
    <xdr:pic>
      <xdr:nvPicPr>
        <xdr:cNvPr id="6" name="Рисунок 5">
          <a:extLst>
            <a:ext uri="{FF2B5EF4-FFF2-40B4-BE49-F238E27FC236}">
              <a16:creationId xmlns:a16="http://schemas.microsoft.com/office/drawing/2014/main" id="{ED94109E-F3B7-4CAE-8517-F39DBE3B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1" y="8867775"/>
          <a:ext cx="1676400" cy="962631"/>
        </a:xfrm>
        <a:prstGeom prst="rect">
          <a:avLst/>
        </a:prstGeom>
      </xdr:spPr>
    </xdr:pic>
    <xdr:clientData/>
  </xdr:oneCellAnchor>
  <xdr:oneCellAnchor>
    <xdr:from>
      <xdr:col>1</xdr:col>
      <xdr:colOff>285751</xdr:colOff>
      <xdr:row>38</xdr:row>
      <xdr:rowOff>133350</xdr:rowOff>
    </xdr:from>
    <xdr:ext cx="1537796" cy="1000125"/>
    <xdr:pic>
      <xdr:nvPicPr>
        <xdr:cNvPr id="7" name="Рисунок 6">
          <a:extLst>
            <a:ext uri="{FF2B5EF4-FFF2-40B4-BE49-F238E27FC236}">
              <a16:creationId xmlns:a16="http://schemas.microsoft.com/office/drawing/2014/main" id="{C5B6B3B2-5F2E-469B-A3F1-BF56B258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1" y="10410825"/>
          <a:ext cx="1537796" cy="1000125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43</xdr:row>
      <xdr:rowOff>28575</xdr:rowOff>
    </xdr:from>
    <xdr:ext cx="1421476" cy="1366197"/>
    <xdr:pic>
      <xdr:nvPicPr>
        <xdr:cNvPr id="8" name="Рисунок 7">
          <a:extLst>
            <a:ext uri="{FF2B5EF4-FFF2-40B4-BE49-F238E27FC236}">
              <a16:creationId xmlns:a16="http://schemas.microsoft.com/office/drawing/2014/main" id="{C42FEC93-EB43-4AD9-8C78-CBFBB3E1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1830050"/>
          <a:ext cx="1421476" cy="1366197"/>
        </a:xfrm>
        <a:prstGeom prst="rect">
          <a:avLst/>
        </a:prstGeom>
      </xdr:spPr>
    </xdr:pic>
    <xdr:clientData/>
  </xdr:oneCellAnchor>
  <xdr:oneCellAnchor>
    <xdr:from>
      <xdr:col>1</xdr:col>
      <xdr:colOff>533400</xdr:colOff>
      <xdr:row>48</xdr:row>
      <xdr:rowOff>19049</xdr:rowOff>
    </xdr:from>
    <xdr:ext cx="1054771" cy="981076"/>
    <xdr:pic>
      <xdr:nvPicPr>
        <xdr:cNvPr id="9" name="Рисунок 8">
          <a:extLst>
            <a:ext uri="{FF2B5EF4-FFF2-40B4-BE49-F238E27FC236}">
              <a16:creationId xmlns:a16="http://schemas.microsoft.com/office/drawing/2014/main" id="{7163DF74-8CCE-4756-AAB4-E66D05CF5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3344524"/>
          <a:ext cx="1054771" cy="981076"/>
        </a:xfrm>
        <a:prstGeom prst="rect">
          <a:avLst/>
        </a:prstGeom>
      </xdr:spPr>
    </xdr:pic>
    <xdr:clientData/>
  </xdr:oneCellAnchor>
  <xdr:oneCellAnchor>
    <xdr:from>
      <xdr:col>1</xdr:col>
      <xdr:colOff>285749</xdr:colOff>
      <xdr:row>51</xdr:row>
      <xdr:rowOff>25864</xdr:rowOff>
    </xdr:from>
    <xdr:ext cx="1552575" cy="1460037"/>
    <xdr:pic>
      <xdr:nvPicPr>
        <xdr:cNvPr id="10" name="Рисунок 9">
          <a:extLst>
            <a:ext uri="{FF2B5EF4-FFF2-40B4-BE49-F238E27FC236}">
              <a16:creationId xmlns:a16="http://schemas.microsoft.com/office/drawing/2014/main" id="{D40D08EE-6833-41FF-BC5C-762B3C3AA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2" t="6671" r="7513" b="7223"/>
        <a:stretch/>
      </xdr:blipFill>
      <xdr:spPr>
        <a:xfrm>
          <a:off x="895349" y="14722939"/>
          <a:ext cx="1552575" cy="1460037"/>
        </a:xfrm>
        <a:prstGeom prst="rect">
          <a:avLst/>
        </a:prstGeom>
      </xdr:spPr>
    </xdr:pic>
    <xdr:clientData/>
  </xdr:oneCellAnchor>
  <xdr:oneCellAnchor>
    <xdr:from>
      <xdr:col>1</xdr:col>
      <xdr:colOff>114299</xdr:colOff>
      <xdr:row>59</xdr:row>
      <xdr:rowOff>76199</xdr:rowOff>
    </xdr:from>
    <xdr:ext cx="1856963" cy="1123951"/>
    <xdr:pic>
      <xdr:nvPicPr>
        <xdr:cNvPr id="11" name="Рисунок 10">
          <a:extLst>
            <a:ext uri="{FF2B5EF4-FFF2-40B4-BE49-F238E27FC236}">
              <a16:creationId xmlns:a16="http://schemas.microsoft.com/office/drawing/2014/main" id="{F8EE0DBE-856F-4DFA-9DE3-5942E0CD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7973674"/>
          <a:ext cx="1856963" cy="1123951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74</xdr:row>
      <xdr:rowOff>38100</xdr:rowOff>
    </xdr:from>
    <xdr:ext cx="1714500" cy="1196083"/>
    <xdr:pic>
      <xdr:nvPicPr>
        <xdr:cNvPr id="12" name="Рисунок 11">
          <a:extLst>
            <a:ext uri="{FF2B5EF4-FFF2-40B4-BE49-F238E27FC236}">
              <a16:creationId xmlns:a16="http://schemas.microsoft.com/office/drawing/2014/main" id="{B3D1BC09-5B6C-40C8-9133-E2B10351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1488400"/>
          <a:ext cx="1714500" cy="1196083"/>
        </a:xfrm>
        <a:prstGeom prst="rect">
          <a:avLst/>
        </a:prstGeom>
      </xdr:spPr>
    </xdr:pic>
    <xdr:clientData/>
  </xdr:oneCellAnchor>
  <xdr:oneCellAnchor>
    <xdr:from>
      <xdr:col>1</xdr:col>
      <xdr:colOff>304800</xdr:colOff>
      <xdr:row>86</xdr:row>
      <xdr:rowOff>28575</xdr:rowOff>
    </xdr:from>
    <xdr:ext cx="1469967" cy="1228725"/>
    <xdr:pic>
      <xdr:nvPicPr>
        <xdr:cNvPr id="13" name="Рисунок 12">
          <a:extLst>
            <a:ext uri="{FF2B5EF4-FFF2-40B4-BE49-F238E27FC236}">
              <a16:creationId xmlns:a16="http://schemas.microsoft.com/office/drawing/2014/main" id="{165358FC-3DCB-4461-B1C5-B35F99258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24603075"/>
          <a:ext cx="1469967" cy="1228725"/>
        </a:xfrm>
        <a:prstGeom prst="rect">
          <a:avLst/>
        </a:prstGeom>
      </xdr:spPr>
    </xdr:pic>
    <xdr:clientData/>
  </xdr:oneCellAnchor>
  <xdr:oneCellAnchor>
    <xdr:from>
      <xdr:col>1</xdr:col>
      <xdr:colOff>409576</xdr:colOff>
      <xdr:row>90</xdr:row>
      <xdr:rowOff>28576</xdr:rowOff>
    </xdr:from>
    <xdr:ext cx="1363758" cy="1352550"/>
    <xdr:pic>
      <xdr:nvPicPr>
        <xdr:cNvPr id="14" name="Рисунок 13">
          <a:extLst>
            <a:ext uri="{FF2B5EF4-FFF2-40B4-BE49-F238E27FC236}">
              <a16:creationId xmlns:a16="http://schemas.microsoft.com/office/drawing/2014/main" id="{B7CF302C-A210-4DD7-B29A-98233BE2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6" y="26146126"/>
          <a:ext cx="1363758" cy="1352550"/>
        </a:xfrm>
        <a:prstGeom prst="rect">
          <a:avLst/>
        </a:prstGeom>
      </xdr:spPr>
    </xdr:pic>
    <xdr:clientData/>
  </xdr:oneCellAnchor>
  <xdr:oneCellAnchor>
    <xdr:from>
      <xdr:col>1</xdr:col>
      <xdr:colOff>314326</xdr:colOff>
      <xdr:row>93</xdr:row>
      <xdr:rowOff>38100</xdr:rowOff>
    </xdr:from>
    <xdr:ext cx="1466849" cy="121590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94C89B7-17F8-4E13-BCC9-036DDDD6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27774900"/>
          <a:ext cx="1466849" cy="1215901"/>
        </a:xfrm>
        <a:prstGeom prst="rect">
          <a:avLst/>
        </a:prstGeom>
      </xdr:spPr>
    </xdr:pic>
    <xdr:clientData/>
  </xdr:oneCellAnchor>
  <xdr:oneCellAnchor>
    <xdr:from>
      <xdr:col>1</xdr:col>
      <xdr:colOff>47626</xdr:colOff>
      <xdr:row>97</xdr:row>
      <xdr:rowOff>28575</xdr:rowOff>
    </xdr:from>
    <xdr:ext cx="1933574" cy="1040895"/>
    <xdr:pic>
      <xdr:nvPicPr>
        <xdr:cNvPr id="16" name="Рисунок 15">
          <a:extLst>
            <a:ext uri="{FF2B5EF4-FFF2-40B4-BE49-F238E27FC236}">
              <a16:creationId xmlns:a16="http://schemas.microsoft.com/office/drawing/2014/main" id="{AD119D4E-6968-47D6-BA37-0C7433B01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29308425"/>
          <a:ext cx="1933574" cy="1040895"/>
        </a:xfrm>
        <a:prstGeom prst="rect">
          <a:avLst/>
        </a:prstGeom>
      </xdr:spPr>
    </xdr:pic>
    <xdr:clientData/>
  </xdr:oneCellAnchor>
  <xdr:oneCellAnchor>
    <xdr:from>
      <xdr:col>1</xdr:col>
      <xdr:colOff>19051</xdr:colOff>
      <xdr:row>99</xdr:row>
      <xdr:rowOff>28575</xdr:rowOff>
    </xdr:from>
    <xdr:ext cx="2019300" cy="939443"/>
    <xdr:pic>
      <xdr:nvPicPr>
        <xdr:cNvPr id="17" name="Рисунок 16">
          <a:extLst>
            <a:ext uri="{FF2B5EF4-FFF2-40B4-BE49-F238E27FC236}">
              <a16:creationId xmlns:a16="http://schemas.microsoft.com/office/drawing/2014/main" id="{664FBEE8-264C-4FD3-AE47-D1A0F29B2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30660975"/>
          <a:ext cx="2019300" cy="939443"/>
        </a:xfrm>
        <a:prstGeom prst="rect">
          <a:avLst/>
        </a:prstGeom>
      </xdr:spPr>
    </xdr:pic>
    <xdr:clientData/>
  </xdr:oneCellAnchor>
  <xdr:oneCellAnchor>
    <xdr:from>
      <xdr:col>1</xdr:col>
      <xdr:colOff>21701</xdr:colOff>
      <xdr:row>7</xdr:row>
      <xdr:rowOff>26713</xdr:rowOff>
    </xdr:from>
    <xdr:ext cx="2018237" cy="1485255"/>
    <xdr:pic>
      <xdr:nvPicPr>
        <xdr:cNvPr id="18" name="Рисунок 17">
          <a:extLst>
            <a:ext uri="{FF2B5EF4-FFF2-40B4-BE49-F238E27FC236}">
              <a16:creationId xmlns:a16="http://schemas.microsoft.com/office/drawing/2014/main" id="{EAE80BC1-8DA8-4A73-B0FB-AB489AF7DA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2" r="14516" b="13763"/>
        <a:stretch/>
      </xdr:blipFill>
      <xdr:spPr>
        <a:xfrm>
          <a:off x="631301" y="1474513"/>
          <a:ext cx="2018237" cy="148525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155</xdr:row>
      <xdr:rowOff>30955</xdr:rowOff>
    </xdr:from>
    <xdr:ext cx="1900376" cy="1512093"/>
    <xdr:pic>
      <xdr:nvPicPr>
        <xdr:cNvPr id="19" name="Рисунок 18">
          <a:extLst>
            <a:ext uri="{FF2B5EF4-FFF2-40B4-BE49-F238E27FC236}">
              <a16:creationId xmlns:a16="http://schemas.microsoft.com/office/drawing/2014/main" id="{87F3EF9C-40E6-42BF-AB86-CAB0B696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046855"/>
          <a:ext cx="1900376" cy="1512093"/>
        </a:xfrm>
        <a:prstGeom prst="rect">
          <a:avLst/>
        </a:prstGeom>
      </xdr:spPr>
    </xdr:pic>
    <xdr:clientData/>
  </xdr:oneCellAnchor>
  <xdr:oneCellAnchor>
    <xdr:from>
      <xdr:col>1</xdr:col>
      <xdr:colOff>135732</xdr:colOff>
      <xdr:row>79</xdr:row>
      <xdr:rowOff>33337</xdr:rowOff>
    </xdr:from>
    <xdr:ext cx="1759467" cy="1278341"/>
    <xdr:pic>
      <xdr:nvPicPr>
        <xdr:cNvPr id="20" name="Рисунок 19">
          <a:extLst>
            <a:ext uri="{FF2B5EF4-FFF2-40B4-BE49-F238E27FC236}">
              <a16:creationId xmlns:a16="http://schemas.microsoft.com/office/drawing/2014/main" id="{FEB4C850-8390-4588-8B62-8EDE0BE4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2" y="23007637"/>
          <a:ext cx="1759467" cy="1278341"/>
        </a:xfrm>
        <a:prstGeom prst="rect">
          <a:avLst/>
        </a:prstGeom>
      </xdr:spPr>
    </xdr:pic>
    <xdr:clientData/>
  </xdr:oneCellAnchor>
  <xdr:oneCellAnchor>
    <xdr:from>
      <xdr:col>1</xdr:col>
      <xdr:colOff>40480</xdr:colOff>
      <xdr:row>64</xdr:row>
      <xdr:rowOff>71438</xdr:rowOff>
    </xdr:from>
    <xdr:ext cx="1976437" cy="1271031"/>
    <xdr:pic>
      <xdr:nvPicPr>
        <xdr:cNvPr id="21" name="Рисунок 20">
          <a:extLst>
            <a:ext uri="{FF2B5EF4-FFF2-40B4-BE49-F238E27FC236}">
              <a16:creationId xmlns:a16="http://schemas.microsoft.com/office/drawing/2014/main" id="{EF2FEB30-B504-443B-B0EA-956E11597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80" y="19492913"/>
          <a:ext cx="1976437" cy="1271031"/>
        </a:xfrm>
        <a:prstGeom prst="rect">
          <a:avLst/>
        </a:prstGeom>
      </xdr:spPr>
    </xdr:pic>
    <xdr:clientData/>
  </xdr:oneCellAnchor>
  <xdr:oneCellAnchor>
    <xdr:from>
      <xdr:col>1</xdr:col>
      <xdr:colOff>45245</xdr:colOff>
      <xdr:row>112</xdr:row>
      <xdr:rowOff>30955</xdr:rowOff>
    </xdr:from>
    <xdr:ext cx="1962972" cy="1373980"/>
    <xdr:pic>
      <xdr:nvPicPr>
        <xdr:cNvPr id="22" name="Рисунок 21">
          <a:extLst>
            <a:ext uri="{FF2B5EF4-FFF2-40B4-BE49-F238E27FC236}">
              <a16:creationId xmlns:a16="http://schemas.microsoft.com/office/drawing/2014/main" id="{1D819BAA-40D3-44C5-9523-C0C1BE2B3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5" y="35254405"/>
          <a:ext cx="1962972" cy="1373980"/>
        </a:xfrm>
        <a:prstGeom prst="rect">
          <a:avLst/>
        </a:prstGeom>
      </xdr:spPr>
    </xdr:pic>
    <xdr:clientData/>
  </xdr:oneCellAnchor>
  <xdr:oneCellAnchor>
    <xdr:from>
      <xdr:col>1</xdr:col>
      <xdr:colOff>35719</xdr:colOff>
      <xdr:row>115</xdr:row>
      <xdr:rowOff>28574</xdr:rowOff>
    </xdr:from>
    <xdr:ext cx="2000159" cy="1385885"/>
    <xdr:pic>
      <xdr:nvPicPr>
        <xdr:cNvPr id="23" name="Рисунок 22">
          <a:extLst>
            <a:ext uri="{FF2B5EF4-FFF2-40B4-BE49-F238E27FC236}">
              <a16:creationId xmlns:a16="http://schemas.microsoft.com/office/drawing/2014/main" id="{B0FEC9F7-C3D4-4E8B-8075-5AD192B7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9" y="36928424"/>
          <a:ext cx="2000159" cy="1385885"/>
        </a:xfrm>
        <a:prstGeom prst="rect">
          <a:avLst/>
        </a:prstGeom>
      </xdr:spPr>
    </xdr:pic>
    <xdr:clientData/>
  </xdr:oneCellAnchor>
  <xdr:oneCellAnchor>
    <xdr:from>
      <xdr:col>1</xdr:col>
      <xdr:colOff>47623</xdr:colOff>
      <xdr:row>157</xdr:row>
      <xdr:rowOff>16667</xdr:rowOff>
    </xdr:from>
    <xdr:ext cx="1974483" cy="1547813"/>
    <xdr:pic>
      <xdr:nvPicPr>
        <xdr:cNvPr id="24" name="Рисунок 23">
          <a:extLst>
            <a:ext uri="{FF2B5EF4-FFF2-40B4-BE49-F238E27FC236}">
              <a16:creationId xmlns:a16="http://schemas.microsoft.com/office/drawing/2014/main" id="{A1A10CAF-F37C-4903-8A00-C3AFA7171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1" t="10044" r="11473" b="12101"/>
        <a:stretch/>
      </xdr:blipFill>
      <xdr:spPr>
        <a:xfrm>
          <a:off x="657223" y="52823267"/>
          <a:ext cx="1974483" cy="1547813"/>
        </a:xfrm>
        <a:prstGeom prst="rect">
          <a:avLst/>
        </a:prstGeom>
      </xdr:spPr>
    </xdr:pic>
    <xdr:clientData/>
  </xdr:oneCellAnchor>
  <xdr:oneCellAnchor>
    <xdr:from>
      <xdr:col>1</xdr:col>
      <xdr:colOff>23812</xdr:colOff>
      <xdr:row>159</xdr:row>
      <xdr:rowOff>30957</xdr:rowOff>
    </xdr:from>
    <xdr:ext cx="2006613" cy="1518871"/>
    <xdr:pic>
      <xdr:nvPicPr>
        <xdr:cNvPr id="25" name="Рисунок 24">
          <a:extLst>
            <a:ext uri="{FF2B5EF4-FFF2-40B4-BE49-F238E27FC236}">
              <a16:creationId xmlns:a16="http://schemas.microsoft.com/office/drawing/2014/main" id="{590F3FB7-BC01-443C-8E06-49A418D6A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2" t="11183" r="9355" b="11183"/>
        <a:stretch/>
      </xdr:blipFill>
      <xdr:spPr>
        <a:xfrm>
          <a:off x="633412" y="54656832"/>
          <a:ext cx="2006613" cy="1518871"/>
        </a:xfrm>
        <a:prstGeom prst="rect">
          <a:avLst/>
        </a:prstGeom>
      </xdr:spPr>
    </xdr:pic>
    <xdr:clientData/>
  </xdr:oneCellAnchor>
  <xdr:oneCellAnchor>
    <xdr:from>
      <xdr:col>1</xdr:col>
      <xdr:colOff>314325</xdr:colOff>
      <xdr:row>161</xdr:row>
      <xdr:rowOff>26193</xdr:rowOff>
    </xdr:from>
    <xdr:ext cx="1404937" cy="935850"/>
    <xdr:pic>
      <xdr:nvPicPr>
        <xdr:cNvPr id="26" name="Рисунок 25">
          <a:extLst>
            <a:ext uri="{FF2B5EF4-FFF2-40B4-BE49-F238E27FC236}">
              <a16:creationId xmlns:a16="http://schemas.microsoft.com/office/drawing/2014/main" id="{C1F1A304-6F28-4375-90F3-2745AC04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6461818"/>
          <a:ext cx="1404937" cy="935850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166</xdr:row>
      <xdr:rowOff>30958</xdr:rowOff>
    </xdr:from>
    <xdr:ext cx="1722100" cy="1107278"/>
    <xdr:pic>
      <xdr:nvPicPr>
        <xdr:cNvPr id="27" name="Рисунок 26">
          <a:extLst>
            <a:ext uri="{FF2B5EF4-FFF2-40B4-BE49-F238E27FC236}">
              <a16:creationId xmlns:a16="http://schemas.microsoft.com/office/drawing/2014/main" id="{0EDC83F0-D041-427C-BC6D-13EC4CFCD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08" t="15246" r="8262" b="15246"/>
        <a:stretch/>
      </xdr:blipFill>
      <xdr:spPr>
        <a:xfrm>
          <a:off x="800101" y="25777033"/>
          <a:ext cx="1722100" cy="1107278"/>
        </a:xfrm>
        <a:prstGeom prst="rect">
          <a:avLst/>
        </a:prstGeom>
      </xdr:spPr>
    </xdr:pic>
    <xdr:clientData/>
  </xdr:oneCellAnchor>
  <xdr:oneCellAnchor>
    <xdr:from>
      <xdr:col>1</xdr:col>
      <xdr:colOff>297656</xdr:colOff>
      <xdr:row>170</xdr:row>
      <xdr:rowOff>23813</xdr:rowOff>
    </xdr:from>
    <xdr:ext cx="1458335" cy="995361"/>
    <xdr:pic>
      <xdr:nvPicPr>
        <xdr:cNvPr id="28" name="Рисунок 27">
          <a:extLst>
            <a:ext uri="{FF2B5EF4-FFF2-40B4-BE49-F238E27FC236}">
              <a16:creationId xmlns:a16="http://schemas.microsoft.com/office/drawing/2014/main" id="{871D0CAB-7E34-4570-9D84-781835804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2" t="16982" r="14062" b="16982"/>
        <a:stretch/>
      </xdr:blipFill>
      <xdr:spPr>
        <a:xfrm>
          <a:off x="907256" y="59078813"/>
          <a:ext cx="1458335" cy="995361"/>
        </a:xfrm>
        <a:prstGeom prst="rect">
          <a:avLst/>
        </a:prstGeom>
      </xdr:spPr>
    </xdr:pic>
    <xdr:clientData/>
  </xdr:oneCellAnchor>
  <xdr:oneCellAnchor>
    <xdr:from>
      <xdr:col>1</xdr:col>
      <xdr:colOff>269081</xdr:colOff>
      <xdr:row>174</xdr:row>
      <xdr:rowOff>21432</xdr:rowOff>
    </xdr:from>
    <xdr:ext cx="1458335" cy="1004887"/>
    <xdr:pic>
      <xdr:nvPicPr>
        <xdr:cNvPr id="29" name="Рисунок 28">
          <a:extLst>
            <a:ext uri="{FF2B5EF4-FFF2-40B4-BE49-F238E27FC236}">
              <a16:creationId xmlns:a16="http://schemas.microsoft.com/office/drawing/2014/main" id="{7FB1D4EA-59C9-4D39-9717-C9CD06B54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2" t="16982" r="14062" b="16982"/>
        <a:stretch/>
      </xdr:blipFill>
      <xdr:spPr>
        <a:xfrm>
          <a:off x="878681" y="60362307"/>
          <a:ext cx="1458335" cy="1004887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120</xdr:row>
      <xdr:rowOff>16670</xdr:rowOff>
    </xdr:from>
    <xdr:ext cx="1949856" cy="1214438"/>
    <xdr:pic>
      <xdr:nvPicPr>
        <xdr:cNvPr id="30" name="Рисунок 29">
          <a:extLst>
            <a:ext uri="{FF2B5EF4-FFF2-40B4-BE49-F238E27FC236}">
              <a16:creationId xmlns:a16="http://schemas.microsoft.com/office/drawing/2014/main" id="{AF657E9A-E60F-4504-AF47-00942B0D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0364570"/>
          <a:ext cx="1949856" cy="1214438"/>
        </a:xfrm>
        <a:prstGeom prst="rect">
          <a:avLst/>
        </a:prstGeom>
      </xdr:spPr>
    </xdr:pic>
    <xdr:clientData/>
  </xdr:oneCellAnchor>
  <xdr:oneCellAnchor>
    <xdr:from>
      <xdr:col>1</xdr:col>
      <xdr:colOff>261938</xdr:colOff>
      <xdr:row>135</xdr:row>
      <xdr:rowOff>47625</xdr:rowOff>
    </xdr:from>
    <xdr:ext cx="1487424" cy="1039368"/>
    <xdr:pic>
      <xdr:nvPicPr>
        <xdr:cNvPr id="31" name="Рисунок 30">
          <a:extLst>
            <a:ext uri="{FF2B5EF4-FFF2-40B4-BE49-F238E27FC236}">
              <a16:creationId xmlns:a16="http://schemas.microsoft.com/office/drawing/2014/main" id="{CC4ECE63-476A-4994-B7DB-7B674B00C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8" y="20774025"/>
          <a:ext cx="1487424" cy="1039368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144</xdr:row>
      <xdr:rowOff>90487</xdr:rowOff>
    </xdr:from>
    <xdr:ext cx="1487424" cy="1039368"/>
    <xdr:pic>
      <xdr:nvPicPr>
        <xdr:cNvPr id="32" name="Рисунок 31">
          <a:extLst>
            <a:ext uri="{FF2B5EF4-FFF2-40B4-BE49-F238E27FC236}">
              <a16:creationId xmlns:a16="http://schemas.microsoft.com/office/drawing/2014/main" id="{72372128-7335-4BAF-B951-72D8978A5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48372712"/>
          <a:ext cx="1487424" cy="1039368"/>
        </a:xfrm>
        <a:prstGeom prst="rect">
          <a:avLst/>
        </a:prstGeom>
      </xdr:spPr>
    </xdr:pic>
    <xdr:clientData/>
  </xdr:oneCellAnchor>
  <xdr:oneCellAnchor>
    <xdr:from>
      <xdr:col>1</xdr:col>
      <xdr:colOff>612322</xdr:colOff>
      <xdr:row>152</xdr:row>
      <xdr:rowOff>25855</xdr:rowOff>
    </xdr:from>
    <xdr:ext cx="812345" cy="812345"/>
    <xdr:pic>
      <xdr:nvPicPr>
        <xdr:cNvPr id="33" name="Рисунок 32">
          <a:extLst>
            <a:ext uri="{FF2B5EF4-FFF2-40B4-BE49-F238E27FC236}">
              <a16:creationId xmlns:a16="http://schemas.microsoft.com/office/drawing/2014/main" id="{AD6CB6B8-DF43-47F1-8FB4-2DE8D4DC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21922" y="49936855"/>
          <a:ext cx="812345" cy="812345"/>
        </a:xfrm>
        <a:prstGeom prst="rect">
          <a:avLst/>
        </a:prstGeom>
      </xdr:spPr>
    </xdr:pic>
    <xdr:clientData/>
  </xdr:oneCellAnchor>
  <xdr:oneCellAnchor>
    <xdr:from>
      <xdr:col>1</xdr:col>
      <xdr:colOff>81643</xdr:colOff>
      <xdr:row>118</xdr:row>
      <xdr:rowOff>40821</xdr:rowOff>
    </xdr:from>
    <xdr:ext cx="1919387" cy="1442357"/>
    <xdr:pic>
      <xdr:nvPicPr>
        <xdr:cNvPr id="37" name="Рисунок 36">
          <a:extLst>
            <a:ext uri="{FF2B5EF4-FFF2-40B4-BE49-F238E27FC236}">
              <a16:creationId xmlns:a16="http://schemas.microsoft.com/office/drawing/2014/main" id="{86C87C28-E092-4C7F-AEEB-8C391E067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3" y="19309896"/>
          <a:ext cx="1919387" cy="1442357"/>
        </a:xfrm>
        <a:prstGeom prst="rect">
          <a:avLst/>
        </a:prstGeom>
      </xdr:spPr>
    </xdr:pic>
    <xdr:clientData/>
  </xdr:oneCellAnchor>
  <xdr:oneCellAnchor>
    <xdr:from>
      <xdr:col>1</xdr:col>
      <xdr:colOff>838196</xdr:colOff>
      <xdr:row>123</xdr:row>
      <xdr:rowOff>74840</xdr:rowOff>
    </xdr:from>
    <xdr:ext cx="1147553" cy="761999"/>
    <xdr:pic>
      <xdr:nvPicPr>
        <xdr:cNvPr id="38" name="Рисунок 37">
          <a:extLst>
            <a:ext uri="{FF2B5EF4-FFF2-40B4-BE49-F238E27FC236}">
              <a16:creationId xmlns:a16="http://schemas.microsoft.com/office/drawing/2014/main" id="{9D6B8CD5-0B05-4934-98A7-8C2441EEE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96" y="41908640"/>
          <a:ext cx="1147553" cy="761999"/>
        </a:xfrm>
        <a:prstGeom prst="rect">
          <a:avLst/>
        </a:prstGeom>
      </xdr:spPr>
    </xdr:pic>
    <xdr:clientData/>
  </xdr:oneCellAnchor>
  <xdr:oneCellAnchor>
    <xdr:from>
      <xdr:col>1</xdr:col>
      <xdr:colOff>44904</xdr:colOff>
      <xdr:row>123</xdr:row>
      <xdr:rowOff>515711</xdr:rowOff>
    </xdr:from>
    <xdr:ext cx="1236869" cy="872218"/>
    <xdr:pic>
      <xdr:nvPicPr>
        <xdr:cNvPr id="39" name="Рисунок 38">
          <a:extLst>
            <a:ext uri="{FF2B5EF4-FFF2-40B4-BE49-F238E27FC236}">
              <a16:creationId xmlns:a16="http://schemas.microsoft.com/office/drawing/2014/main" id="{C76E299A-1328-473B-9857-CC143266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04" y="42349511"/>
          <a:ext cx="1236869" cy="872218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1</xdr:row>
      <xdr:rowOff>114300</xdr:rowOff>
    </xdr:from>
    <xdr:ext cx="2990850" cy="581025"/>
    <xdr:pic>
      <xdr:nvPicPr>
        <xdr:cNvPr id="44" name="Рисунок 41">
          <a:extLst>
            <a:ext uri="{FF2B5EF4-FFF2-40B4-BE49-F238E27FC236}">
              <a16:creationId xmlns:a16="http://schemas.microsoft.com/office/drawing/2014/main" id="{E2498C06-4A8D-4339-A611-1450ED588D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" y="314325"/>
          <a:ext cx="2990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1076325</xdr:colOff>
      <xdr:row>1</xdr:row>
      <xdr:rowOff>190500</xdr:rowOff>
    </xdr:from>
    <xdr:to>
      <xdr:col>5</xdr:col>
      <xdr:colOff>279409</xdr:colOff>
      <xdr:row>3</xdr:row>
      <xdr:rowOff>9525</xdr:rowOff>
    </xdr:to>
    <xdr:sp macro="" textlink="">
      <xdr:nvSpPr>
        <xdr:cNvPr id="42" name="Скругленный прямоугольник 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857750" y="390525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1</xdr:col>
      <xdr:colOff>180975</xdr:colOff>
      <xdr:row>22</xdr:row>
      <xdr:rowOff>190500</xdr:rowOff>
    </xdr:from>
    <xdr:to>
      <xdr:col>1</xdr:col>
      <xdr:colOff>1933575</xdr:colOff>
      <xdr:row>29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6705600"/>
          <a:ext cx="1752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54</xdr:row>
      <xdr:rowOff>76200</xdr:rowOff>
    </xdr:from>
    <xdr:to>
      <xdr:col>1</xdr:col>
      <xdr:colOff>1771650</xdr:colOff>
      <xdr:row>57</xdr:row>
      <xdr:rowOff>171450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6516350"/>
          <a:ext cx="149542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102</xdr:row>
      <xdr:rowOff>9525</xdr:rowOff>
    </xdr:from>
    <xdr:to>
      <xdr:col>1</xdr:col>
      <xdr:colOff>1657350</xdr:colOff>
      <xdr:row>107</xdr:row>
      <xdr:rowOff>104775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32023050"/>
          <a:ext cx="135255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109</xdr:row>
      <xdr:rowOff>304800</xdr:rowOff>
    </xdr:from>
    <xdr:to>
      <xdr:col>1</xdr:col>
      <xdr:colOff>1600200</xdr:colOff>
      <xdr:row>110</xdr:row>
      <xdr:rowOff>419100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33747075"/>
          <a:ext cx="107632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126</xdr:row>
      <xdr:rowOff>66675</xdr:rowOff>
    </xdr:from>
    <xdr:to>
      <xdr:col>1</xdr:col>
      <xdr:colOff>1685925</xdr:colOff>
      <xdr:row>128</xdr:row>
      <xdr:rowOff>247650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3567350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130</xdr:row>
      <xdr:rowOff>95250</xdr:rowOff>
    </xdr:from>
    <xdr:to>
      <xdr:col>1</xdr:col>
      <xdr:colOff>1714500</xdr:colOff>
      <xdr:row>132</xdr:row>
      <xdr:rowOff>285750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967525"/>
          <a:ext cx="1228725" cy="952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261974</xdr:colOff>
      <xdr:row>1</xdr:row>
      <xdr:rowOff>66675</xdr:rowOff>
    </xdr:from>
    <xdr:ext cx="2302808" cy="742950"/>
    <xdr:pic>
      <xdr:nvPicPr>
        <xdr:cNvPr id="2" name="Picture 624" descr="http://xn--j1agcjjg.xn--p1ai/content_files/user/kontur-logo-rossijskij-proizvoditely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" r="-618" b="26047"/>
        <a:stretch/>
      </xdr:blipFill>
      <xdr:spPr bwMode="auto">
        <a:xfrm>
          <a:off x="871574" y="276225"/>
          <a:ext cx="230280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26176</xdr:colOff>
      <xdr:row>7</xdr:row>
      <xdr:rowOff>45226</xdr:rowOff>
    </xdr:from>
    <xdr:ext cx="2008882" cy="152640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76" y="1731151"/>
          <a:ext cx="2008882" cy="152640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31</xdr:row>
      <xdr:rowOff>38100</xdr:rowOff>
    </xdr:from>
    <xdr:ext cx="868679" cy="914399"/>
    <xdr:pic>
      <xdr:nvPicPr>
        <xdr:cNvPr id="5" name="Picture 12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6" t="15202" r="27519" b="8788"/>
        <a:stretch/>
      </xdr:blipFill>
      <xdr:spPr bwMode="auto">
        <a:xfrm>
          <a:off x="685800" y="5219700"/>
          <a:ext cx="868679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85727</xdr:colOff>
      <xdr:row>36</xdr:row>
      <xdr:rowOff>28572</xdr:rowOff>
    </xdr:from>
    <xdr:ext cx="847724" cy="964652"/>
    <xdr:pic>
      <xdr:nvPicPr>
        <xdr:cNvPr id="6" name="Picture 12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0" t="7552" r="32374" b="19703"/>
        <a:stretch/>
      </xdr:blipFill>
      <xdr:spPr bwMode="auto">
        <a:xfrm>
          <a:off x="695327" y="6019797"/>
          <a:ext cx="847724" cy="964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514349</xdr:colOff>
      <xdr:row>40</xdr:row>
      <xdr:rowOff>47624</xdr:rowOff>
    </xdr:from>
    <xdr:ext cx="936000" cy="1044000"/>
    <xdr:pic>
      <xdr:nvPicPr>
        <xdr:cNvPr id="7" name="Picture 126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62" t="6468" r="28903" b="8239"/>
        <a:stretch/>
      </xdr:blipFill>
      <xdr:spPr bwMode="auto">
        <a:xfrm>
          <a:off x="1123949" y="6686549"/>
          <a:ext cx="93600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390525</xdr:colOff>
      <xdr:row>53</xdr:row>
      <xdr:rowOff>209550</xdr:rowOff>
    </xdr:from>
    <xdr:ext cx="1251000" cy="1323976"/>
    <xdr:pic>
      <xdr:nvPicPr>
        <xdr:cNvPr id="8" name="Picture 12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84" t="11579" r="27822" b="2277"/>
        <a:stretch/>
      </xdr:blipFill>
      <xdr:spPr bwMode="auto">
        <a:xfrm>
          <a:off x="1000125" y="8905875"/>
          <a:ext cx="1251000" cy="1323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28574</xdr:colOff>
      <xdr:row>78</xdr:row>
      <xdr:rowOff>57148</xdr:rowOff>
    </xdr:from>
    <xdr:ext cx="972000" cy="857252"/>
    <xdr:pic>
      <xdr:nvPicPr>
        <xdr:cNvPr id="9" name="Picture 11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81" t="23955" r="27036" b="20150"/>
        <a:stretch/>
      </xdr:blipFill>
      <xdr:spPr bwMode="auto">
        <a:xfrm>
          <a:off x="638174" y="12849223"/>
          <a:ext cx="972000" cy="85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22</xdr:row>
      <xdr:rowOff>28575</xdr:rowOff>
    </xdr:from>
    <xdr:ext cx="1914743" cy="1466850"/>
    <xdr:pic>
      <xdr:nvPicPr>
        <xdr:cNvPr id="11" name="Рисунок 49" descr="Труба кан. ф110х1000 оранжевая КОНТУР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752850"/>
          <a:ext cx="1914743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36</xdr:row>
      <xdr:rowOff>38100</xdr:rowOff>
    </xdr:from>
    <xdr:ext cx="952500" cy="952500"/>
    <xdr:pic>
      <xdr:nvPicPr>
        <xdr:cNvPr id="12" name="Picture 120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0293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361950</xdr:colOff>
      <xdr:row>61</xdr:row>
      <xdr:rowOff>123825</xdr:rowOff>
    </xdr:from>
    <xdr:ext cx="1332000" cy="1362075"/>
    <xdr:pic>
      <xdr:nvPicPr>
        <xdr:cNvPr id="13" name="Рисунок 47" descr="Отвод канализационный 110х45 оранжевый ПП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09" r="19191"/>
        <a:stretch/>
      </xdr:blipFill>
      <xdr:spPr bwMode="auto">
        <a:xfrm>
          <a:off x="971550" y="10163175"/>
          <a:ext cx="13320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447674</xdr:colOff>
      <xdr:row>45</xdr:row>
      <xdr:rowOff>152399</xdr:rowOff>
    </xdr:from>
    <xdr:ext cx="1080000" cy="1152000"/>
    <xdr:pic>
      <xdr:nvPicPr>
        <xdr:cNvPr id="14" name="Рисунок 44" descr="Тройник канализационный 110х110/90 оранжевы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05" t="2816" r="25163" b="7071"/>
        <a:stretch/>
      </xdr:blipFill>
      <xdr:spPr bwMode="auto">
        <a:xfrm>
          <a:off x="1057274" y="7600949"/>
          <a:ext cx="1080000" cy="11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628650</xdr:colOff>
      <xdr:row>82</xdr:row>
      <xdr:rowOff>28575</xdr:rowOff>
    </xdr:from>
    <xdr:ext cx="828000" cy="756000"/>
    <xdr:pic>
      <xdr:nvPicPr>
        <xdr:cNvPr id="16" name="Picture 12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2" t="25754" r="28292" b="14411"/>
        <a:stretch/>
      </xdr:blipFill>
      <xdr:spPr bwMode="auto">
        <a:xfrm>
          <a:off x="1219200" y="13468350"/>
          <a:ext cx="828000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180975</xdr:colOff>
      <xdr:row>85</xdr:row>
      <xdr:rowOff>19050</xdr:rowOff>
    </xdr:from>
    <xdr:ext cx="837045" cy="1104900"/>
    <xdr:pic>
      <xdr:nvPicPr>
        <xdr:cNvPr id="17" name="Picture 125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99" t="17278" r="35426" b="11451"/>
        <a:stretch/>
      </xdr:blipFill>
      <xdr:spPr bwMode="auto">
        <a:xfrm>
          <a:off x="790575" y="13944600"/>
          <a:ext cx="83704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209549</xdr:colOff>
      <xdr:row>90</xdr:row>
      <xdr:rowOff>28575</xdr:rowOff>
    </xdr:from>
    <xdr:ext cx="704377" cy="1162050"/>
    <xdr:pic>
      <xdr:nvPicPr>
        <xdr:cNvPr id="19" name="Picture 12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24" t="7895" r="34651" b="13158"/>
        <a:stretch/>
      </xdr:blipFill>
      <xdr:spPr bwMode="auto">
        <a:xfrm>
          <a:off x="819149" y="19783425"/>
          <a:ext cx="704377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1114425</xdr:colOff>
      <xdr:row>90</xdr:row>
      <xdr:rowOff>38099</xdr:rowOff>
    </xdr:from>
    <xdr:ext cx="763634" cy="1162051"/>
    <xdr:pic>
      <xdr:nvPicPr>
        <xdr:cNvPr id="20" name="Рисунок 48" descr="Патрубок компенсационный канализационный 110 оранжевый ПП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82" t="4941" r="33076" b="8598"/>
        <a:stretch/>
      </xdr:blipFill>
      <xdr:spPr bwMode="auto">
        <a:xfrm>
          <a:off x="1724025" y="19792949"/>
          <a:ext cx="763634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552449</xdr:colOff>
      <xdr:row>102</xdr:row>
      <xdr:rowOff>47623</xdr:rowOff>
    </xdr:from>
    <xdr:ext cx="1114425" cy="1114425"/>
    <xdr:pic>
      <xdr:nvPicPr>
        <xdr:cNvPr id="21" name="Picture 11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38" t="5515" r="21489" b="11762"/>
        <a:stretch/>
      </xdr:blipFill>
      <xdr:spPr bwMode="auto">
        <a:xfrm>
          <a:off x="1162049" y="16725898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438148</xdr:colOff>
      <xdr:row>94</xdr:row>
      <xdr:rowOff>142873</xdr:rowOff>
    </xdr:from>
    <xdr:ext cx="1190627" cy="1190627"/>
    <xdr:pic>
      <xdr:nvPicPr>
        <xdr:cNvPr id="24" name="Picture 11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19" t="16083" r="29133" b="14222"/>
        <a:stretch/>
      </xdr:blipFill>
      <xdr:spPr bwMode="auto">
        <a:xfrm>
          <a:off x="1047748" y="15525748"/>
          <a:ext cx="1190627" cy="1190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676276</xdr:colOff>
      <xdr:row>113</xdr:row>
      <xdr:rowOff>38101</xdr:rowOff>
    </xdr:from>
    <xdr:ext cx="704849" cy="736888"/>
    <xdr:pic>
      <xdr:nvPicPr>
        <xdr:cNvPr id="25" name="Picture 125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8" t="4108" r="5512" b="1404"/>
        <a:stretch/>
      </xdr:blipFill>
      <xdr:spPr bwMode="auto">
        <a:xfrm>
          <a:off x="1219201" y="18497551"/>
          <a:ext cx="704849" cy="736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3048000</xdr:colOff>
      <xdr:row>1</xdr:row>
      <xdr:rowOff>200025</xdr:rowOff>
    </xdr:from>
    <xdr:to>
      <xdr:col>4</xdr:col>
      <xdr:colOff>650884</xdr:colOff>
      <xdr:row>3</xdr:row>
      <xdr:rowOff>19050</xdr:rowOff>
    </xdr:to>
    <xdr:sp macro="" textlink="">
      <xdr:nvSpPr>
        <xdr:cNvPr id="28" name="Скругленный прямоугольник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5705475" y="409575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1</xdr:col>
      <xdr:colOff>1047750</xdr:colOff>
      <xdr:row>31</xdr:row>
      <xdr:rowOff>38100</xdr:rowOff>
    </xdr:from>
    <xdr:to>
      <xdr:col>1</xdr:col>
      <xdr:colOff>2000250</xdr:colOff>
      <xdr:row>34</xdr:row>
      <xdr:rowOff>228600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6334125"/>
          <a:ext cx="9525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70</xdr:row>
      <xdr:rowOff>104775</xdr:rowOff>
    </xdr:from>
    <xdr:to>
      <xdr:col>1</xdr:col>
      <xdr:colOff>1628775</xdr:colOff>
      <xdr:row>76</xdr:row>
      <xdr:rowOff>133350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14668500"/>
          <a:ext cx="108585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78</xdr:row>
      <xdr:rowOff>114300</xdr:rowOff>
    </xdr:from>
    <xdr:to>
      <xdr:col>1</xdr:col>
      <xdr:colOff>2000250</xdr:colOff>
      <xdr:row>80</xdr:row>
      <xdr:rowOff>295275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6240125"/>
          <a:ext cx="9525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85</xdr:row>
      <xdr:rowOff>38100</xdr:rowOff>
    </xdr:from>
    <xdr:to>
      <xdr:col>1</xdr:col>
      <xdr:colOff>1914525</xdr:colOff>
      <xdr:row>89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8421350"/>
          <a:ext cx="6858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106</xdr:row>
      <xdr:rowOff>38101</xdr:rowOff>
    </xdr:from>
    <xdr:to>
      <xdr:col>1</xdr:col>
      <xdr:colOff>987603</xdr:colOff>
      <xdr:row>108</xdr:row>
      <xdr:rowOff>247651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469726"/>
          <a:ext cx="816153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106</xdr:row>
      <xdr:rowOff>47625</xdr:rowOff>
    </xdr:from>
    <xdr:to>
      <xdr:col>1</xdr:col>
      <xdr:colOff>1952625</xdr:colOff>
      <xdr:row>108</xdr:row>
      <xdr:rowOff>247650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24479250"/>
          <a:ext cx="695325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110</xdr:row>
      <xdr:rowOff>76200</xdr:rowOff>
    </xdr:from>
    <xdr:to>
      <xdr:col>1</xdr:col>
      <xdr:colOff>1800225</xdr:colOff>
      <xdr:row>111</xdr:row>
      <xdr:rowOff>485775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25593675"/>
          <a:ext cx="14097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116</xdr:row>
      <xdr:rowOff>9525</xdr:rowOff>
    </xdr:from>
    <xdr:to>
      <xdr:col>1</xdr:col>
      <xdr:colOff>1428750</xdr:colOff>
      <xdr:row>117</xdr:row>
      <xdr:rowOff>447675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27774900"/>
          <a:ext cx="714375" cy="91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30</xdr:row>
      <xdr:rowOff>19050</xdr:rowOff>
    </xdr:from>
    <xdr:ext cx="2016438" cy="135255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5038725"/>
          <a:ext cx="2016438" cy="13525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16</xdr:row>
      <xdr:rowOff>9526</xdr:rowOff>
    </xdr:from>
    <xdr:ext cx="2028825" cy="133428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762251"/>
          <a:ext cx="2028825" cy="1334280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34</xdr:row>
      <xdr:rowOff>28575</xdr:rowOff>
    </xdr:from>
    <xdr:ext cx="1629371" cy="1095375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5695950"/>
          <a:ext cx="1629371" cy="1095375"/>
        </a:xfrm>
        <a:prstGeom prst="rect">
          <a:avLst/>
        </a:prstGeom>
      </xdr:spPr>
    </xdr:pic>
    <xdr:clientData/>
  </xdr:oneCellAnchor>
  <xdr:oneCellAnchor>
    <xdr:from>
      <xdr:col>1</xdr:col>
      <xdr:colOff>9526</xdr:colOff>
      <xdr:row>25</xdr:row>
      <xdr:rowOff>9525</xdr:rowOff>
    </xdr:from>
    <xdr:ext cx="2009774" cy="151467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4219575"/>
          <a:ext cx="2009774" cy="1514678"/>
        </a:xfrm>
        <a:prstGeom prst="rect">
          <a:avLst/>
        </a:prstGeom>
      </xdr:spPr>
    </xdr:pic>
    <xdr:clientData/>
  </xdr:oneCellAnchor>
  <xdr:oneCellAnchor>
    <xdr:from>
      <xdr:col>1</xdr:col>
      <xdr:colOff>361950</xdr:colOff>
      <xdr:row>32</xdr:row>
      <xdr:rowOff>28575</xdr:rowOff>
    </xdr:from>
    <xdr:ext cx="1362075" cy="136207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5372100"/>
          <a:ext cx="1362075" cy="1362075"/>
        </a:xfrm>
        <a:prstGeom prst="rect">
          <a:avLst/>
        </a:prstGeom>
      </xdr:spPr>
    </xdr:pic>
    <xdr:clientData/>
  </xdr:oneCellAnchor>
  <xdr:twoCellAnchor editAs="oneCell">
    <xdr:from>
      <xdr:col>1</xdr:col>
      <xdr:colOff>161925</xdr:colOff>
      <xdr:row>1</xdr:row>
      <xdr:rowOff>28575</xdr:rowOff>
    </xdr:from>
    <xdr:to>
      <xdr:col>2</xdr:col>
      <xdr:colOff>459784</xdr:colOff>
      <xdr:row>4</xdr:row>
      <xdr:rowOff>180975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38125"/>
          <a:ext cx="2355259" cy="781050"/>
        </a:xfrm>
        <a:prstGeom prst="rect">
          <a:avLst/>
        </a:prstGeom>
      </xdr:spPr>
    </xdr:pic>
    <xdr:clientData/>
  </xdr:twoCellAnchor>
  <xdr:twoCellAnchor>
    <xdr:from>
      <xdr:col>3</xdr:col>
      <xdr:colOff>514350</xdr:colOff>
      <xdr:row>1</xdr:row>
      <xdr:rowOff>200025</xdr:rowOff>
    </xdr:from>
    <xdr:to>
      <xdr:col>4</xdr:col>
      <xdr:colOff>889009</xdr:colOff>
      <xdr:row>3</xdr:row>
      <xdr:rowOff>19050</xdr:rowOff>
    </xdr:to>
    <xdr:sp macro="" textlink="">
      <xdr:nvSpPr>
        <xdr:cNvPr id="9" name="Скругленный прямоугольник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762500" y="409575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twoCellAnchor editAs="oneCell">
    <xdr:from>
      <xdr:col>1</xdr:col>
      <xdr:colOff>28575</xdr:colOff>
      <xdr:row>7</xdr:row>
      <xdr:rowOff>38100</xdr:rowOff>
    </xdr:from>
    <xdr:to>
      <xdr:col>2</xdr:col>
      <xdr:colOff>0</xdr:colOff>
      <xdr:row>14</xdr:row>
      <xdr:rowOff>104775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724025"/>
          <a:ext cx="2028825" cy="1400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1065675</xdr:colOff>
      <xdr:row>20</xdr:row>
      <xdr:rowOff>41274</xdr:rowOff>
    </xdr:from>
    <xdr:ext cx="972000" cy="1333501"/>
    <xdr:pic>
      <xdr:nvPicPr>
        <xdr:cNvPr id="2" name="Рисунок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87" r="17233"/>
        <a:stretch/>
      </xdr:blipFill>
      <xdr:spPr bwMode="auto">
        <a:xfrm>
          <a:off x="1675275" y="10471149"/>
          <a:ext cx="972000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23050</xdr:colOff>
      <xdr:row>20</xdr:row>
      <xdr:rowOff>31550</xdr:rowOff>
    </xdr:from>
    <xdr:ext cx="1088200" cy="1332000"/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8" t="20607" r="22266" b="2632"/>
        <a:stretch/>
      </xdr:blipFill>
      <xdr:spPr bwMode="auto">
        <a:xfrm>
          <a:off x="632650" y="10461425"/>
          <a:ext cx="1088200" cy="13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542926</xdr:colOff>
      <xdr:row>14</xdr:row>
      <xdr:rowOff>25399</xdr:rowOff>
    </xdr:from>
    <xdr:ext cx="1044574" cy="1449884"/>
    <xdr:pic>
      <xdr:nvPicPr>
        <xdr:cNvPr id="5" name="Рисунок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63" r="13463"/>
        <a:stretch/>
      </xdr:blipFill>
      <xdr:spPr bwMode="auto">
        <a:xfrm>
          <a:off x="1152526" y="2454274"/>
          <a:ext cx="1044574" cy="1449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519099</xdr:colOff>
      <xdr:row>11</xdr:row>
      <xdr:rowOff>21300</xdr:rowOff>
    </xdr:from>
    <xdr:ext cx="1169585" cy="1451900"/>
    <xdr:pic>
      <xdr:nvPicPr>
        <xdr:cNvPr id="6" name="Рисунок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85" t="5076" r="15273" b="3687"/>
        <a:stretch/>
      </xdr:blipFill>
      <xdr:spPr bwMode="auto">
        <a:xfrm>
          <a:off x="1128699" y="1964400"/>
          <a:ext cx="1169585" cy="145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565999</xdr:colOff>
      <xdr:row>17</xdr:row>
      <xdr:rowOff>21200</xdr:rowOff>
    </xdr:from>
    <xdr:ext cx="1021501" cy="1455486"/>
    <xdr:pic>
      <xdr:nvPicPr>
        <xdr:cNvPr id="7" name="Рисунок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6551" r="20000" b="3342"/>
        <a:stretch/>
      </xdr:blipFill>
      <xdr:spPr bwMode="auto">
        <a:xfrm>
          <a:off x="1175599" y="2935850"/>
          <a:ext cx="1021501" cy="1455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</xdr:colOff>
          <xdr:row>1</xdr:row>
          <xdr:rowOff>104775</xdr:rowOff>
        </xdr:from>
        <xdr:to>
          <xdr:col>2</xdr:col>
          <xdr:colOff>400050</xdr:colOff>
          <xdr:row>4</xdr:row>
          <xdr:rowOff>85725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41275</xdr:colOff>
      <xdr:row>7</xdr:row>
      <xdr:rowOff>31751</xdr:rowOff>
    </xdr:from>
    <xdr:ext cx="1981199" cy="1638299"/>
    <xdr:pic>
      <xdr:nvPicPr>
        <xdr:cNvPr id="9" name="Рисунок 8" descr="http://pepte.ayz.pl/i4h/238-loctite55-pipe-sea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" y="2155826"/>
          <a:ext cx="1981199" cy="1638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371475</xdr:colOff>
      <xdr:row>2</xdr:row>
      <xdr:rowOff>0</xdr:rowOff>
    </xdr:from>
    <xdr:to>
      <xdr:col>4</xdr:col>
      <xdr:colOff>746134</xdr:colOff>
      <xdr:row>3</xdr:row>
      <xdr:rowOff>28575</xdr:rowOff>
    </xdr:to>
    <xdr:sp macro="" textlink="">
      <xdr:nvSpPr>
        <xdr:cNvPr id="10" name="Скругленный прямоугольник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4152900" y="419100"/>
          <a:ext cx="1489084" cy="238125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18</xdr:row>
      <xdr:rowOff>47625</xdr:rowOff>
    </xdr:from>
    <xdr:ext cx="733425" cy="1038225"/>
    <xdr:pic>
      <xdr:nvPicPr>
        <xdr:cNvPr id="6" name="Рисунок 8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9086850"/>
          <a:ext cx="7334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390526</xdr:colOff>
      <xdr:row>30</xdr:row>
      <xdr:rowOff>323850</xdr:rowOff>
    </xdr:from>
    <xdr:ext cx="361950" cy="933450"/>
    <xdr:pic>
      <xdr:nvPicPr>
        <xdr:cNvPr id="22" name="Рисунок 2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6" y="16173450"/>
          <a:ext cx="361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42</xdr:row>
      <xdr:rowOff>123825</xdr:rowOff>
    </xdr:from>
    <xdr:ext cx="704850" cy="1152525"/>
    <xdr:pic>
      <xdr:nvPicPr>
        <xdr:cNvPr id="28" name="Рисунок 30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4545925"/>
          <a:ext cx="7048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990600</xdr:colOff>
      <xdr:row>42</xdr:row>
      <xdr:rowOff>95250</xdr:rowOff>
    </xdr:from>
    <xdr:ext cx="704850" cy="1190625"/>
    <xdr:pic>
      <xdr:nvPicPr>
        <xdr:cNvPr id="29" name="Рисунок 32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754225"/>
          <a:ext cx="7048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56</xdr:row>
      <xdr:rowOff>38100</xdr:rowOff>
    </xdr:from>
    <xdr:ext cx="1009650" cy="809625"/>
    <xdr:pic>
      <xdr:nvPicPr>
        <xdr:cNvPr id="34" name="Рисунок 37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9006125"/>
          <a:ext cx="1009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428625</xdr:colOff>
      <xdr:row>54</xdr:row>
      <xdr:rowOff>28575</xdr:rowOff>
    </xdr:from>
    <xdr:ext cx="1114425" cy="885825"/>
    <xdr:pic>
      <xdr:nvPicPr>
        <xdr:cNvPr id="35" name="Рисунок 39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7767875"/>
          <a:ext cx="1114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180975</xdr:colOff>
      <xdr:row>1</xdr:row>
      <xdr:rowOff>47625</xdr:rowOff>
    </xdr:from>
    <xdr:ext cx="2990850" cy="752475"/>
    <xdr:pic>
      <xdr:nvPicPr>
        <xdr:cNvPr id="36" name="Рисунок 40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57175"/>
          <a:ext cx="2990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180975</xdr:colOff>
      <xdr:row>45</xdr:row>
      <xdr:rowOff>161925</xdr:rowOff>
    </xdr:from>
    <xdr:ext cx="704850" cy="1143000"/>
    <xdr:pic>
      <xdr:nvPicPr>
        <xdr:cNvPr id="42" name="Picture 66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306675"/>
          <a:ext cx="7048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1009650</xdr:colOff>
      <xdr:row>45</xdr:row>
      <xdr:rowOff>161925</xdr:rowOff>
    </xdr:from>
    <xdr:ext cx="762000" cy="1190625"/>
    <xdr:pic>
      <xdr:nvPicPr>
        <xdr:cNvPr id="43" name="Picture 6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306675"/>
          <a:ext cx="762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828675</xdr:colOff>
      <xdr:row>50</xdr:row>
      <xdr:rowOff>57150</xdr:rowOff>
    </xdr:from>
    <xdr:ext cx="533400" cy="933450"/>
    <xdr:pic>
      <xdr:nvPicPr>
        <xdr:cNvPr id="47" name="Picture 71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3776900"/>
          <a:ext cx="533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981075</xdr:colOff>
      <xdr:row>18</xdr:row>
      <xdr:rowOff>523875</xdr:rowOff>
    </xdr:from>
    <xdr:ext cx="571500" cy="542925"/>
    <xdr:pic>
      <xdr:nvPicPr>
        <xdr:cNvPr id="52" name="Рисунок 39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563100"/>
          <a:ext cx="5715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1352550</xdr:colOff>
      <xdr:row>18</xdr:row>
      <xdr:rowOff>85725</xdr:rowOff>
    </xdr:from>
    <xdr:ext cx="504825" cy="485775"/>
    <xdr:pic>
      <xdr:nvPicPr>
        <xdr:cNvPr id="53" name="Рисунок 37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9124950"/>
          <a:ext cx="504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1371600</xdr:colOff>
      <xdr:row>12</xdr:row>
      <xdr:rowOff>142875</xdr:rowOff>
    </xdr:from>
    <xdr:ext cx="514350" cy="504825"/>
    <xdr:pic>
      <xdr:nvPicPr>
        <xdr:cNvPr id="55" name="Рисунок 39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438650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1323975</xdr:colOff>
      <xdr:row>8</xdr:row>
      <xdr:rowOff>485775</xdr:rowOff>
    </xdr:from>
    <xdr:ext cx="476250" cy="447675"/>
    <xdr:pic>
      <xdr:nvPicPr>
        <xdr:cNvPr id="56" name="Рисунок 39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695575"/>
          <a:ext cx="4762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1343025</xdr:colOff>
      <xdr:row>7</xdr:row>
      <xdr:rowOff>323850</xdr:rowOff>
    </xdr:from>
    <xdr:ext cx="542925" cy="447675"/>
    <xdr:pic>
      <xdr:nvPicPr>
        <xdr:cNvPr id="57" name="Рисунок 36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981200"/>
          <a:ext cx="542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1390650</xdr:colOff>
      <xdr:row>11</xdr:row>
      <xdr:rowOff>361950</xdr:rowOff>
    </xdr:from>
    <xdr:ext cx="542925" cy="447675"/>
    <xdr:pic>
      <xdr:nvPicPr>
        <xdr:cNvPr id="58" name="Рисунок 36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4171950"/>
          <a:ext cx="542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3390900</xdr:colOff>
      <xdr:row>2</xdr:row>
      <xdr:rowOff>28576</xdr:rowOff>
    </xdr:from>
    <xdr:to>
      <xdr:col>4</xdr:col>
      <xdr:colOff>847725</xdr:colOff>
      <xdr:row>3</xdr:row>
      <xdr:rowOff>28575</xdr:rowOff>
    </xdr:to>
    <xdr:sp macro="" textlink="">
      <xdr:nvSpPr>
        <xdr:cNvPr id="61" name="Скругленный прямоугольник 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BB8A15B-B652-46EB-9DF1-48DC3E2C7649}"/>
            </a:ext>
          </a:extLst>
        </xdr:cNvPr>
        <xdr:cNvSpPr/>
      </xdr:nvSpPr>
      <xdr:spPr>
        <a:xfrm>
          <a:off x="7172325" y="447676"/>
          <a:ext cx="1314450" cy="209549"/>
        </a:xfrm>
        <a:prstGeom prst="roundRect">
          <a:avLst/>
        </a:prstGeom>
        <a:solidFill>
          <a:srgbClr val="FFFF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100" b="1"/>
            <a:t>ОГЛАВЛЕНИЕ</a:t>
          </a:r>
        </a:p>
      </xdr:txBody>
    </xdr:sp>
    <xdr:clientData/>
  </xdr:twoCellAnchor>
  <xdr:oneCellAnchor>
    <xdr:from>
      <xdr:col>1</xdr:col>
      <xdr:colOff>1162050</xdr:colOff>
      <xdr:row>14</xdr:row>
      <xdr:rowOff>1076325</xdr:rowOff>
    </xdr:from>
    <xdr:ext cx="590550" cy="552450"/>
    <xdr:pic>
      <xdr:nvPicPr>
        <xdr:cNvPr id="66" name="Рисунок 39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6686550"/>
          <a:ext cx="5905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1200150</xdr:colOff>
      <xdr:row>14</xdr:row>
      <xdr:rowOff>514350</xdr:rowOff>
    </xdr:from>
    <xdr:ext cx="542925" cy="485775"/>
    <xdr:pic>
      <xdr:nvPicPr>
        <xdr:cNvPr id="67" name="Рисунок 37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124575"/>
          <a:ext cx="542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295275</xdr:colOff>
      <xdr:row>59</xdr:row>
      <xdr:rowOff>28575</xdr:rowOff>
    </xdr:from>
    <xdr:ext cx="1516242" cy="1017478"/>
    <xdr:pic>
      <xdr:nvPicPr>
        <xdr:cNvPr id="71" name="Рисунок 33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8796575"/>
          <a:ext cx="1516242" cy="1017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833597</xdr:colOff>
      <xdr:row>33</xdr:row>
      <xdr:rowOff>54751</xdr:rowOff>
    </xdr:from>
    <xdr:to>
      <xdr:col>1</xdr:col>
      <xdr:colOff>1247775</xdr:colOff>
      <xdr:row>33</xdr:row>
      <xdr:rowOff>1569526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43197" y="17837926"/>
          <a:ext cx="414178" cy="15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1124529</xdr:colOff>
      <xdr:row>26</xdr:row>
      <xdr:rowOff>52350</xdr:rowOff>
    </xdr:from>
    <xdr:to>
      <xdr:col>1</xdr:col>
      <xdr:colOff>1718453</xdr:colOff>
      <xdr:row>28</xdr:row>
      <xdr:rowOff>552450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34129" y="13987425"/>
          <a:ext cx="593924" cy="16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1078840</xdr:colOff>
      <xdr:row>20</xdr:row>
      <xdr:rowOff>78526</xdr:rowOff>
    </xdr:from>
    <xdr:to>
      <xdr:col>1</xdr:col>
      <xdr:colOff>1897298</xdr:colOff>
      <xdr:row>23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88440" y="10489351"/>
          <a:ext cx="818458" cy="1521674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30</xdr:row>
      <xdr:rowOff>28576</xdr:rowOff>
    </xdr:from>
    <xdr:to>
      <xdr:col>1</xdr:col>
      <xdr:colOff>1633635</xdr:colOff>
      <xdr:row>31</xdr:row>
      <xdr:rowOff>819150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15878176"/>
          <a:ext cx="547784" cy="16478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7</xdr:row>
      <xdr:rowOff>19050</xdr:rowOff>
    </xdr:from>
    <xdr:to>
      <xdr:col>1</xdr:col>
      <xdr:colOff>1019175</xdr:colOff>
      <xdr:row>9</xdr:row>
      <xdr:rowOff>514350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676400"/>
          <a:ext cx="66675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9525</xdr:rowOff>
    </xdr:from>
    <xdr:to>
      <xdr:col>1</xdr:col>
      <xdr:colOff>1266825</xdr:colOff>
      <xdr:row>12</xdr:row>
      <xdr:rowOff>809625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3524250"/>
          <a:ext cx="105727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14</xdr:row>
      <xdr:rowOff>19050</xdr:rowOff>
    </xdr:from>
    <xdr:to>
      <xdr:col>1</xdr:col>
      <xdr:colOff>1104900</xdr:colOff>
      <xdr:row>14</xdr:row>
      <xdr:rowOff>1600200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400675"/>
          <a:ext cx="704850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16</xdr:row>
      <xdr:rowOff>47626</xdr:rowOff>
    </xdr:from>
    <xdr:to>
      <xdr:col>1</xdr:col>
      <xdr:colOff>1371427</xdr:colOff>
      <xdr:row>16</xdr:row>
      <xdr:rowOff>1533526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7324726"/>
          <a:ext cx="828502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20</xdr:row>
      <xdr:rowOff>47625</xdr:rowOff>
    </xdr:from>
    <xdr:to>
      <xdr:col>1</xdr:col>
      <xdr:colOff>962025</xdr:colOff>
      <xdr:row>22</xdr:row>
      <xdr:rowOff>476250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0458450"/>
          <a:ext cx="514350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24</xdr:row>
      <xdr:rowOff>28575</xdr:rowOff>
    </xdr:from>
    <xdr:to>
      <xdr:col>1</xdr:col>
      <xdr:colOff>1247775</xdr:colOff>
      <xdr:row>24</xdr:row>
      <xdr:rowOff>1504950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2239625"/>
          <a:ext cx="447675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26</xdr:row>
      <xdr:rowOff>19050</xdr:rowOff>
    </xdr:from>
    <xdr:to>
      <xdr:col>1</xdr:col>
      <xdr:colOff>895350</xdr:colOff>
      <xdr:row>28</xdr:row>
      <xdr:rowOff>542925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3954125"/>
          <a:ext cx="552450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35</xdr:row>
      <xdr:rowOff>38100</xdr:rowOff>
    </xdr:from>
    <xdr:to>
      <xdr:col>1</xdr:col>
      <xdr:colOff>895350</xdr:colOff>
      <xdr:row>37</xdr:row>
      <xdr:rowOff>590550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9669125"/>
          <a:ext cx="590550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35</xdr:row>
      <xdr:rowOff>57150</xdr:rowOff>
    </xdr:from>
    <xdr:to>
      <xdr:col>1</xdr:col>
      <xdr:colOff>1781175</xdr:colOff>
      <xdr:row>37</xdr:row>
      <xdr:rowOff>590550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9688175"/>
          <a:ext cx="628650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39</xdr:row>
      <xdr:rowOff>161925</xdr:rowOff>
    </xdr:from>
    <xdr:to>
      <xdr:col>1</xdr:col>
      <xdr:colOff>1752600</xdr:colOff>
      <xdr:row>40</xdr:row>
      <xdr:rowOff>333375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1907500"/>
          <a:ext cx="15144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48</xdr:row>
      <xdr:rowOff>114300</xdr:rowOff>
    </xdr:from>
    <xdr:to>
      <xdr:col>1</xdr:col>
      <xdr:colOff>1685925</xdr:colOff>
      <xdr:row>48</xdr:row>
      <xdr:rowOff>1466850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27965400"/>
          <a:ext cx="12001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52</xdr:row>
      <xdr:rowOff>28575</xdr:rowOff>
    </xdr:from>
    <xdr:to>
      <xdr:col>1</xdr:col>
      <xdr:colOff>1771650</xdr:colOff>
      <xdr:row>52</xdr:row>
      <xdr:rowOff>1276350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30918150"/>
          <a:ext cx="1457325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56</xdr:row>
      <xdr:rowOff>28575</xdr:rowOff>
    </xdr:from>
    <xdr:to>
      <xdr:col>1</xdr:col>
      <xdr:colOff>2038350</xdr:colOff>
      <xdr:row>57</xdr:row>
      <xdr:rowOff>342900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33623250"/>
          <a:ext cx="876300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38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50"/>
  <sheetViews>
    <sheetView tabSelected="1" zoomScale="130" zoomScaleNormal="130" zoomScalePageLayoutView="130" workbookViewId="0">
      <selection activeCell="A10" sqref="A10:I10"/>
    </sheetView>
  </sheetViews>
  <sheetFormatPr defaultRowHeight="15" x14ac:dyDescent="0.25"/>
  <sheetData>
    <row r="1" spans="1:9" ht="12" customHeight="1" x14ac:dyDescent="0.25">
      <c r="A1" s="94"/>
      <c r="B1" s="94"/>
      <c r="C1" s="94"/>
      <c r="D1" s="94"/>
      <c r="E1" s="94"/>
      <c r="F1" s="94"/>
      <c r="G1" s="94"/>
      <c r="H1" s="94"/>
      <c r="I1" s="94"/>
    </row>
    <row r="2" spans="1:9" ht="11.1" customHeight="1" x14ac:dyDescent="0.25">
      <c r="A2" s="94"/>
      <c r="B2" s="94"/>
      <c r="C2" s="94"/>
      <c r="D2" s="94"/>
      <c r="E2" s="94"/>
      <c r="F2" s="407" t="s">
        <v>1044</v>
      </c>
      <c r="G2" s="408"/>
      <c r="H2" s="408"/>
      <c r="I2" s="408"/>
    </row>
    <row r="3" spans="1:9" ht="11.1" customHeight="1" x14ac:dyDescent="0.25">
      <c r="A3" s="94"/>
      <c r="B3" s="94"/>
      <c r="C3" s="94"/>
      <c r="D3" s="94"/>
      <c r="E3" s="94"/>
      <c r="F3" s="407" t="s">
        <v>1049</v>
      </c>
      <c r="G3" s="408"/>
      <c r="H3" s="408"/>
      <c r="I3" s="408"/>
    </row>
    <row r="4" spans="1:9" ht="11.1" customHeight="1" x14ac:dyDescent="0.25">
      <c r="A4" s="94"/>
      <c r="B4" s="94"/>
      <c r="C4" s="94"/>
      <c r="D4" s="94"/>
      <c r="E4" s="94"/>
      <c r="F4" s="407" t="s">
        <v>1045</v>
      </c>
      <c r="G4" s="408"/>
      <c r="H4" s="408"/>
      <c r="I4" s="408"/>
    </row>
    <row r="5" spans="1:9" ht="11.1" customHeight="1" x14ac:dyDescent="0.25">
      <c r="A5" s="94"/>
      <c r="B5" s="94"/>
      <c r="C5" s="94"/>
      <c r="D5" s="94"/>
      <c r="E5" s="94"/>
      <c r="F5" s="407" t="s">
        <v>1046</v>
      </c>
      <c r="G5" s="408"/>
      <c r="H5" s="408"/>
      <c r="I5" s="408"/>
    </row>
    <row r="6" spans="1:9" ht="11.1" customHeight="1" x14ac:dyDescent="0.25">
      <c r="A6" s="94"/>
      <c r="B6" s="94"/>
      <c r="C6" s="94"/>
      <c r="D6" s="94"/>
      <c r="E6" s="94"/>
      <c r="F6" s="408" t="s">
        <v>1047</v>
      </c>
      <c r="G6" s="408"/>
      <c r="H6" s="408"/>
      <c r="I6" s="408"/>
    </row>
    <row r="7" spans="1:9" ht="11.1" customHeight="1" x14ac:dyDescent="0.25">
      <c r="A7" s="94"/>
      <c r="B7" s="94"/>
      <c r="C7" s="94"/>
      <c r="D7" s="94"/>
      <c r="E7" s="94"/>
      <c r="F7" s="407" t="s">
        <v>1048</v>
      </c>
      <c r="G7" s="408"/>
      <c r="H7" s="408"/>
      <c r="I7" s="408"/>
    </row>
    <row r="8" spans="1:9" x14ac:dyDescent="0.25">
      <c r="A8" s="94"/>
      <c r="B8" s="94"/>
      <c r="C8" s="94"/>
      <c r="D8" s="94"/>
      <c r="E8" s="94"/>
      <c r="F8" s="94"/>
      <c r="G8" s="405"/>
      <c r="H8" s="406"/>
      <c r="I8" s="406"/>
    </row>
    <row r="9" spans="1:9" x14ac:dyDescent="0.25">
      <c r="A9" s="94"/>
      <c r="B9" s="94"/>
      <c r="C9" s="94"/>
      <c r="D9" s="94"/>
      <c r="E9" s="94"/>
      <c r="F9" s="94"/>
      <c r="G9" s="401"/>
      <c r="H9" s="401"/>
      <c r="I9" s="402"/>
    </row>
    <row r="10" spans="1:9" x14ac:dyDescent="0.25">
      <c r="A10" s="409" t="s">
        <v>806</v>
      </c>
      <c r="B10" s="409"/>
      <c r="C10" s="409"/>
      <c r="D10" s="409"/>
      <c r="E10" s="409"/>
      <c r="F10" s="409"/>
      <c r="G10" s="409"/>
      <c r="H10" s="409"/>
      <c r="I10" s="409"/>
    </row>
    <row r="11" spans="1:9" x14ac:dyDescent="0.25">
      <c r="A11" s="410" t="s">
        <v>805</v>
      </c>
      <c r="B11" s="410"/>
      <c r="C11" s="410"/>
      <c r="D11" s="410"/>
      <c r="E11" s="410"/>
      <c r="F11" s="410"/>
      <c r="G11" s="410"/>
      <c r="H11" s="410"/>
      <c r="I11" s="410"/>
    </row>
    <row r="12" spans="1:9" x14ac:dyDescent="0.25">
      <c r="A12" s="403" t="s">
        <v>1942</v>
      </c>
      <c r="B12" s="404"/>
      <c r="C12" s="404"/>
      <c r="D12" s="404"/>
      <c r="E12" s="404"/>
      <c r="F12" s="404"/>
      <c r="G12" s="404"/>
      <c r="H12" s="404"/>
      <c r="I12" s="404"/>
    </row>
    <row r="13" spans="1:9" x14ac:dyDescent="0.25">
      <c r="A13" s="94"/>
      <c r="B13" s="94"/>
      <c r="C13" s="94"/>
      <c r="D13" s="94"/>
      <c r="E13" s="94"/>
      <c r="F13" s="94"/>
      <c r="G13" s="94"/>
      <c r="H13" s="94"/>
      <c r="I13" s="94"/>
    </row>
    <row r="14" spans="1:9" x14ac:dyDescent="0.25">
      <c r="A14" s="411" t="s">
        <v>879</v>
      </c>
      <c r="B14" s="411"/>
      <c r="C14" s="411"/>
      <c r="D14" s="411"/>
      <c r="E14" s="411"/>
      <c r="F14" s="411"/>
      <c r="G14" s="412"/>
      <c r="H14" s="413" t="s">
        <v>804</v>
      </c>
      <c r="I14" s="414"/>
    </row>
    <row r="15" spans="1:9" x14ac:dyDescent="0.25">
      <c r="A15" s="415" t="s">
        <v>880</v>
      </c>
      <c r="B15" s="415"/>
      <c r="C15" s="415"/>
      <c r="D15" s="415"/>
      <c r="E15" s="415"/>
      <c r="F15" s="415"/>
      <c r="G15" s="416"/>
      <c r="H15" s="417" t="s">
        <v>804</v>
      </c>
      <c r="I15" s="418"/>
    </row>
    <row r="16" spans="1:9" x14ac:dyDescent="0.25">
      <c r="A16" s="411" t="s">
        <v>807</v>
      </c>
      <c r="B16" s="411"/>
      <c r="C16" s="411"/>
      <c r="D16" s="411"/>
      <c r="E16" s="411"/>
      <c r="F16" s="411"/>
      <c r="G16" s="412"/>
      <c r="H16" s="414" t="s">
        <v>804</v>
      </c>
      <c r="I16" s="414"/>
    </row>
    <row r="17" spans="1:9" x14ac:dyDescent="0.25">
      <c r="A17" s="415" t="s">
        <v>881</v>
      </c>
      <c r="B17" s="415"/>
      <c r="C17" s="415"/>
      <c r="D17" s="415"/>
      <c r="E17" s="415"/>
      <c r="F17" s="415"/>
      <c r="G17" s="416"/>
      <c r="H17" s="417" t="s">
        <v>804</v>
      </c>
      <c r="I17" s="418"/>
    </row>
    <row r="18" spans="1:9" x14ac:dyDescent="0.25">
      <c r="A18" s="411" t="s">
        <v>882</v>
      </c>
      <c r="B18" s="411"/>
      <c r="C18" s="411"/>
      <c r="D18" s="411"/>
      <c r="E18" s="411"/>
      <c r="F18" s="411"/>
      <c r="G18" s="412"/>
      <c r="H18" s="414" t="s">
        <v>804</v>
      </c>
      <c r="I18" s="414"/>
    </row>
    <row r="19" spans="1:9" x14ac:dyDescent="0.25">
      <c r="A19" s="415" t="s">
        <v>883</v>
      </c>
      <c r="B19" s="415"/>
      <c r="C19" s="415"/>
      <c r="D19" s="415"/>
      <c r="E19" s="415"/>
      <c r="F19" s="415"/>
      <c r="G19" s="416"/>
      <c r="H19" s="417" t="s">
        <v>804</v>
      </c>
      <c r="I19" s="418"/>
    </row>
    <row r="20" spans="1:9" x14ac:dyDescent="0.25">
      <c r="A20" s="411" t="s">
        <v>884</v>
      </c>
      <c r="B20" s="411"/>
      <c r="C20" s="411"/>
      <c r="D20" s="411"/>
      <c r="E20" s="411"/>
      <c r="F20" s="411"/>
      <c r="G20" s="412"/>
      <c r="H20" s="414" t="s">
        <v>804</v>
      </c>
      <c r="I20" s="414"/>
    </row>
    <row r="21" spans="1:9" x14ac:dyDescent="0.25">
      <c r="A21" s="415" t="s">
        <v>885</v>
      </c>
      <c r="B21" s="415"/>
      <c r="C21" s="415"/>
      <c r="D21" s="415"/>
      <c r="E21" s="415"/>
      <c r="F21" s="415"/>
      <c r="G21" s="416"/>
      <c r="H21" s="417" t="s">
        <v>804</v>
      </c>
      <c r="I21" s="418"/>
    </row>
    <row r="22" spans="1:9" x14ac:dyDescent="0.25">
      <c r="A22" s="411" t="s">
        <v>886</v>
      </c>
      <c r="B22" s="411"/>
      <c r="C22" s="411"/>
      <c r="D22" s="411"/>
      <c r="E22" s="411"/>
      <c r="F22" s="411"/>
      <c r="G22" s="412"/>
      <c r="H22" s="414" t="s">
        <v>804</v>
      </c>
      <c r="I22" s="414"/>
    </row>
    <row r="23" spans="1:9" x14ac:dyDescent="0.25">
      <c r="A23" s="415" t="s">
        <v>1341</v>
      </c>
      <c r="B23" s="415"/>
      <c r="C23" s="415"/>
      <c r="D23" s="415"/>
      <c r="E23" s="415"/>
      <c r="F23" s="415"/>
      <c r="G23" s="416"/>
      <c r="H23" s="418" t="s">
        <v>804</v>
      </c>
      <c r="I23" s="418"/>
    </row>
    <row r="24" spans="1:9" x14ac:dyDescent="0.25">
      <c r="A24" s="411" t="s">
        <v>1525</v>
      </c>
      <c r="B24" s="411"/>
      <c r="C24" s="411"/>
      <c r="D24" s="411"/>
      <c r="E24" s="411"/>
      <c r="F24" s="411"/>
      <c r="G24" s="412"/>
      <c r="H24" s="414" t="s">
        <v>804</v>
      </c>
      <c r="I24" s="414"/>
    </row>
    <row r="25" spans="1:9" x14ac:dyDescent="0.25">
      <c r="A25" s="421" t="s">
        <v>1808</v>
      </c>
      <c r="B25" s="415"/>
      <c r="C25" s="415"/>
      <c r="D25" s="415"/>
      <c r="E25" s="415"/>
      <c r="F25" s="415"/>
      <c r="G25" s="416"/>
      <c r="H25" s="417" t="s">
        <v>804</v>
      </c>
      <c r="I25" s="418"/>
    </row>
    <row r="26" spans="1:9" x14ac:dyDescent="0.25">
      <c r="A26" s="422" t="s">
        <v>1809</v>
      </c>
      <c r="B26" s="411"/>
      <c r="C26" s="411"/>
      <c r="D26" s="411"/>
      <c r="E26" s="411"/>
      <c r="F26" s="411"/>
      <c r="G26" s="412"/>
      <c r="H26" s="413" t="s">
        <v>804</v>
      </c>
      <c r="I26" s="414"/>
    </row>
    <row r="27" spans="1:9" x14ac:dyDescent="0.25">
      <c r="A27" s="419" t="s">
        <v>1182</v>
      </c>
      <c r="B27" s="415"/>
      <c r="C27" s="415"/>
      <c r="D27" s="415"/>
      <c r="E27" s="415"/>
      <c r="F27" s="415"/>
      <c r="G27" s="416"/>
      <c r="H27" s="417" t="s">
        <v>804</v>
      </c>
      <c r="I27" s="418"/>
    </row>
    <row r="28" spans="1:9" x14ac:dyDescent="0.25">
      <c r="A28" s="420" t="s">
        <v>1183</v>
      </c>
      <c r="B28" s="411"/>
      <c r="C28" s="411"/>
      <c r="D28" s="411"/>
      <c r="E28" s="411"/>
      <c r="F28" s="411"/>
      <c r="G28" s="412"/>
      <c r="H28" s="413" t="s">
        <v>804</v>
      </c>
      <c r="I28" s="414"/>
    </row>
    <row r="29" spans="1:9" x14ac:dyDescent="0.25">
      <c r="A29" s="94"/>
      <c r="B29" s="94"/>
      <c r="C29" s="94"/>
      <c r="D29" s="94"/>
      <c r="E29" s="94"/>
      <c r="F29" s="94"/>
      <c r="G29" s="94"/>
      <c r="H29" s="94"/>
      <c r="I29" s="94"/>
    </row>
    <row r="30" spans="1:9" x14ac:dyDescent="0.25">
      <c r="A30" s="94"/>
      <c r="B30" s="94"/>
      <c r="C30" s="94"/>
      <c r="D30" s="94"/>
      <c r="E30" s="94"/>
      <c r="F30" s="94"/>
      <c r="G30" s="94"/>
      <c r="H30" s="94"/>
      <c r="I30" s="94"/>
    </row>
    <row r="31" spans="1:9" x14ac:dyDescent="0.25">
      <c r="A31" s="94"/>
      <c r="B31" s="94"/>
      <c r="C31" s="94"/>
      <c r="D31" s="94"/>
      <c r="E31" s="94"/>
      <c r="F31" s="94"/>
      <c r="G31" s="94"/>
      <c r="H31" s="94"/>
      <c r="I31" s="94"/>
    </row>
    <row r="32" spans="1:9" x14ac:dyDescent="0.25">
      <c r="A32" s="94"/>
      <c r="B32" s="94"/>
      <c r="C32" s="94"/>
      <c r="D32" s="94"/>
      <c r="E32" s="94"/>
      <c r="F32" s="94"/>
      <c r="G32" s="94"/>
      <c r="H32" s="94"/>
      <c r="I32" s="94"/>
    </row>
    <row r="33" spans="1:9" x14ac:dyDescent="0.25">
      <c r="A33" s="94"/>
      <c r="B33" s="94"/>
      <c r="C33" s="94"/>
      <c r="D33" s="94"/>
      <c r="E33" s="94"/>
      <c r="F33" s="94"/>
      <c r="G33" s="94"/>
      <c r="H33" s="94"/>
      <c r="I33" s="94"/>
    </row>
    <row r="34" spans="1:9" x14ac:dyDescent="0.25">
      <c r="A34" s="94"/>
      <c r="B34" s="94"/>
      <c r="C34" s="94"/>
      <c r="D34" s="94"/>
      <c r="E34" s="94"/>
      <c r="F34" s="94"/>
      <c r="G34" s="94"/>
      <c r="H34" s="94"/>
      <c r="I34" s="94"/>
    </row>
    <row r="35" spans="1:9" x14ac:dyDescent="0.25">
      <c r="A35" s="94"/>
      <c r="B35" s="94"/>
      <c r="C35" s="94"/>
      <c r="D35" s="94"/>
      <c r="E35" s="94"/>
      <c r="F35" s="94"/>
      <c r="G35" s="94"/>
      <c r="H35" s="94"/>
      <c r="I35" s="94"/>
    </row>
    <row r="36" spans="1:9" x14ac:dyDescent="0.25">
      <c r="A36" s="94"/>
      <c r="B36" s="94"/>
      <c r="C36" s="94"/>
      <c r="D36" s="94"/>
      <c r="E36" s="94"/>
      <c r="F36" s="94"/>
      <c r="G36" s="94"/>
      <c r="H36" s="94"/>
      <c r="I36" s="94"/>
    </row>
    <row r="37" spans="1:9" x14ac:dyDescent="0.25">
      <c r="A37" s="94"/>
      <c r="B37" s="94"/>
      <c r="C37" s="94"/>
      <c r="D37" s="94"/>
      <c r="E37" s="94"/>
      <c r="F37" s="94"/>
      <c r="G37" s="94"/>
      <c r="H37" s="94"/>
      <c r="I37" s="94"/>
    </row>
    <row r="38" spans="1:9" x14ac:dyDescent="0.25">
      <c r="A38" s="94"/>
      <c r="B38" s="94"/>
      <c r="C38" s="94"/>
      <c r="D38" s="94"/>
      <c r="E38" s="94"/>
      <c r="F38" s="94"/>
      <c r="G38" s="94"/>
      <c r="H38" s="94"/>
      <c r="I38" s="94"/>
    </row>
    <row r="39" spans="1:9" x14ac:dyDescent="0.25">
      <c r="A39" s="94"/>
      <c r="B39" s="94"/>
      <c r="C39" s="94"/>
      <c r="D39" s="94"/>
      <c r="E39" s="94"/>
      <c r="F39" s="94"/>
      <c r="G39" s="94"/>
      <c r="H39" s="94"/>
      <c r="I39" s="94"/>
    </row>
    <row r="40" spans="1:9" x14ac:dyDescent="0.25">
      <c r="A40" s="94"/>
      <c r="B40" s="94"/>
      <c r="C40" s="94"/>
      <c r="D40" s="94"/>
      <c r="E40" s="94"/>
      <c r="F40" s="94"/>
      <c r="G40" s="94"/>
      <c r="H40" s="94"/>
      <c r="I40" s="94"/>
    </row>
    <row r="41" spans="1:9" x14ac:dyDescent="0.25">
      <c r="A41" s="94"/>
      <c r="B41" s="94"/>
      <c r="C41" s="94"/>
      <c r="D41" s="94"/>
      <c r="E41" s="94"/>
      <c r="F41" s="94"/>
      <c r="G41" s="94"/>
      <c r="H41" s="94"/>
      <c r="I41" s="94"/>
    </row>
    <row r="42" spans="1:9" x14ac:dyDescent="0.25">
      <c r="A42" s="94"/>
      <c r="B42" s="94"/>
      <c r="C42" s="94"/>
      <c r="D42" s="94"/>
      <c r="E42" s="94"/>
      <c r="F42" s="94"/>
      <c r="G42" s="94"/>
      <c r="H42" s="94"/>
      <c r="I42" s="94"/>
    </row>
    <row r="43" spans="1:9" x14ac:dyDescent="0.25">
      <c r="A43" s="94"/>
      <c r="B43" s="94"/>
      <c r="C43" s="94"/>
      <c r="D43" s="94"/>
      <c r="E43" s="94"/>
      <c r="F43" s="94"/>
      <c r="G43" s="94"/>
      <c r="H43" s="94"/>
      <c r="I43" s="94"/>
    </row>
    <row r="44" spans="1:9" x14ac:dyDescent="0.25">
      <c r="A44" s="94"/>
      <c r="B44" s="94"/>
      <c r="C44" s="94"/>
      <c r="D44" s="94"/>
      <c r="E44" s="94"/>
      <c r="F44" s="94"/>
      <c r="G44" s="94"/>
      <c r="H44" s="94"/>
      <c r="I44" s="94"/>
    </row>
    <row r="45" spans="1:9" x14ac:dyDescent="0.25">
      <c r="A45" s="94"/>
      <c r="B45" s="94"/>
      <c r="C45" s="94"/>
      <c r="D45" s="94"/>
      <c r="E45" s="94"/>
      <c r="F45" s="94"/>
      <c r="G45" s="94"/>
      <c r="H45" s="94"/>
      <c r="I45" s="94"/>
    </row>
    <row r="46" spans="1:9" x14ac:dyDescent="0.25">
      <c r="A46" s="94"/>
      <c r="B46" s="94"/>
      <c r="C46" s="94"/>
      <c r="D46" s="94"/>
      <c r="E46" s="94"/>
      <c r="F46" s="94"/>
      <c r="G46" s="94"/>
      <c r="H46" s="94"/>
      <c r="I46" s="94"/>
    </row>
    <row r="47" spans="1:9" x14ac:dyDescent="0.25">
      <c r="A47" s="94"/>
      <c r="B47" s="94"/>
      <c r="C47" s="94"/>
      <c r="D47" s="94"/>
      <c r="E47" s="94"/>
      <c r="F47" s="94"/>
      <c r="G47" s="94"/>
      <c r="H47" s="94"/>
      <c r="I47" s="94"/>
    </row>
    <row r="48" spans="1:9" x14ac:dyDescent="0.25">
      <c r="A48" s="94"/>
      <c r="B48" s="94"/>
      <c r="C48" s="94"/>
      <c r="D48" s="94"/>
      <c r="E48" s="94"/>
      <c r="F48" s="94"/>
      <c r="G48" s="94"/>
      <c r="H48" s="94"/>
      <c r="I48" s="94"/>
    </row>
    <row r="49" spans="1:9" x14ac:dyDescent="0.25">
      <c r="A49" s="94"/>
      <c r="B49" s="94"/>
      <c r="C49" s="94"/>
      <c r="D49" s="94"/>
      <c r="E49" s="94"/>
      <c r="F49" s="94"/>
      <c r="G49" s="94"/>
      <c r="H49" s="94"/>
      <c r="I49" s="94"/>
    </row>
    <row r="50" spans="1:9" x14ac:dyDescent="0.25">
      <c r="A50" s="94"/>
      <c r="B50" s="94"/>
      <c r="C50" s="94"/>
      <c r="D50" s="94"/>
      <c r="E50" s="94"/>
      <c r="F50" s="94"/>
      <c r="G50" s="94"/>
      <c r="H50" s="94"/>
      <c r="I50" s="94"/>
    </row>
  </sheetData>
  <mergeCells count="41">
    <mergeCell ref="A27:G27"/>
    <mergeCell ref="H27:I27"/>
    <mergeCell ref="A28:G28"/>
    <mergeCell ref="H28:I28"/>
    <mergeCell ref="A21:G21"/>
    <mergeCell ref="H21:I21"/>
    <mergeCell ref="H22:I22"/>
    <mergeCell ref="A22:G22"/>
    <mergeCell ref="A23:G23"/>
    <mergeCell ref="H23:I23"/>
    <mergeCell ref="A24:G24"/>
    <mergeCell ref="H24:I24"/>
    <mergeCell ref="A25:G25"/>
    <mergeCell ref="H25:I25"/>
    <mergeCell ref="A26:G26"/>
    <mergeCell ref="H26:I26"/>
    <mergeCell ref="A14:G14"/>
    <mergeCell ref="H14:I14"/>
    <mergeCell ref="A20:G20"/>
    <mergeCell ref="H20:I20"/>
    <mergeCell ref="A15:G15"/>
    <mergeCell ref="H15:I15"/>
    <mergeCell ref="A16:G16"/>
    <mergeCell ref="H19:I19"/>
    <mergeCell ref="A18:G18"/>
    <mergeCell ref="H18:I18"/>
    <mergeCell ref="H16:I16"/>
    <mergeCell ref="A17:G17"/>
    <mergeCell ref="H17:I17"/>
    <mergeCell ref="A19:G19"/>
    <mergeCell ref="G9:I9"/>
    <mergeCell ref="A12:I12"/>
    <mergeCell ref="G8:I8"/>
    <mergeCell ref="F3:I3"/>
    <mergeCell ref="F2:I2"/>
    <mergeCell ref="F4:I4"/>
    <mergeCell ref="F5:I5"/>
    <mergeCell ref="F6:I6"/>
    <mergeCell ref="F7:I7"/>
    <mergeCell ref="A10:I10"/>
    <mergeCell ref="A11:I11"/>
  </mergeCells>
  <hyperlinks>
    <hyperlink ref="H15:I15" location="'FUSIONPLAST ППР фитинги'!A1" display="перейти в раздел"/>
    <hyperlink ref="H16:I16" location="'Трубы PE-X PE-RT, комплектующие'!A1" display="перейти в раздел"/>
    <hyperlink ref="H17:I17" location="'VARMEGA Slide-fit'!A1" display="перейти в раздел"/>
    <hyperlink ref="H19:I19" location="'K-Flex изоляция'!A1" display="перейти в раздел"/>
    <hyperlink ref="H20:I20" location="'Loctite и Сантехмастер'!A1" display="перейти в раздел"/>
    <hyperlink ref="H21:I21" location="'BJORNE Радиаторы'!A1" display="перейти в раздел"/>
    <hyperlink ref="H22:I22" location="'Royal Thermo Радиаторы'!A1" display="перейти в раздел"/>
    <hyperlink ref="H18:I18" location="'КОНТУР Канализация'!A1" display="перейти в раздел"/>
    <hyperlink ref="H14:I14" location="'FUSITEK ППР трубы и фитинги'!A1" display="перейти в раздел"/>
    <hyperlink ref="H23:I23" location="'Atlas Filtri'!A1" display="перейти в раздел"/>
    <hyperlink ref="H24:I24" location="'Резьбовые фитинги'!A1" display="перейти в раздел"/>
    <hyperlink ref="H25:I25" location="'Краны и арматура'!R1C1" display="перейти в раздел"/>
    <hyperlink ref="H26:I26" location="'Varmega, RBM, ICMA'!R1C1" display="перейти в раздел"/>
    <hyperlink ref="H27:I27" location="'Fusitek СЕРЫЙ'!A1" display="перейти в раздел"/>
    <hyperlink ref="H28:I28" location="'Klemme хомуты'!R1C1" display="перейти в раздел"/>
  </hyperlinks>
  <printOptions horizontalCentered="1"/>
  <pageMargins left="0.78740157480314965" right="0.78740157480314965" top="0.78740157480314965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L98"/>
  <sheetViews>
    <sheetView zoomScaleNormal="100" workbookViewId="0">
      <selection activeCell="M6" sqref="M6:N6"/>
    </sheetView>
  </sheetViews>
  <sheetFormatPr defaultRowHeight="15" x14ac:dyDescent="0.25"/>
  <cols>
    <col min="3" max="3" width="9.140625" customWidth="1"/>
    <col min="23" max="24" width="10.140625" bestFit="1" customWidth="1"/>
    <col min="25" max="25" width="9.140625" customWidth="1"/>
    <col min="26" max="38" width="9.140625" hidden="1" customWidth="1"/>
    <col min="39" max="39" width="9.140625" customWidth="1"/>
  </cols>
  <sheetData>
    <row r="1" spans="1:38" x14ac:dyDescent="0.25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161"/>
      <c r="Z1" s="161"/>
      <c r="AA1" s="161"/>
      <c r="AB1" s="161"/>
      <c r="AC1" s="161"/>
      <c r="AD1" s="161"/>
      <c r="AE1" s="161"/>
      <c r="AF1" s="161"/>
      <c r="AG1" s="94"/>
    </row>
    <row r="2" spans="1:38" ht="31.5" x14ac:dyDescent="0.25">
      <c r="A2" s="94"/>
      <c r="B2" s="94"/>
      <c r="C2" s="94"/>
      <c r="D2" s="94"/>
      <c r="E2" s="94"/>
      <c r="F2" s="94"/>
      <c r="G2" s="94"/>
      <c r="H2" s="531" t="s">
        <v>958</v>
      </c>
      <c r="I2" s="531"/>
      <c r="J2" s="531"/>
      <c r="K2" s="531"/>
      <c r="L2" s="531"/>
      <c r="M2" s="531"/>
      <c r="N2" s="531"/>
      <c r="O2" s="531"/>
      <c r="P2" s="531"/>
      <c r="Q2" s="531"/>
      <c r="R2" s="94"/>
      <c r="S2" s="94"/>
      <c r="T2" s="94"/>
      <c r="U2" s="94"/>
      <c r="V2" s="94"/>
      <c r="W2" s="94"/>
      <c r="X2" s="94"/>
      <c r="Y2" s="161"/>
      <c r="Z2" s="161"/>
      <c r="AA2" s="161"/>
      <c r="AB2" s="161"/>
      <c r="AC2" s="161"/>
      <c r="AD2" s="161"/>
      <c r="AE2" s="161"/>
      <c r="AF2" s="161"/>
      <c r="AG2" s="94"/>
    </row>
    <row r="3" spans="1:38" ht="15.75" x14ac:dyDescent="0.25">
      <c r="A3" s="94"/>
      <c r="B3" s="94"/>
      <c r="C3" s="94"/>
      <c r="D3" s="94"/>
      <c r="E3" s="94"/>
      <c r="F3" s="94"/>
      <c r="G3" s="94"/>
      <c r="H3" s="171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161"/>
      <c r="Z3" s="161"/>
      <c r="AA3" s="161"/>
      <c r="AB3" s="161"/>
      <c r="AC3" s="161"/>
      <c r="AD3" s="161"/>
      <c r="AE3" s="161"/>
      <c r="AF3" s="161"/>
      <c r="AG3" s="94"/>
    </row>
    <row r="4" spans="1:38" ht="15.75" x14ac:dyDescent="0.25">
      <c r="A4" s="94"/>
      <c r="B4" s="94"/>
      <c r="C4" s="94"/>
      <c r="D4" s="94"/>
      <c r="E4" s="94"/>
      <c r="F4" s="94"/>
      <c r="G4" s="94"/>
      <c r="H4" s="163"/>
      <c r="I4" s="170"/>
      <c r="J4" s="170"/>
      <c r="K4" s="535" t="s">
        <v>1941</v>
      </c>
      <c r="L4" s="536"/>
      <c r="M4" s="536"/>
      <c r="N4" s="536"/>
      <c r="O4" s="94"/>
      <c r="P4" s="94"/>
      <c r="Q4" s="94"/>
      <c r="R4" s="94"/>
      <c r="S4" s="94"/>
      <c r="T4" s="94"/>
      <c r="U4" s="94"/>
      <c r="V4" s="94"/>
      <c r="W4" s="94"/>
      <c r="X4" s="94"/>
      <c r="Y4" s="161"/>
      <c r="Z4" s="161"/>
      <c r="AA4" s="161"/>
      <c r="AB4" s="161"/>
      <c r="AC4" s="161"/>
      <c r="AD4" s="161"/>
      <c r="AE4" s="161"/>
      <c r="AF4" s="161"/>
      <c r="AG4" s="94"/>
    </row>
    <row r="5" spans="1:38" x14ac:dyDescent="0.25">
      <c r="A5" s="94"/>
      <c r="B5" s="94"/>
      <c r="C5" s="94"/>
      <c r="D5" s="94"/>
      <c r="E5" s="94"/>
      <c r="F5" s="94"/>
      <c r="G5" s="94"/>
      <c r="H5" s="169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161"/>
      <c r="Z5" s="161"/>
      <c r="AA5" s="161"/>
      <c r="AB5" s="161"/>
      <c r="AC5" s="161"/>
      <c r="AD5" s="161"/>
      <c r="AE5" s="161"/>
      <c r="AF5" s="161"/>
      <c r="AG5" s="94"/>
    </row>
    <row r="6" spans="1:38" ht="15" customHeight="1" x14ac:dyDescent="0.25">
      <c r="A6" s="94"/>
      <c r="B6" s="531"/>
      <c r="C6" s="531"/>
      <c r="D6" s="531"/>
      <c r="E6" s="531"/>
      <c r="F6" s="531"/>
      <c r="G6" s="94"/>
      <c r="H6" s="168"/>
      <c r="I6" s="539" t="s">
        <v>679</v>
      </c>
      <c r="J6" s="540"/>
      <c r="K6" s="540"/>
      <c r="L6" s="540"/>
      <c r="M6" s="537"/>
      <c r="N6" s="538"/>
      <c r="O6" s="94"/>
      <c r="P6" s="94"/>
      <c r="Q6" s="94"/>
      <c r="R6" s="94"/>
      <c r="S6" s="94"/>
      <c r="T6" s="94"/>
      <c r="U6" s="94"/>
      <c r="V6" s="94"/>
      <c r="W6" s="94"/>
      <c r="X6" s="94"/>
      <c r="Y6" s="161"/>
      <c r="Z6" s="161"/>
      <c r="AA6" s="161"/>
      <c r="AB6" s="161"/>
      <c r="AC6" s="161"/>
      <c r="AD6" s="161"/>
      <c r="AE6" s="161"/>
      <c r="AF6" s="161"/>
      <c r="AG6" s="94"/>
    </row>
    <row r="7" spans="1:38" x14ac:dyDescent="0.25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161"/>
      <c r="Z7" s="161"/>
      <c r="AA7" s="161"/>
      <c r="AB7" s="161"/>
      <c r="AC7" s="161"/>
      <c r="AD7" s="161"/>
      <c r="AE7" s="161"/>
      <c r="AF7" s="161"/>
      <c r="AG7" s="94"/>
    </row>
    <row r="8" spans="1:38" x14ac:dyDescent="0.25">
      <c r="A8" s="94"/>
      <c r="B8" s="167" t="s">
        <v>953</v>
      </c>
      <c r="C8" s="532" t="s">
        <v>952</v>
      </c>
      <c r="D8" s="533"/>
      <c r="E8" s="167" t="s">
        <v>953</v>
      </c>
      <c r="F8" s="534" t="s">
        <v>952</v>
      </c>
      <c r="G8" s="534"/>
      <c r="H8" s="166"/>
      <c r="I8" s="167" t="s">
        <v>953</v>
      </c>
      <c r="J8" s="534" t="s">
        <v>952</v>
      </c>
      <c r="K8" s="534"/>
      <c r="L8" s="167" t="s">
        <v>953</v>
      </c>
      <c r="M8" s="534" t="s">
        <v>952</v>
      </c>
      <c r="N8" s="534"/>
      <c r="O8" s="94"/>
      <c r="P8" s="94"/>
      <c r="Q8" s="94"/>
      <c r="R8" s="94"/>
      <c r="S8" s="94"/>
      <c r="T8" s="94"/>
      <c r="U8" s="94"/>
      <c r="V8" s="94"/>
      <c r="W8" s="94"/>
      <c r="X8" s="94"/>
      <c r="Y8" s="161"/>
      <c r="Z8" s="167" t="s">
        <v>953</v>
      </c>
      <c r="AA8" s="534" t="s">
        <v>952</v>
      </c>
      <c r="AB8" s="534"/>
      <c r="AC8" s="167" t="s">
        <v>953</v>
      </c>
      <c r="AD8" s="534" t="s">
        <v>952</v>
      </c>
      <c r="AE8" s="534"/>
      <c r="AF8" s="161"/>
      <c r="AG8" s="167" t="s">
        <v>953</v>
      </c>
      <c r="AH8" s="534" t="s">
        <v>952</v>
      </c>
      <c r="AI8" s="534"/>
      <c r="AJ8" s="167" t="s">
        <v>953</v>
      </c>
      <c r="AK8" s="534" t="s">
        <v>952</v>
      </c>
      <c r="AL8" s="534"/>
    </row>
    <row r="9" spans="1:38" x14ac:dyDescent="0.25">
      <c r="A9" s="94"/>
      <c r="B9" s="167" t="s">
        <v>957</v>
      </c>
      <c r="C9" s="167">
        <v>300</v>
      </c>
      <c r="D9" s="167">
        <v>500</v>
      </c>
      <c r="E9" s="167" t="s">
        <v>956</v>
      </c>
      <c r="F9" s="167">
        <v>300</v>
      </c>
      <c r="G9" s="167">
        <v>500</v>
      </c>
      <c r="H9" s="166"/>
      <c r="I9" s="167" t="s">
        <v>955</v>
      </c>
      <c r="J9" s="167">
        <v>300</v>
      </c>
      <c r="K9" s="167">
        <v>500</v>
      </c>
      <c r="L9" s="167" t="s">
        <v>954</v>
      </c>
      <c r="M9" s="167" t="s">
        <v>947</v>
      </c>
      <c r="N9" s="167">
        <v>500</v>
      </c>
      <c r="O9" s="94"/>
      <c r="P9" s="94"/>
      <c r="Q9" s="94"/>
      <c r="R9" s="94"/>
      <c r="S9" s="94"/>
      <c r="T9" s="94"/>
      <c r="U9" s="94"/>
      <c r="V9" s="94"/>
      <c r="W9" s="94"/>
      <c r="X9" s="94"/>
      <c r="Y9" s="161"/>
      <c r="Z9" s="167" t="s">
        <v>957</v>
      </c>
      <c r="AA9" s="167">
        <v>300</v>
      </c>
      <c r="AB9" s="167">
        <v>500</v>
      </c>
      <c r="AC9" s="167" t="s">
        <v>956</v>
      </c>
      <c r="AD9" s="167">
        <v>300</v>
      </c>
      <c r="AE9" s="167">
        <v>500</v>
      </c>
      <c r="AF9" s="166"/>
      <c r="AG9" s="167" t="s">
        <v>955</v>
      </c>
      <c r="AH9" s="167">
        <v>300</v>
      </c>
      <c r="AI9" s="167">
        <v>500</v>
      </c>
      <c r="AJ9" s="167" t="s">
        <v>954</v>
      </c>
      <c r="AK9" s="167" t="s">
        <v>947</v>
      </c>
      <c r="AL9" s="167">
        <v>500</v>
      </c>
    </row>
    <row r="10" spans="1:38" ht="15.75" x14ac:dyDescent="0.25">
      <c r="A10" s="94"/>
      <c r="B10" s="165">
        <v>400</v>
      </c>
      <c r="C10" s="65">
        <f>AA10-AA10*$M$6%</f>
        <v>39184.094078976013</v>
      </c>
      <c r="D10" s="65">
        <f>AB10-AB10*$M$6%</f>
        <v>46814.467771008014</v>
      </c>
      <c r="E10" s="165">
        <v>400</v>
      </c>
      <c r="F10" s="65">
        <f>AD10-AD10*$M$6%</f>
        <v>57541.518319488016</v>
      </c>
      <c r="G10" s="65">
        <f>AE10-AE10*$M$6%</f>
        <v>63744.991891391997</v>
      </c>
      <c r="H10" s="166"/>
      <c r="I10" s="165">
        <v>400</v>
      </c>
      <c r="J10" s="65">
        <f>AH10-AH10*$M$6%</f>
        <v>23710.829655744004</v>
      </c>
      <c r="K10" s="65">
        <f>AI10-AI10*$M$6%</f>
        <v>28851.718031807999</v>
      </c>
      <c r="L10" s="165">
        <v>400</v>
      </c>
      <c r="M10" s="65">
        <f>AK10-AK10*$M$6%</f>
        <v>40084.761530688003</v>
      </c>
      <c r="N10" s="65">
        <f>AL10-AL10*$M$6%</f>
        <v>46106.077640448013</v>
      </c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161"/>
      <c r="Z10" s="165">
        <v>400</v>
      </c>
      <c r="AA10" s="173">
        <v>39184.094078976013</v>
      </c>
      <c r="AB10" s="173">
        <v>46814.467771008014</v>
      </c>
      <c r="AC10" s="165">
        <v>400</v>
      </c>
      <c r="AD10" s="173">
        <v>57541.518319488016</v>
      </c>
      <c r="AE10" s="173">
        <v>63744.991891391997</v>
      </c>
      <c r="AF10" s="166"/>
      <c r="AG10" s="165">
        <v>400</v>
      </c>
      <c r="AH10" s="173">
        <v>23710.829655744004</v>
      </c>
      <c r="AI10" s="173">
        <v>28851.718031807999</v>
      </c>
      <c r="AJ10" s="165">
        <v>400</v>
      </c>
      <c r="AK10" s="173">
        <v>40084.761530688003</v>
      </c>
      <c r="AL10" s="173">
        <v>46106.077640448013</v>
      </c>
    </row>
    <row r="11" spans="1:38" ht="15.75" x14ac:dyDescent="0.25">
      <c r="A11" s="94"/>
      <c r="B11" s="165">
        <v>500</v>
      </c>
      <c r="C11" s="65">
        <f t="shared" ref="C11:C29" si="0">AA11-AA11*$M$6%</f>
        <v>44041.626402816015</v>
      </c>
      <c r="D11" s="65">
        <f t="shared" ref="D11:D29" si="1">AB11-AB11*$M$6%</f>
        <v>52795.304444736015</v>
      </c>
      <c r="E11" s="165">
        <v>500</v>
      </c>
      <c r="F11" s="65">
        <f t="shared" ref="F11:F29" si="2">AD11-AD11*$M$6%</f>
        <v>62419.290361343999</v>
      </c>
      <c r="G11" s="65">
        <f t="shared" ref="G11:G29" si="3">AE11-AE11*$M$6%</f>
        <v>69351.393781824008</v>
      </c>
      <c r="H11" s="166"/>
      <c r="I11" s="165">
        <v>500</v>
      </c>
      <c r="J11" s="65">
        <f t="shared" ref="J11:J29" si="4">AH11-AH11*$M$6%</f>
        <v>27161.701577472009</v>
      </c>
      <c r="K11" s="65">
        <f t="shared" ref="K11:K29" si="5">AI11-AI11*$M$6%</f>
        <v>32869.302057984001</v>
      </c>
      <c r="L11" s="165">
        <v>500</v>
      </c>
      <c r="M11" s="65">
        <f t="shared" ref="M11:M29" si="6">AK11-AK11*$M$6%</f>
        <v>43454.674580352017</v>
      </c>
      <c r="N11" s="65">
        <f t="shared" ref="N11:N29" si="7">AL11-AL11*$M$6%</f>
        <v>50558.815603968003</v>
      </c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161"/>
      <c r="Z11" s="165">
        <v>500</v>
      </c>
      <c r="AA11" s="173">
        <v>44041.626402816015</v>
      </c>
      <c r="AB11" s="173">
        <v>52795.304444736015</v>
      </c>
      <c r="AC11" s="165">
        <v>500</v>
      </c>
      <c r="AD11" s="173">
        <v>62419.290361343999</v>
      </c>
      <c r="AE11" s="173">
        <v>69351.393781824008</v>
      </c>
      <c r="AF11" s="166"/>
      <c r="AG11" s="165">
        <v>500</v>
      </c>
      <c r="AH11" s="173">
        <v>27161.701577472009</v>
      </c>
      <c r="AI11" s="173">
        <v>32869.302057984001</v>
      </c>
      <c r="AJ11" s="165">
        <v>500</v>
      </c>
      <c r="AK11" s="173">
        <v>43454.674580352017</v>
      </c>
      <c r="AL11" s="173">
        <v>50558.815603968003</v>
      </c>
    </row>
    <row r="12" spans="1:38" ht="15.75" x14ac:dyDescent="0.25">
      <c r="A12" s="94"/>
      <c r="B12" s="165">
        <v>600</v>
      </c>
      <c r="C12" s="65">
        <f t="shared" si="0"/>
        <v>49233.114073920005</v>
      </c>
      <c r="D12" s="65">
        <f t="shared" si="1"/>
        <v>58877.339708544016</v>
      </c>
      <c r="E12" s="165">
        <v>600</v>
      </c>
      <c r="F12" s="65">
        <f t="shared" si="2"/>
        <v>67428.620570304018</v>
      </c>
      <c r="G12" s="65">
        <f>AE12-AE12*$M$6%</f>
        <v>75666.18580281602</v>
      </c>
      <c r="H12" s="166"/>
      <c r="I12" s="165">
        <v>600</v>
      </c>
      <c r="J12" s="65">
        <f t="shared" si="4"/>
        <v>30622.693358208009</v>
      </c>
      <c r="K12" s="65">
        <f t="shared" si="5"/>
        <v>37645.875509760001</v>
      </c>
      <c r="L12" s="165">
        <v>600</v>
      </c>
      <c r="M12" s="65">
        <f t="shared" si="6"/>
        <v>46986.505374144006</v>
      </c>
      <c r="N12" s="65">
        <f t="shared" si="7"/>
        <v>55487.186940863998</v>
      </c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161"/>
      <c r="Z12" s="165">
        <v>600</v>
      </c>
      <c r="AA12" s="173">
        <v>49233.114073920005</v>
      </c>
      <c r="AB12" s="173">
        <v>58877.339708544016</v>
      </c>
      <c r="AC12" s="165">
        <v>600</v>
      </c>
      <c r="AD12" s="173">
        <v>67428.620570304018</v>
      </c>
      <c r="AE12" s="173">
        <v>75666.18580281602</v>
      </c>
      <c r="AF12" s="166"/>
      <c r="AG12" s="165">
        <v>600</v>
      </c>
      <c r="AH12" s="173">
        <v>30622.693358208009</v>
      </c>
      <c r="AI12" s="173">
        <v>37645.875509760001</v>
      </c>
      <c r="AJ12" s="165">
        <v>600</v>
      </c>
      <c r="AK12" s="173">
        <v>46986.505374144006</v>
      </c>
      <c r="AL12" s="173">
        <v>55487.186940863998</v>
      </c>
    </row>
    <row r="13" spans="1:38" ht="15.75" x14ac:dyDescent="0.25">
      <c r="A13" s="94"/>
      <c r="B13" s="165">
        <v>700</v>
      </c>
      <c r="C13" s="65">
        <f t="shared" si="0"/>
        <v>53928.728653632024</v>
      </c>
      <c r="D13" s="65">
        <f t="shared" si="1"/>
        <v>64463.501880960015</v>
      </c>
      <c r="E13" s="165">
        <v>700</v>
      </c>
      <c r="F13" s="65">
        <f t="shared" si="2"/>
        <v>71972.437264896012</v>
      </c>
      <c r="G13" s="65">
        <f t="shared" si="3"/>
        <v>81049.950795072014</v>
      </c>
      <c r="H13" s="166"/>
      <c r="I13" s="165">
        <v>700</v>
      </c>
      <c r="J13" s="65">
        <f t="shared" si="4"/>
        <v>34073.56527993601</v>
      </c>
      <c r="K13" s="65">
        <f t="shared" si="5"/>
        <v>41946.815588160011</v>
      </c>
      <c r="L13" s="165">
        <v>700</v>
      </c>
      <c r="M13" s="65">
        <f t="shared" si="6"/>
        <v>50315.938987776011</v>
      </c>
      <c r="N13" s="65">
        <f t="shared" si="7"/>
        <v>59767.887301248018</v>
      </c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161"/>
      <c r="Z13" s="165">
        <v>700</v>
      </c>
      <c r="AA13" s="173">
        <v>53928.728653632024</v>
      </c>
      <c r="AB13" s="173">
        <v>64463.501880960015</v>
      </c>
      <c r="AC13" s="165">
        <v>700</v>
      </c>
      <c r="AD13" s="173">
        <v>71972.437264896012</v>
      </c>
      <c r="AE13" s="173">
        <v>81049.950795072014</v>
      </c>
      <c r="AF13" s="166"/>
      <c r="AG13" s="165">
        <v>700</v>
      </c>
      <c r="AH13" s="173">
        <v>34073.56527993601</v>
      </c>
      <c r="AI13" s="173">
        <v>41946.815588160011</v>
      </c>
      <c r="AJ13" s="165">
        <v>700</v>
      </c>
      <c r="AK13" s="173">
        <v>50315.938987776011</v>
      </c>
      <c r="AL13" s="173">
        <v>59767.887301248018</v>
      </c>
    </row>
    <row r="14" spans="1:38" ht="15.75" x14ac:dyDescent="0.25">
      <c r="A14" s="94"/>
      <c r="B14" s="165">
        <v>800</v>
      </c>
      <c r="C14" s="65">
        <f t="shared" si="0"/>
        <v>59272.014209856032</v>
      </c>
      <c r="D14" s="65">
        <f t="shared" si="1"/>
        <v>70747.934324928006</v>
      </c>
      <c r="E14" s="165">
        <v>800</v>
      </c>
      <c r="F14" s="65">
        <f t="shared" si="2"/>
        <v>76900.808601792</v>
      </c>
      <c r="G14" s="65">
        <f>AE14-AE14*$M$6%</f>
        <v>87982.054215552023</v>
      </c>
      <c r="H14" s="166"/>
      <c r="I14" s="165">
        <v>800</v>
      </c>
      <c r="J14" s="65">
        <f t="shared" si="4"/>
        <v>37716.714522816015</v>
      </c>
      <c r="K14" s="65">
        <f t="shared" si="5"/>
        <v>46429.913128704015</v>
      </c>
      <c r="L14" s="165">
        <v>800</v>
      </c>
      <c r="M14" s="65">
        <f t="shared" si="6"/>
        <v>53928.728653632024</v>
      </c>
      <c r="N14" s="65">
        <f t="shared" si="7"/>
        <v>64008.108225600023</v>
      </c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161"/>
      <c r="Z14" s="165">
        <v>800</v>
      </c>
      <c r="AA14" s="173">
        <v>59272.014209856032</v>
      </c>
      <c r="AB14" s="173">
        <v>70747.934324928006</v>
      </c>
      <c r="AC14" s="165">
        <v>800</v>
      </c>
      <c r="AD14" s="173">
        <v>76900.808601792</v>
      </c>
      <c r="AE14" s="173">
        <v>87982.054215552023</v>
      </c>
      <c r="AF14" s="166"/>
      <c r="AG14" s="165">
        <v>800</v>
      </c>
      <c r="AH14" s="173">
        <v>37716.714522816015</v>
      </c>
      <c r="AI14" s="173">
        <v>46429.913128704015</v>
      </c>
      <c r="AJ14" s="165">
        <v>800</v>
      </c>
      <c r="AK14" s="173">
        <v>53928.728653632024</v>
      </c>
      <c r="AL14" s="173">
        <v>64008.108225600023</v>
      </c>
    </row>
    <row r="15" spans="1:38" ht="15.75" x14ac:dyDescent="0.25">
      <c r="A15" s="94"/>
      <c r="B15" s="165">
        <v>900</v>
      </c>
      <c r="C15" s="65">
        <f t="shared" si="0"/>
        <v>64301.584136832018</v>
      </c>
      <c r="D15" s="65">
        <f t="shared" si="1"/>
        <v>75898.94256000001</v>
      </c>
      <c r="E15" s="165">
        <v>900</v>
      </c>
      <c r="F15" s="65">
        <f t="shared" si="2"/>
        <v>82021.457259840012</v>
      </c>
      <c r="G15" s="65">
        <f t="shared" si="3"/>
        <v>93244.380899712036</v>
      </c>
      <c r="H15" s="166"/>
      <c r="I15" s="165">
        <v>900</v>
      </c>
      <c r="J15" s="65">
        <f t="shared" si="4"/>
        <v>41167.586444544002</v>
      </c>
      <c r="K15" s="65">
        <f t="shared" si="5"/>
        <v>50720.733348096015</v>
      </c>
      <c r="L15" s="165">
        <v>900</v>
      </c>
      <c r="M15" s="65">
        <f t="shared" si="6"/>
        <v>57278.401985280012</v>
      </c>
      <c r="N15" s="65">
        <f t="shared" si="7"/>
        <v>68410.246894080017</v>
      </c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161"/>
      <c r="Z15" s="165">
        <v>900</v>
      </c>
      <c r="AA15" s="173">
        <v>64301.584136832018</v>
      </c>
      <c r="AB15" s="173">
        <v>75898.94256000001</v>
      </c>
      <c r="AC15" s="165">
        <v>900</v>
      </c>
      <c r="AD15" s="173">
        <v>82021.457259840012</v>
      </c>
      <c r="AE15" s="173">
        <v>93244.380899712036</v>
      </c>
      <c r="AF15" s="166"/>
      <c r="AG15" s="165">
        <v>900</v>
      </c>
      <c r="AH15" s="173">
        <v>41167.586444544002</v>
      </c>
      <c r="AI15" s="173">
        <v>50720.733348096015</v>
      </c>
      <c r="AJ15" s="165">
        <v>900</v>
      </c>
      <c r="AK15" s="173">
        <v>57278.401985280012</v>
      </c>
      <c r="AL15" s="173">
        <v>68410.246894080017</v>
      </c>
    </row>
    <row r="16" spans="1:38" ht="15.75" x14ac:dyDescent="0.25">
      <c r="A16" s="94"/>
      <c r="B16" s="165">
        <v>1000</v>
      </c>
      <c r="C16" s="65">
        <f t="shared" si="0"/>
        <v>69907.986027264022</v>
      </c>
      <c r="D16" s="65">
        <f t="shared" si="1"/>
        <v>82709.607672384023</v>
      </c>
      <c r="E16" s="165">
        <v>1000</v>
      </c>
      <c r="F16" s="65">
        <f t="shared" si="2"/>
        <v>87597.499573248017</v>
      </c>
      <c r="G16" s="65">
        <f t="shared" si="3"/>
        <v>99174.618278400041</v>
      </c>
      <c r="H16" s="166"/>
      <c r="I16" s="165">
        <v>1000</v>
      </c>
      <c r="J16" s="65">
        <f t="shared" si="4"/>
        <v>44962.533572544009</v>
      </c>
      <c r="K16" s="65">
        <f t="shared" si="5"/>
        <v>55497.306799872014</v>
      </c>
      <c r="L16" s="165">
        <v>1000</v>
      </c>
      <c r="M16" s="65">
        <f t="shared" si="6"/>
        <v>61478.143473600016</v>
      </c>
      <c r="N16" s="65">
        <f t="shared" si="7"/>
        <v>73146.340909824037</v>
      </c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161"/>
      <c r="Z16" s="165">
        <v>1000</v>
      </c>
      <c r="AA16" s="173">
        <v>69907.986027264022</v>
      </c>
      <c r="AB16" s="173">
        <v>82709.607672384023</v>
      </c>
      <c r="AC16" s="165">
        <v>1000</v>
      </c>
      <c r="AD16" s="173">
        <v>87597.499573248017</v>
      </c>
      <c r="AE16" s="173">
        <v>99174.618278400041</v>
      </c>
      <c r="AF16" s="166"/>
      <c r="AG16" s="165">
        <v>1000</v>
      </c>
      <c r="AH16" s="173">
        <v>44962.533572544009</v>
      </c>
      <c r="AI16" s="173">
        <v>55497.306799872014</v>
      </c>
      <c r="AJ16" s="165">
        <v>1000</v>
      </c>
      <c r="AK16" s="173">
        <v>61478.143473600016</v>
      </c>
      <c r="AL16" s="173">
        <v>73146.340909824037</v>
      </c>
    </row>
    <row r="17" spans="1:38" ht="15.75" x14ac:dyDescent="0.25">
      <c r="A17" s="94"/>
      <c r="B17" s="165">
        <v>1100</v>
      </c>
      <c r="C17" s="65">
        <f t="shared" si="0"/>
        <v>75089.353839360032</v>
      </c>
      <c r="D17" s="65">
        <f t="shared" si="1"/>
        <v>88235.050690752032</v>
      </c>
      <c r="E17" s="165">
        <v>1100</v>
      </c>
      <c r="F17" s="65">
        <f t="shared" si="2"/>
        <v>92586.590064192016</v>
      </c>
      <c r="G17" s="65">
        <f t="shared" si="3"/>
        <v>104740.54073280004</v>
      </c>
      <c r="H17" s="166"/>
      <c r="I17" s="165">
        <v>1100</v>
      </c>
      <c r="J17" s="65">
        <f t="shared" si="4"/>
        <v>48534.843802368006</v>
      </c>
      <c r="K17" s="65">
        <f t="shared" si="5"/>
        <v>59828.606455296009</v>
      </c>
      <c r="L17" s="165">
        <v>1100</v>
      </c>
      <c r="M17" s="65">
        <f t="shared" si="6"/>
        <v>64878.416100288006</v>
      </c>
      <c r="N17" s="65">
        <f t="shared" si="7"/>
        <v>77548.479578304017</v>
      </c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161"/>
      <c r="Z17" s="165">
        <v>1100</v>
      </c>
      <c r="AA17" s="173">
        <v>75089.353839360032</v>
      </c>
      <c r="AB17" s="173">
        <v>88235.050690752032</v>
      </c>
      <c r="AC17" s="165">
        <v>1100</v>
      </c>
      <c r="AD17" s="173">
        <v>92586.590064192016</v>
      </c>
      <c r="AE17" s="173">
        <v>104740.54073280004</v>
      </c>
      <c r="AF17" s="166"/>
      <c r="AG17" s="165">
        <v>1100</v>
      </c>
      <c r="AH17" s="173">
        <v>48534.843802368006</v>
      </c>
      <c r="AI17" s="173">
        <v>59828.606455296009</v>
      </c>
      <c r="AJ17" s="165">
        <v>1100</v>
      </c>
      <c r="AK17" s="173">
        <v>64878.416100288006</v>
      </c>
      <c r="AL17" s="173">
        <v>77548.479578304017</v>
      </c>
    </row>
    <row r="18" spans="1:38" ht="15.75" x14ac:dyDescent="0.25">
      <c r="A18" s="94"/>
      <c r="B18" s="165">
        <v>1200</v>
      </c>
      <c r="C18" s="65">
        <f t="shared" si="0"/>
        <v>80098.684048320021</v>
      </c>
      <c r="D18" s="65">
        <f t="shared" si="1"/>
        <v>93892.051876224039</v>
      </c>
      <c r="E18" s="165">
        <v>1200</v>
      </c>
      <c r="F18" s="65">
        <f t="shared" si="2"/>
        <v>96978.608873664023</v>
      </c>
      <c r="G18" s="65">
        <f t="shared" si="3"/>
        <v>111166.65120288002</v>
      </c>
      <c r="H18" s="166"/>
      <c r="I18" s="165">
        <v>1200</v>
      </c>
      <c r="J18" s="65">
        <f t="shared" si="4"/>
        <v>52167.873186240009</v>
      </c>
      <c r="K18" s="65">
        <f t="shared" si="5"/>
        <v>64109.306815680015</v>
      </c>
      <c r="L18" s="165">
        <v>1200</v>
      </c>
      <c r="M18" s="65">
        <f t="shared" si="6"/>
        <v>68278.688726976019</v>
      </c>
      <c r="N18" s="65">
        <f t="shared" si="7"/>
        <v>81242.228116224025</v>
      </c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161"/>
      <c r="Z18" s="165">
        <v>1200</v>
      </c>
      <c r="AA18" s="173">
        <v>80098.684048320021</v>
      </c>
      <c r="AB18" s="173">
        <v>93892.051876224039</v>
      </c>
      <c r="AC18" s="165">
        <v>1200</v>
      </c>
      <c r="AD18" s="173">
        <v>96978.608873664023</v>
      </c>
      <c r="AE18" s="173">
        <v>111166.65120288002</v>
      </c>
      <c r="AF18" s="166"/>
      <c r="AG18" s="165">
        <v>1200</v>
      </c>
      <c r="AH18" s="173">
        <v>52167.873186240009</v>
      </c>
      <c r="AI18" s="173">
        <v>64109.306815680015</v>
      </c>
      <c r="AJ18" s="165">
        <v>1200</v>
      </c>
      <c r="AK18" s="173">
        <v>68278.688726976019</v>
      </c>
      <c r="AL18" s="173">
        <v>81242.228116224025</v>
      </c>
    </row>
    <row r="19" spans="1:38" ht="15.75" x14ac:dyDescent="0.25">
      <c r="A19" s="94"/>
      <c r="B19" s="165">
        <v>1300</v>
      </c>
      <c r="C19" s="65">
        <f t="shared" si="0"/>
        <v>85614.007207680028</v>
      </c>
      <c r="D19" s="65">
        <f t="shared" si="1"/>
        <v>99650.251651776038</v>
      </c>
      <c r="E19" s="165">
        <v>1300</v>
      </c>
      <c r="F19" s="65">
        <f t="shared" si="2"/>
        <v>102797.52780326405</v>
      </c>
      <c r="G19" s="65">
        <f t="shared" si="3"/>
        <v>116884.37154240004</v>
      </c>
      <c r="H19" s="166"/>
      <c r="I19" s="165">
        <v>1300</v>
      </c>
      <c r="J19" s="65">
        <f t="shared" si="4"/>
        <v>55497.306799872014</v>
      </c>
      <c r="K19" s="65">
        <f t="shared" si="5"/>
        <v>68987.07885753602</v>
      </c>
      <c r="L19" s="165">
        <v>1300</v>
      </c>
      <c r="M19" s="65">
        <f t="shared" si="6"/>
        <v>71759.920225728027</v>
      </c>
      <c r="N19" s="65">
        <f t="shared" si="7"/>
        <v>86281.917902208021</v>
      </c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161"/>
      <c r="Z19" s="165">
        <v>1300</v>
      </c>
      <c r="AA19" s="173">
        <v>85614.007207680028</v>
      </c>
      <c r="AB19" s="173">
        <v>99650.251651776038</v>
      </c>
      <c r="AC19" s="165">
        <v>1300</v>
      </c>
      <c r="AD19" s="173">
        <v>102797.52780326405</v>
      </c>
      <c r="AE19" s="173">
        <v>116884.37154240004</v>
      </c>
      <c r="AF19" s="166"/>
      <c r="AG19" s="165">
        <v>1300</v>
      </c>
      <c r="AH19" s="173">
        <v>55497.306799872014</v>
      </c>
      <c r="AI19" s="173">
        <v>68987.07885753602</v>
      </c>
      <c r="AJ19" s="165">
        <v>1300</v>
      </c>
      <c r="AK19" s="173">
        <v>71759.920225728027</v>
      </c>
      <c r="AL19" s="173">
        <v>86281.917902208021</v>
      </c>
    </row>
    <row r="20" spans="1:38" ht="15.75" x14ac:dyDescent="0.25">
      <c r="A20" s="94"/>
      <c r="B20" s="165">
        <v>1400</v>
      </c>
      <c r="C20" s="65">
        <f t="shared" si="0"/>
        <v>91048.371494976018</v>
      </c>
      <c r="D20" s="65">
        <f t="shared" si="1"/>
        <v>106218.04014796803</v>
      </c>
      <c r="E20" s="165">
        <v>1400</v>
      </c>
      <c r="F20" s="65">
        <f t="shared" si="2"/>
        <v>108181.29279552001</v>
      </c>
      <c r="G20" s="65">
        <f t="shared" si="3"/>
        <v>123482.51961561601</v>
      </c>
      <c r="H20" s="166"/>
      <c r="I20" s="165">
        <v>1400</v>
      </c>
      <c r="J20" s="65">
        <f t="shared" si="4"/>
        <v>58877.339708544016</v>
      </c>
      <c r="K20" s="65">
        <f t="shared" si="5"/>
        <v>73763.652309312034</v>
      </c>
      <c r="L20" s="165">
        <v>1400</v>
      </c>
      <c r="M20" s="65">
        <f t="shared" si="6"/>
        <v>75150.072993408015</v>
      </c>
      <c r="N20" s="65">
        <f t="shared" si="7"/>
        <v>91210.289239104037</v>
      </c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161"/>
      <c r="Z20" s="165">
        <v>1400</v>
      </c>
      <c r="AA20" s="173">
        <v>91048.371494976018</v>
      </c>
      <c r="AB20" s="173">
        <v>106218.04014796803</v>
      </c>
      <c r="AC20" s="165">
        <v>1400</v>
      </c>
      <c r="AD20" s="173">
        <v>108181.29279552001</v>
      </c>
      <c r="AE20" s="173">
        <v>123482.51961561601</v>
      </c>
      <c r="AF20" s="166"/>
      <c r="AG20" s="165">
        <v>1400</v>
      </c>
      <c r="AH20" s="173">
        <v>58877.339708544016</v>
      </c>
      <c r="AI20" s="173">
        <v>73763.652309312034</v>
      </c>
      <c r="AJ20" s="165">
        <v>1400</v>
      </c>
      <c r="AK20" s="173">
        <v>75150.072993408015</v>
      </c>
      <c r="AL20" s="173">
        <v>91210.289239104037</v>
      </c>
    </row>
    <row r="21" spans="1:38" ht="15.75" x14ac:dyDescent="0.25">
      <c r="A21" s="94"/>
      <c r="B21" s="165">
        <v>1500</v>
      </c>
      <c r="C21" s="65">
        <f t="shared" si="0"/>
        <v>95379.671150400027</v>
      </c>
      <c r="D21" s="65">
        <f t="shared" si="1"/>
        <v>112502.47259193602</v>
      </c>
      <c r="E21" s="165">
        <v>1500</v>
      </c>
      <c r="F21" s="65">
        <f t="shared" si="2"/>
        <v>112603.67118201604</v>
      </c>
      <c r="G21" s="65">
        <f t="shared" si="3"/>
        <v>128724.60658176006</v>
      </c>
      <c r="H21" s="166"/>
      <c r="I21" s="165">
        <v>1500</v>
      </c>
      <c r="J21" s="65">
        <f t="shared" si="4"/>
        <v>62247.252758208029</v>
      </c>
      <c r="K21" s="65">
        <f t="shared" si="5"/>
        <v>78216.39027283201</v>
      </c>
      <c r="L21" s="165">
        <v>1500</v>
      </c>
      <c r="M21" s="65">
        <f t="shared" si="6"/>
        <v>78378.308016960029</v>
      </c>
      <c r="N21" s="65">
        <f t="shared" si="7"/>
        <v>95733.866215680013</v>
      </c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161"/>
      <c r="Z21" s="165">
        <v>1500</v>
      </c>
      <c r="AA21" s="173">
        <v>95379.671150400027</v>
      </c>
      <c r="AB21" s="173">
        <v>112502.47259193602</v>
      </c>
      <c r="AC21" s="165">
        <v>1500</v>
      </c>
      <c r="AD21" s="173">
        <v>112603.67118201604</v>
      </c>
      <c r="AE21" s="173">
        <v>128724.60658176006</v>
      </c>
      <c r="AF21" s="166"/>
      <c r="AG21" s="165">
        <v>1500</v>
      </c>
      <c r="AH21" s="173">
        <v>62247.252758208029</v>
      </c>
      <c r="AI21" s="173">
        <v>78216.39027283201</v>
      </c>
      <c r="AJ21" s="165">
        <v>1500</v>
      </c>
      <c r="AK21" s="173">
        <v>78378.308016960029</v>
      </c>
      <c r="AL21" s="173">
        <v>95733.866215680013</v>
      </c>
    </row>
    <row r="22" spans="1:38" ht="15.75" x14ac:dyDescent="0.25">
      <c r="A22" s="94"/>
      <c r="B22" s="165">
        <v>1600</v>
      </c>
      <c r="C22" s="65">
        <f t="shared" si="0"/>
        <v>100166.36446118403</v>
      </c>
      <c r="D22" s="65">
        <f t="shared" si="1"/>
        <v>117754.67941708803</v>
      </c>
      <c r="E22" s="165">
        <v>1600</v>
      </c>
      <c r="F22" s="65">
        <f t="shared" si="2"/>
        <v>116560.53605414402</v>
      </c>
      <c r="G22" s="65">
        <f t="shared" si="3"/>
        <v>135039.39860275204</v>
      </c>
      <c r="H22" s="166"/>
      <c r="I22" s="165">
        <v>1600</v>
      </c>
      <c r="J22" s="65">
        <f t="shared" si="4"/>
        <v>65667.765102912017</v>
      </c>
      <c r="K22" s="65">
        <f t="shared" si="5"/>
        <v>82679.248095360032</v>
      </c>
      <c r="L22" s="165">
        <v>1600</v>
      </c>
      <c r="M22" s="65">
        <f t="shared" si="6"/>
        <v>81626.782758528032</v>
      </c>
      <c r="N22" s="65">
        <f t="shared" si="7"/>
        <v>100267.56305126403</v>
      </c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161"/>
      <c r="Z22" s="165">
        <v>1600</v>
      </c>
      <c r="AA22" s="173">
        <v>100166.36446118403</v>
      </c>
      <c r="AB22" s="173">
        <v>117754.67941708803</v>
      </c>
      <c r="AC22" s="165">
        <v>1600</v>
      </c>
      <c r="AD22" s="173">
        <v>116560.53605414402</v>
      </c>
      <c r="AE22" s="173">
        <v>135039.39860275204</v>
      </c>
      <c r="AF22" s="166"/>
      <c r="AG22" s="165">
        <v>1600</v>
      </c>
      <c r="AH22" s="173">
        <v>65667.765102912017</v>
      </c>
      <c r="AI22" s="173">
        <v>82679.248095360032</v>
      </c>
      <c r="AJ22" s="165">
        <v>1600</v>
      </c>
      <c r="AK22" s="173">
        <v>81626.782758528032</v>
      </c>
      <c r="AL22" s="173">
        <v>100267.56305126403</v>
      </c>
    </row>
    <row r="23" spans="1:38" ht="15.75" x14ac:dyDescent="0.25">
      <c r="A23" s="94"/>
      <c r="B23" s="165">
        <v>1800</v>
      </c>
      <c r="C23" s="65">
        <f t="shared" si="0"/>
        <v>109679.031928704</v>
      </c>
      <c r="D23" s="65">
        <f t="shared" si="1"/>
        <v>131224.21175673601</v>
      </c>
      <c r="E23" s="165">
        <v>1800</v>
      </c>
      <c r="F23" s="65">
        <f t="shared" si="2"/>
        <v>129989.58895776002</v>
      </c>
      <c r="G23" s="65">
        <f t="shared" si="3"/>
        <v>149591.75585625606</v>
      </c>
      <c r="H23" s="166"/>
      <c r="I23" s="165">
        <v>1800</v>
      </c>
      <c r="J23" s="65">
        <f t="shared" si="4"/>
        <v>73227.299781887996</v>
      </c>
      <c r="K23" s="65">
        <f t="shared" si="5"/>
        <v>91888.319792640017</v>
      </c>
      <c r="L23" s="165">
        <v>1800</v>
      </c>
      <c r="M23" s="65">
        <f t="shared" si="6"/>
        <v>91756.761625536019</v>
      </c>
      <c r="N23" s="65">
        <f t="shared" si="7"/>
        <v>111267.84979296006</v>
      </c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161"/>
      <c r="Z23" s="165">
        <v>1800</v>
      </c>
      <c r="AA23" s="173">
        <v>109679.031928704</v>
      </c>
      <c r="AB23" s="173">
        <v>131224.21175673601</v>
      </c>
      <c r="AC23" s="165">
        <v>1800</v>
      </c>
      <c r="AD23" s="173">
        <v>129989.58895776002</v>
      </c>
      <c r="AE23" s="173">
        <v>149591.75585625606</v>
      </c>
      <c r="AF23" s="166"/>
      <c r="AG23" s="165">
        <v>1800</v>
      </c>
      <c r="AH23" s="173">
        <v>73227.299781887996</v>
      </c>
      <c r="AI23" s="173">
        <v>91888.319792640017</v>
      </c>
      <c r="AJ23" s="165">
        <v>1800</v>
      </c>
      <c r="AK23" s="173">
        <v>91756.761625536019</v>
      </c>
      <c r="AL23" s="173">
        <v>111267.84979296006</v>
      </c>
    </row>
    <row r="24" spans="1:38" ht="15.75" x14ac:dyDescent="0.25">
      <c r="A24" s="94"/>
      <c r="B24" s="165">
        <v>2000</v>
      </c>
      <c r="C24" s="65">
        <f t="shared" si="0"/>
        <v>120466.801631232</v>
      </c>
      <c r="D24" s="65">
        <f t="shared" si="1"/>
        <v>143347.80284832005</v>
      </c>
      <c r="E24" s="165">
        <v>2000</v>
      </c>
      <c r="F24" s="65">
        <f t="shared" si="2"/>
        <v>140939.27640441601</v>
      </c>
      <c r="G24" s="65">
        <f t="shared" si="3"/>
        <v>162960.08960582406</v>
      </c>
      <c r="H24" s="166"/>
      <c r="I24" s="165">
        <v>2000</v>
      </c>
      <c r="J24" s="65">
        <f t="shared" si="4"/>
        <v>80554.077703679999</v>
      </c>
      <c r="K24" s="65">
        <f t="shared" si="5"/>
        <v>100196.72403820803</v>
      </c>
      <c r="L24" s="165">
        <v>2000</v>
      </c>
      <c r="M24" s="65">
        <f t="shared" si="6"/>
        <v>99285.936727488021</v>
      </c>
      <c r="N24" s="65">
        <f t="shared" si="7"/>
        <v>119728.05192364802</v>
      </c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161"/>
      <c r="Z24" s="165">
        <v>2000</v>
      </c>
      <c r="AA24" s="173">
        <v>120466.801631232</v>
      </c>
      <c r="AB24" s="173">
        <v>143347.80284832005</v>
      </c>
      <c r="AC24" s="165">
        <v>2000</v>
      </c>
      <c r="AD24" s="173">
        <v>140939.27640441601</v>
      </c>
      <c r="AE24" s="173">
        <v>162960.08960582406</v>
      </c>
      <c r="AF24" s="166"/>
      <c r="AG24" s="165">
        <v>2000</v>
      </c>
      <c r="AH24" s="173">
        <v>80554.077703679999</v>
      </c>
      <c r="AI24" s="173">
        <v>100196.72403820803</v>
      </c>
      <c r="AJ24" s="165">
        <v>2000</v>
      </c>
      <c r="AK24" s="173">
        <v>99285.936727488021</v>
      </c>
      <c r="AL24" s="173">
        <v>119728.05192364802</v>
      </c>
    </row>
    <row r="25" spans="1:38" ht="15.75" x14ac:dyDescent="0.25">
      <c r="A25" s="94"/>
      <c r="B25" s="165">
        <v>2200</v>
      </c>
      <c r="C25" s="65">
        <f t="shared" si="0"/>
        <v>131264.69119276802</v>
      </c>
      <c r="D25" s="65">
        <f t="shared" si="1"/>
        <v>156382.18125062407</v>
      </c>
      <c r="E25" s="165">
        <v>2200</v>
      </c>
      <c r="F25" s="65">
        <f t="shared" si="2"/>
        <v>151605.60779884807</v>
      </c>
      <c r="G25" s="65">
        <f t="shared" si="3"/>
        <v>176105.78645721605</v>
      </c>
      <c r="H25" s="166"/>
      <c r="I25" s="165">
        <v>2200</v>
      </c>
      <c r="J25" s="65">
        <f t="shared" si="4"/>
        <v>87637.97900928001</v>
      </c>
      <c r="K25" s="65">
        <f t="shared" si="5"/>
        <v>106450.79690515205</v>
      </c>
      <c r="L25" s="165">
        <v>2200</v>
      </c>
      <c r="M25" s="65">
        <f t="shared" si="6"/>
        <v>106228.160006976</v>
      </c>
      <c r="N25" s="65">
        <f t="shared" si="7"/>
        <v>126801.83337024003</v>
      </c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161"/>
      <c r="Z25" s="165">
        <v>2200</v>
      </c>
      <c r="AA25" s="173">
        <v>131264.69119276802</v>
      </c>
      <c r="AB25" s="173">
        <v>156382.18125062407</v>
      </c>
      <c r="AC25" s="165">
        <v>2200</v>
      </c>
      <c r="AD25" s="173">
        <v>151605.60779884807</v>
      </c>
      <c r="AE25" s="173">
        <v>176105.78645721605</v>
      </c>
      <c r="AF25" s="166"/>
      <c r="AG25" s="165">
        <v>2200</v>
      </c>
      <c r="AH25" s="173">
        <v>87637.97900928001</v>
      </c>
      <c r="AI25" s="173">
        <v>106450.79690515205</v>
      </c>
      <c r="AJ25" s="165">
        <v>2200</v>
      </c>
      <c r="AK25" s="173">
        <v>106228.160006976</v>
      </c>
      <c r="AL25" s="173">
        <v>126801.83337024003</v>
      </c>
    </row>
    <row r="26" spans="1:38" ht="15.75" x14ac:dyDescent="0.25">
      <c r="A26" s="94"/>
      <c r="B26" s="165">
        <v>2400</v>
      </c>
      <c r="C26" s="65">
        <f t="shared" si="0"/>
        <v>141344.07076473604</v>
      </c>
      <c r="D26" s="65">
        <f t="shared" si="1"/>
        <v>168536.13191923205</v>
      </c>
      <c r="E26" s="165">
        <v>2400</v>
      </c>
      <c r="F26" s="65">
        <f t="shared" si="2"/>
        <v>161533.18948569603</v>
      </c>
      <c r="G26" s="65">
        <f t="shared" si="3"/>
        <v>186964.39517280008</v>
      </c>
      <c r="H26" s="166"/>
      <c r="I26" s="165">
        <v>2400</v>
      </c>
      <c r="J26" s="65">
        <f t="shared" si="4"/>
        <v>94468.883839680027</v>
      </c>
      <c r="K26" s="65">
        <f t="shared" si="5"/>
        <v>114060.93087916801</v>
      </c>
      <c r="L26" s="165">
        <v>2400</v>
      </c>
      <c r="M26" s="65">
        <f t="shared" si="6"/>
        <v>112917.38681126403</v>
      </c>
      <c r="N26" s="65">
        <f t="shared" si="7"/>
        <v>134624.48438342405</v>
      </c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161"/>
      <c r="Z26" s="165">
        <v>2400</v>
      </c>
      <c r="AA26" s="173">
        <v>141344.07076473604</v>
      </c>
      <c r="AB26" s="173">
        <v>168536.13191923205</v>
      </c>
      <c r="AC26" s="165">
        <v>2400</v>
      </c>
      <c r="AD26" s="173">
        <v>161533.18948569603</v>
      </c>
      <c r="AE26" s="173">
        <v>186964.39517280008</v>
      </c>
      <c r="AF26" s="166"/>
      <c r="AG26" s="165">
        <v>2400</v>
      </c>
      <c r="AH26" s="173">
        <v>94468.883839680027</v>
      </c>
      <c r="AI26" s="173">
        <v>114060.93087916801</v>
      </c>
      <c r="AJ26" s="165">
        <v>2400</v>
      </c>
      <c r="AK26" s="173">
        <v>112917.38681126403</v>
      </c>
      <c r="AL26" s="173">
        <v>134624.48438342405</v>
      </c>
    </row>
    <row r="27" spans="1:38" ht="15.75" x14ac:dyDescent="0.25">
      <c r="A27" s="94"/>
      <c r="B27" s="165">
        <v>2600</v>
      </c>
      <c r="C27" s="65">
        <f t="shared" si="0"/>
        <v>151484.16949075204</v>
      </c>
      <c r="D27" s="65">
        <f t="shared" si="1"/>
        <v>179829.89457216003</v>
      </c>
      <c r="E27" s="165">
        <v>2600</v>
      </c>
      <c r="F27" s="65">
        <f t="shared" si="2"/>
        <v>171987.00384096004</v>
      </c>
      <c r="G27" s="65">
        <f t="shared" si="3"/>
        <v>199806.49625395201</v>
      </c>
      <c r="H27" s="166"/>
      <c r="I27" s="165">
        <v>2600</v>
      </c>
      <c r="J27" s="65">
        <f t="shared" si="4"/>
        <v>101512.305709248</v>
      </c>
      <c r="K27" s="65">
        <f t="shared" si="5"/>
        <v>122106.21879052804</v>
      </c>
      <c r="L27" s="165">
        <v>2600</v>
      </c>
      <c r="M27" s="65">
        <f t="shared" si="6"/>
        <v>119788.77107769603</v>
      </c>
      <c r="N27" s="65">
        <f t="shared" si="7"/>
        <v>142862.04961593606</v>
      </c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161"/>
      <c r="Z27" s="165">
        <v>2600</v>
      </c>
      <c r="AA27" s="173">
        <v>151484.16949075204</v>
      </c>
      <c r="AB27" s="173">
        <v>179829.89457216003</v>
      </c>
      <c r="AC27" s="165">
        <v>2600</v>
      </c>
      <c r="AD27" s="173">
        <v>171987.00384096004</v>
      </c>
      <c r="AE27" s="173">
        <v>199806.49625395201</v>
      </c>
      <c r="AF27" s="166"/>
      <c r="AG27" s="165">
        <v>2600</v>
      </c>
      <c r="AH27" s="173">
        <v>101512.305709248</v>
      </c>
      <c r="AI27" s="173">
        <v>122106.21879052804</v>
      </c>
      <c r="AJ27" s="165">
        <v>2600</v>
      </c>
      <c r="AK27" s="173">
        <v>119788.77107769603</v>
      </c>
      <c r="AL27" s="173">
        <v>142862.04961593606</v>
      </c>
    </row>
    <row r="28" spans="1:38" ht="15.75" x14ac:dyDescent="0.25">
      <c r="A28" s="94"/>
      <c r="B28" s="165">
        <v>2800</v>
      </c>
      <c r="C28" s="65">
        <f t="shared" si="0"/>
        <v>166755.03673382406</v>
      </c>
      <c r="D28" s="65">
        <f t="shared" si="1"/>
        <v>193471.46451494403</v>
      </c>
      <c r="E28" s="165">
        <v>2800</v>
      </c>
      <c r="F28" s="65">
        <f t="shared" si="2"/>
        <v>191690.36932953601</v>
      </c>
      <c r="G28" s="65">
        <f t="shared" si="3"/>
        <v>212587.87818105606</v>
      </c>
      <c r="H28" s="166"/>
      <c r="I28" s="165">
        <v>2800</v>
      </c>
      <c r="J28" s="65">
        <f t="shared" si="4"/>
        <v>109081.96024723201</v>
      </c>
      <c r="K28" s="65">
        <f t="shared" si="5"/>
        <v>131254.57133376005</v>
      </c>
      <c r="L28" s="165">
        <v>2800</v>
      </c>
      <c r="M28" s="65">
        <f t="shared" si="6"/>
        <v>126477.99788198405</v>
      </c>
      <c r="N28" s="65">
        <f t="shared" si="7"/>
        <v>151180.57372051204</v>
      </c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161"/>
      <c r="Z28" s="165">
        <v>2800</v>
      </c>
      <c r="AA28" s="173">
        <v>166755.03673382406</v>
      </c>
      <c r="AB28" s="173">
        <v>193471.46451494403</v>
      </c>
      <c r="AC28" s="165">
        <v>2800</v>
      </c>
      <c r="AD28" s="173">
        <v>191690.36932953601</v>
      </c>
      <c r="AE28" s="173">
        <v>212587.87818105606</v>
      </c>
      <c r="AF28" s="166"/>
      <c r="AG28" s="165">
        <v>2800</v>
      </c>
      <c r="AH28" s="173">
        <v>109081.96024723201</v>
      </c>
      <c r="AI28" s="173">
        <v>131254.57133376005</v>
      </c>
      <c r="AJ28" s="165">
        <v>2800</v>
      </c>
      <c r="AK28" s="173">
        <v>126477.99788198405</v>
      </c>
      <c r="AL28" s="173">
        <v>151180.57372051204</v>
      </c>
    </row>
    <row r="29" spans="1:38" ht="15.75" x14ac:dyDescent="0.25">
      <c r="A29" s="94"/>
      <c r="B29" s="165">
        <v>3000</v>
      </c>
      <c r="C29" s="65">
        <f t="shared" si="0"/>
        <v>189413.40105273601</v>
      </c>
      <c r="D29" s="65">
        <f t="shared" si="1"/>
        <v>205837.93222272009</v>
      </c>
      <c r="E29" s="165">
        <v>3000</v>
      </c>
      <c r="F29" s="65">
        <f t="shared" si="2"/>
        <v>215077.36349702408</v>
      </c>
      <c r="G29" s="65">
        <f t="shared" si="3"/>
        <v>225895.49277657602</v>
      </c>
      <c r="H29" s="166"/>
      <c r="I29" s="165">
        <v>3000</v>
      </c>
      <c r="J29" s="65">
        <f t="shared" si="4"/>
        <v>115497.95085830402</v>
      </c>
      <c r="K29" s="65">
        <f t="shared" si="5"/>
        <v>138257.51376729601</v>
      </c>
      <c r="L29" s="165">
        <v>3000</v>
      </c>
      <c r="M29" s="65">
        <f t="shared" si="6"/>
        <v>133663.09777766402</v>
      </c>
      <c r="N29" s="65">
        <f t="shared" si="7"/>
        <v>159397.89923500805</v>
      </c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161"/>
      <c r="Z29" s="165">
        <v>3000</v>
      </c>
      <c r="AA29" s="173">
        <v>189413.40105273601</v>
      </c>
      <c r="AB29" s="173">
        <v>205837.93222272009</v>
      </c>
      <c r="AC29" s="165">
        <v>3000</v>
      </c>
      <c r="AD29" s="173">
        <v>215077.36349702408</v>
      </c>
      <c r="AE29" s="173">
        <v>225895.49277657602</v>
      </c>
      <c r="AF29" s="166"/>
      <c r="AG29" s="165">
        <v>3000</v>
      </c>
      <c r="AH29" s="173">
        <v>115497.95085830402</v>
      </c>
      <c r="AI29" s="173">
        <v>138257.51376729601</v>
      </c>
      <c r="AJ29" s="165">
        <v>3000</v>
      </c>
      <c r="AK29" s="173">
        <v>133663.09777766402</v>
      </c>
      <c r="AL29" s="173">
        <v>159397.89923500805</v>
      </c>
    </row>
    <row r="30" spans="1:38" x14ac:dyDescent="0.25">
      <c r="A30" s="94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161"/>
      <c r="Z30" s="161"/>
      <c r="AA30" s="161"/>
      <c r="AB30" s="161"/>
      <c r="AC30" s="161"/>
      <c r="AD30" s="161"/>
      <c r="AE30" s="161"/>
      <c r="AF30" s="161"/>
      <c r="AG30" s="94"/>
    </row>
    <row r="31" spans="1:38" x14ac:dyDescent="0.25">
      <c r="A31" s="94"/>
      <c r="B31" s="167" t="s">
        <v>953</v>
      </c>
      <c r="C31" s="532" t="s">
        <v>952</v>
      </c>
      <c r="D31" s="533"/>
      <c r="E31" s="167" t="s">
        <v>953</v>
      </c>
      <c r="F31" s="534" t="s">
        <v>952</v>
      </c>
      <c r="G31" s="534"/>
      <c r="H31" s="166"/>
      <c r="I31" s="167" t="s">
        <v>953</v>
      </c>
      <c r="J31" s="532" t="s">
        <v>952</v>
      </c>
      <c r="K31" s="533"/>
      <c r="L31" s="167" t="s">
        <v>953</v>
      </c>
      <c r="M31" s="534" t="s">
        <v>952</v>
      </c>
      <c r="N31" s="53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161"/>
      <c r="Z31" s="167" t="s">
        <v>953</v>
      </c>
      <c r="AA31" s="534" t="s">
        <v>952</v>
      </c>
      <c r="AB31" s="534"/>
      <c r="AC31" s="167" t="s">
        <v>953</v>
      </c>
      <c r="AD31" s="534" t="s">
        <v>952</v>
      </c>
      <c r="AE31" s="534"/>
      <c r="AF31" s="161"/>
      <c r="AG31" s="167" t="s">
        <v>953</v>
      </c>
      <c r="AH31" s="534" t="s">
        <v>952</v>
      </c>
      <c r="AI31" s="534"/>
      <c r="AJ31" s="167" t="s">
        <v>953</v>
      </c>
      <c r="AK31" s="534" t="s">
        <v>952</v>
      </c>
      <c r="AL31" s="534"/>
    </row>
    <row r="32" spans="1:38" x14ac:dyDescent="0.25">
      <c r="A32" s="94"/>
      <c r="B32" s="167" t="s">
        <v>951</v>
      </c>
      <c r="C32" s="167">
        <v>300</v>
      </c>
      <c r="D32" s="167">
        <v>500</v>
      </c>
      <c r="E32" s="167" t="s">
        <v>950</v>
      </c>
      <c r="F32" s="167">
        <v>300</v>
      </c>
      <c r="G32" s="167">
        <v>500</v>
      </c>
      <c r="H32" s="166"/>
      <c r="I32" s="167" t="s">
        <v>949</v>
      </c>
      <c r="J32" s="167" t="s">
        <v>947</v>
      </c>
      <c r="K32" s="167" t="s">
        <v>946</v>
      </c>
      <c r="L32" s="167" t="s">
        <v>948</v>
      </c>
      <c r="M32" s="167" t="s">
        <v>947</v>
      </c>
      <c r="N32" s="167" t="s">
        <v>946</v>
      </c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161"/>
      <c r="Z32" s="167" t="s">
        <v>951</v>
      </c>
      <c r="AA32" s="167">
        <v>300</v>
      </c>
      <c r="AB32" s="167">
        <v>500</v>
      </c>
      <c r="AC32" s="167" t="s">
        <v>950</v>
      </c>
      <c r="AD32" s="167">
        <v>300</v>
      </c>
      <c r="AE32" s="167">
        <v>500</v>
      </c>
      <c r="AF32" s="166"/>
      <c r="AG32" s="167" t="s">
        <v>949</v>
      </c>
      <c r="AH32" s="167" t="s">
        <v>947</v>
      </c>
      <c r="AI32" s="167" t="s">
        <v>946</v>
      </c>
      <c r="AJ32" s="167" t="s">
        <v>948</v>
      </c>
      <c r="AK32" s="167" t="s">
        <v>947</v>
      </c>
      <c r="AL32" s="167" t="s">
        <v>946</v>
      </c>
    </row>
    <row r="33" spans="1:38" ht="15.75" x14ac:dyDescent="0.25">
      <c r="A33" s="94"/>
      <c r="B33" s="165">
        <v>400</v>
      </c>
      <c r="C33" s="65">
        <f>AA33-AA33*$M$6%</f>
        <v>34164.644011008015</v>
      </c>
      <c r="D33" s="65">
        <f>AB33-AB33*$M$6%</f>
        <v>42584.366705664004</v>
      </c>
      <c r="E33" s="165">
        <v>400</v>
      </c>
      <c r="F33" s="65">
        <f>AD33-AD33*$M$6%</f>
        <v>55537.786235904015</v>
      </c>
      <c r="G33" s="65">
        <f>AE33-AE33*$M$6%</f>
        <v>62186.533604160024</v>
      </c>
      <c r="H33" s="166"/>
      <c r="I33" s="165">
        <v>400</v>
      </c>
      <c r="J33" s="65">
        <f>AH33-AH33*$M$6%</f>
        <v>66042.199886208022</v>
      </c>
      <c r="K33" s="65">
        <f>AI33-AI33*$M$6%</f>
        <v>75919.182278016029</v>
      </c>
      <c r="L33" s="165">
        <v>400</v>
      </c>
      <c r="M33" s="65">
        <f>AK33-AK33*$M$6%</f>
        <v>86130.120017087989</v>
      </c>
      <c r="N33" s="65">
        <f>AL33-AL33*$M$6%</f>
        <v>94317.08595456004</v>
      </c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161"/>
      <c r="Z33" s="165">
        <v>400</v>
      </c>
      <c r="AA33" s="173">
        <v>34164.644011008015</v>
      </c>
      <c r="AB33" s="173">
        <v>42584.366705664004</v>
      </c>
      <c r="AC33" s="165">
        <v>400</v>
      </c>
      <c r="AD33" s="173">
        <v>55537.786235904015</v>
      </c>
      <c r="AE33" s="173">
        <v>62186.533604160024</v>
      </c>
      <c r="AF33" s="166"/>
      <c r="AG33" s="165">
        <v>400</v>
      </c>
      <c r="AH33" s="173">
        <v>66042.199886208022</v>
      </c>
      <c r="AI33" s="173">
        <v>75919.182278016029</v>
      </c>
      <c r="AJ33" s="165">
        <v>400</v>
      </c>
      <c r="AK33" s="173">
        <v>86130.120017087989</v>
      </c>
      <c r="AL33" s="173">
        <v>94317.08595456004</v>
      </c>
    </row>
    <row r="34" spans="1:38" ht="15.75" x14ac:dyDescent="0.25">
      <c r="A34" s="94"/>
      <c r="B34" s="165">
        <v>500</v>
      </c>
      <c r="C34" s="65">
        <f t="shared" ref="C34:C52" si="8">AA34-AA34*$M$6%</f>
        <v>39194.213937984008</v>
      </c>
      <c r="D34" s="65">
        <f t="shared" ref="D34:D52" si="9">AB34-AB34*$M$6%</f>
        <v>49506.350267136004</v>
      </c>
      <c r="E34" s="165">
        <v>500</v>
      </c>
      <c r="F34" s="65">
        <f t="shared" ref="F34:F52" si="10">AD34-AD34*$M$6%</f>
        <v>60567.356162880023</v>
      </c>
      <c r="G34" s="65">
        <f t="shared" ref="G34:G52" si="11">AE34-AE34*$M$6%</f>
        <v>67995.332674752019</v>
      </c>
      <c r="H34" s="166"/>
      <c r="I34" s="165">
        <v>500</v>
      </c>
      <c r="J34" s="65">
        <f t="shared" ref="J34:J52" si="12">AH34-AH34*$M$6%</f>
        <v>74259.525400704035</v>
      </c>
      <c r="K34" s="65">
        <f t="shared" ref="K34:K52" si="13">AI34-AI34*$M$6%</f>
        <v>85381.250450496023</v>
      </c>
      <c r="L34" s="165">
        <v>500</v>
      </c>
      <c r="M34" s="65">
        <f t="shared" ref="M34:M52" si="14">AK34-AK34*$M$6%</f>
        <v>92829.466680384008</v>
      </c>
      <c r="N34" s="65">
        <f t="shared" ref="N34:N52" si="15">AL34-AL34*$M$6%</f>
        <v>102676.08949516799</v>
      </c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161"/>
      <c r="Z34" s="165">
        <v>500</v>
      </c>
      <c r="AA34" s="173">
        <v>39194.213937984008</v>
      </c>
      <c r="AB34" s="173">
        <v>49506.350267136004</v>
      </c>
      <c r="AC34" s="165">
        <v>500</v>
      </c>
      <c r="AD34" s="173">
        <v>60567.356162880023</v>
      </c>
      <c r="AE34" s="173">
        <v>67995.332674752019</v>
      </c>
      <c r="AF34" s="166"/>
      <c r="AG34" s="165">
        <v>500</v>
      </c>
      <c r="AH34" s="173">
        <v>74259.525400704035</v>
      </c>
      <c r="AI34" s="173">
        <v>85381.250450496023</v>
      </c>
      <c r="AJ34" s="165">
        <v>500</v>
      </c>
      <c r="AK34" s="173">
        <v>92829.466680384008</v>
      </c>
      <c r="AL34" s="173">
        <v>102676.08949516799</v>
      </c>
    </row>
    <row r="35" spans="1:38" ht="15.75" x14ac:dyDescent="0.25">
      <c r="A35" s="94"/>
      <c r="B35" s="165">
        <v>600</v>
      </c>
      <c r="C35" s="65">
        <f t="shared" si="8"/>
        <v>44547.61935321601</v>
      </c>
      <c r="D35" s="65">
        <f t="shared" si="9"/>
        <v>55659.224544000012</v>
      </c>
      <c r="E35" s="165">
        <v>600</v>
      </c>
      <c r="F35" s="65">
        <f t="shared" si="10"/>
        <v>66325.555938432022</v>
      </c>
      <c r="G35" s="65">
        <f t="shared" si="11"/>
        <v>73358.857948992023</v>
      </c>
      <c r="H35" s="166"/>
      <c r="I35" s="165">
        <v>600</v>
      </c>
      <c r="J35" s="65">
        <f t="shared" si="12"/>
        <v>82153.01542694401</v>
      </c>
      <c r="K35" s="65">
        <f t="shared" si="13"/>
        <v>95774.345651712036</v>
      </c>
      <c r="L35" s="165">
        <v>600</v>
      </c>
      <c r="M35" s="65">
        <f t="shared" si="14"/>
        <v>101006.31275884804</v>
      </c>
      <c r="N35" s="65">
        <f t="shared" si="15"/>
        <v>112897.14709324802</v>
      </c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161"/>
      <c r="Z35" s="165">
        <v>600</v>
      </c>
      <c r="AA35" s="173">
        <v>44547.61935321601</v>
      </c>
      <c r="AB35" s="173">
        <v>55659.224544000012</v>
      </c>
      <c r="AC35" s="165">
        <v>600</v>
      </c>
      <c r="AD35" s="173">
        <v>66325.555938432022</v>
      </c>
      <c r="AE35" s="173">
        <v>73358.857948992023</v>
      </c>
      <c r="AF35" s="166"/>
      <c r="AG35" s="165">
        <v>600</v>
      </c>
      <c r="AH35" s="173">
        <v>82153.01542694401</v>
      </c>
      <c r="AI35" s="173">
        <v>95774.345651712036</v>
      </c>
      <c r="AJ35" s="165">
        <v>600</v>
      </c>
      <c r="AK35" s="173">
        <v>101006.31275884804</v>
      </c>
      <c r="AL35" s="173">
        <v>112897.14709324802</v>
      </c>
    </row>
    <row r="36" spans="1:38" ht="15.75" x14ac:dyDescent="0.25">
      <c r="A36" s="94"/>
      <c r="B36" s="165">
        <v>700</v>
      </c>
      <c r="C36" s="65">
        <f t="shared" si="8"/>
        <v>49567.069421184009</v>
      </c>
      <c r="D36" s="65">
        <f t="shared" si="9"/>
        <v>61447.783896576017</v>
      </c>
      <c r="E36" s="165">
        <v>700</v>
      </c>
      <c r="F36" s="65">
        <f t="shared" si="10"/>
        <v>71355.125865408016</v>
      </c>
      <c r="G36" s="65">
        <f t="shared" si="11"/>
        <v>78661.664069184015</v>
      </c>
      <c r="H36" s="166"/>
      <c r="I36" s="165">
        <v>700</v>
      </c>
      <c r="J36" s="65">
        <f t="shared" si="12"/>
        <v>90178.063620288012</v>
      </c>
      <c r="K36" s="65">
        <f t="shared" si="13"/>
        <v>104861.97904089601</v>
      </c>
      <c r="L36" s="165">
        <v>700</v>
      </c>
      <c r="M36" s="65">
        <f t="shared" si="14"/>
        <v>108252.13180857603</v>
      </c>
      <c r="N36" s="65">
        <f t="shared" si="15"/>
        <v>122531.25286886403</v>
      </c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161"/>
      <c r="Z36" s="165">
        <v>700</v>
      </c>
      <c r="AA36" s="173">
        <v>49567.069421184009</v>
      </c>
      <c r="AB36" s="173">
        <v>61447.783896576017</v>
      </c>
      <c r="AC36" s="165">
        <v>700</v>
      </c>
      <c r="AD36" s="173">
        <v>71355.125865408016</v>
      </c>
      <c r="AE36" s="173">
        <v>78661.664069184015</v>
      </c>
      <c r="AF36" s="166"/>
      <c r="AG36" s="165">
        <v>700</v>
      </c>
      <c r="AH36" s="173">
        <v>90178.063620288012</v>
      </c>
      <c r="AI36" s="173">
        <v>104861.97904089601</v>
      </c>
      <c r="AJ36" s="165">
        <v>700</v>
      </c>
      <c r="AK36" s="173">
        <v>108252.13180857603</v>
      </c>
      <c r="AL36" s="173">
        <v>122531.25286886403</v>
      </c>
    </row>
    <row r="37" spans="1:38" ht="15.75" x14ac:dyDescent="0.25">
      <c r="A37" s="94"/>
      <c r="B37" s="165">
        <v>800</v>
      </c>
      <c r="C37" s="65">
        <f t="shared" si="8"/>
        <v>55102.632298560005</v>
      </c>
      <c r="D37" s="65">
        <f t="shared" si="9"/>
        <v>68278.688726976019</v>
      </c>
      <c r="E37" s="165">
        <v>800</v>
      </c>
      <c r="F37" s="65">
        <f t="shared" si="10"/>
        <v>75959.661714048038</v>
      </c>
      <c r="G37" s="65">
        <f t="shared" si="11"/>
        <v>84652.620601920033</v>
      </c>
      <c r="H37" s="166"/>
      <c r="I37" s="165">
        <v>800</v>
      </c>
      <c r="J37" s="65">
        <f t="shared" si="12"/>
        <v>98172.752236608023</v>
      </c>
      <c r="K37" s="65">
        <f t="shared" si="13"/>
        <v>115184.23522905604</v>
      </c>
      <c r="L37" s="165">
        <v>800</v>
      </c>
      <c r="M37" s="65">
        <f t="shared" si="14"/>
        <v>115720.58775648003</v>
      </c>
      <c r="N37" s="65">
        <f t="shared" si="15"/>
        <v>132438.59483769603</v>
      </c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161"/>
      <c r="Z37" s="165">
        <v>800</v>
      </c>
      <c r="AA37" s="173">
        <v>55102.632298560005</v>
      </c>
      <c r="AB37" s="173">
        <v>68278.688726976019</v>
      </c>
      <c r="AC37" s="165">
        <v>800</v>
      </c>
      <c r="AD37" s="173">
        <v>75959.661714048038</v>
      </c>
      <c r="AE37" s="173">
        <v>84652.620601920033</v>
      </c>
      <c r="AF37" s="166"/>
      <c r="AG37" s="165">
        <v>800</v>
      </c>
      <c r="AH37" s="173">
        <v>98172.752236608023</v>
      </c>
      <c r="AI37" s="173">
        <v>115184.23522905604</v>
      </c>
      <c r="AJ37" s="165">
        <v>800</v>
      </c>
      <c r="AK37" s="173">
        <v>115720.58775648003</v>
      </c>
      <c r="AL37" s="173">
        <v>132438.59483769603</v>
      </c>
    </row>
    <row r="38" spans="1:38" ht="15.75" x14ac:dyDescent="0.25">
      <c r="A38" s="94"/>
      <c r="B38" s="165">
        <v>900</v>
      </c>
      <c r="C38" s="65">
        <f t="shared" si="8"/>
        <v>60314.359687680015</v>
      </c>
      <c r="D38" s="65">
        <f t="shared" si="9"/>
        <v>72124.235150016029</v>
      </c>
      <c r="E38" s="165">
        <v>900</v>
      </c>
      <c r="F38" s="65">
        <f t="shared" si="10"/>
        <v>80817.19403788801</v>
      </c>
      <c r="G38" s="65">
        <f t="shared" si="11"/>
        <v>89914.947286080016</v>
      </c>
      <c r="H38" s="166"/>
      <c r="I38" s="165">
        <v>900</v>
      </c>
      <c r="J38" s="65">
        <f t="shared" si="12"/>
        <v>104791.14002784001</v>
      </c>
      <c r="K38" s="65">
        <f t="shared" si="13"/>
        <v>124403.42678534405</v>
      </c>
      <c r="L38" s="165">
        <v>900</v>
      </c>
      <c r="M38" s="65">
        <f t="shared" si="14"/>
        <v>122005.02020044802</v>
      </c>
      <c r="N38" s="65">
        <f t="shared" si="15"/>
        <v>141384.55020076802</v>
      </c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161"/>
      <c r="Z38" s="165">
        <v>900</v>
      </c>
      <c r="AA38" s="173">
        <v>60314.359687680015</v>
      </c>
      <c r="AB38" s="173">
        <v>72124.235150016029</v>
      </c>
      <c r="AC38" s="165">
        <v>900</v>
      </c>
      <c r="AD38" s="173">
        <v>80817.19403788801</v>
      </c>
      <c r="AE38" s="173">
        <v>89914.947286080016</v>
      </c>
      <c r="AF38" s="166"/>
      <c r="AG38" s="165">
        <v>900</v>
      </c>
      <c r="AH38" s="173">
        <v>104791.14002784001</v>
      </c>
      <c r="AI38" s="173">
        <v>124403.42678534405</v>
      </c>
      <c r="AJ38" s="165">
        <v>900</v>
      </c>
      <c r="AK38" s="173">
        <v>122005.02020044802</v>
      </c>
      <c r="AL38" s="173">
        <v>141384.55020076802</v>
      </c>
    </row>
    <row r="39" spans="1:38" ht="15.75" x14ac:dyDescent="0.25">
      <c r="A39" s="94"/>
      <c r="B39" s="165">
        <v>1000</v>
      </c>
      <c r="C39" s="65">
        <f t="shared" si="8"/>
        <v>66102.91904025602</v>
      </c>
      <c r="D39" s="65">
        <f t="shared" si="9"/>
        <v>77902.674643584018</v>
      </c>
      <c r="E39" s="165">
        <v>1000</v>
      </c>
      <c r="F39" s="65">
        <f t="shared" si="10"/>
        <v>86008.681708992022</v>
      </c>
      <c r="G39" s="65">
        <f t="shared" si="11"/>
        <v>95298.71227833601</v>
      </c>
      <c r="H39" s="166"/>
      <c r="I39" s="165">
        <v>1000</v>
      </c>
      <c r="J39" s="65">
        <f t="shared" si="12"/>
        <v>113028.70526035204</v>
      </c>
      <c r="K39" s="65">
        <f t="shared" si="13"/>
        <v>133885.73467584004</v>
      </c>
      <c r="L39" s="165">
        <v>1000</v>
      </c>
      <c r="M39" s="65">
        <f t="shared" si="14"/>
        <v>130991.45499955202</v>
      </c>
      <c r="N39" s="65">
        <f t="shared" si="15"/>
        <v>150917.45738630404</v>
      </c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161"/>
      <c r="Z39" s="165">
        <v>1000</v>
      </c>
      <c r="AA39" s="173">
        <v>66102.91904025602</v>
      </c>
      <c r="AB39" s="173">
        <v>77902.674643584018</v>
      </c>
      <c r="AC39" s="165">
        <v>1000</v>
      </c>
      <c r="AD39" s="173">
        <v>86008.681708992022</v>
      </c>
      <c r="AE39" s="173">
        <v>95298.71227833601</v>
      </c>
      <c r="AF39" s="166"/>
      <c r="AG39" s="165">
        <v>1000</v>
      </c>
      <c r="AH39" s="173">
        <v>113028.70526035204</v>
      </c>
      <c r="AI39" s="173">
        <v>133885.73467584004</v>
      </c>
      <c r="AJ39" s="165">
        <v>1000</v>
      </c>
      <c r="AK39" s="173">
        <v>130991.45499955202</v>
      </c>
      <c r="AL39" s="173">
        <v>150917.45738630404</v>
      </c>
    </row>
    <row r="40" spans="1:38" ht="15.75" x14ac:dyDescent="0.25">
      <c r="A40" s="94"/>
      <c r="B40" s="165">
        <v>1100</v>
      </c>
      <c r="C40" s="65">
        <f t="shared" si="8"/>
        <v>70727.694606912031</v>
      </c>
      <c r="D40" s="65">
        <f t="shared" si="9"/>
        <v>82739.96724940803</v>
      </c>
      <c r="E40" s="165">
        <v>1100</v>
      </c>
      <c r="F40" s="65">
        <f t="shared" si="10"/>
        <v>90501.899108544007</v>
      </c>
      <c r="G40" s="65">
        <f t="shared" si="11"/>
        <v>101249.18937504</v>
      </c>
      <c r="H40" s="166"/>
      <c r="I40" s="165">
        <v>1100</v>
      </c>
      <c r="J40" s="65">
        <f t="shared" si="12"/>
        <v>121246.03077484801</v>
      </c>
      <c r="K40" s="65">
        <f t="shared" si="13"/>
        <v>143074.56665510405</v>
      </c>
      <c r="L40" s="165">
        <v>1100</v>
      </c>
      <c r="M40" s="65">
        <f t="shared" si="14"/>
        <v>138125.95560019204</v>
      </c>
      <c r="N40" s="65">
        <f t="shared" si="15"/>
        <v>161442.11075462404</v>
      </c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161"/>
      <c r="Z40" s="165">
        <v>1100</v>
      </c>
      <c r="AA40" s="173">
        <v>70727.694606912031</v>
      </c>
      <c r="AB40" s="173">
        <v>82739.96724940803</v>
      </c>
      <c r="AC40" s="165">
        <v>1100</v>
      </c>
      <c r="AD40" s="173">
        <v>90501.899108544007</v>
      </c>
      <c r="AE40" s="173">
        <v>101249.18937504</v>
      </c>
      <c r="AF40" s="166"/>
      <c r="AG40" s="165">
        <v>1100</v>
      </c>
      <c r="AH40" s="173">
        <v>121246.03077484801</v>
      </c>
      <c r="AI40" s="173">
        <v>143074.56665510405</v>
      </c>
      <c r="AJ40" s="165">
        <v>1100</v>
      </c>
      <c r="AK40" s="173">
        <v>138125.95560019204</v>
      </c>
      <c r="AL40" s="173">
        <v>161442.11075462404</v>
      </c>
    </row>
    <row r="41" spans="1:38" ht="15.75" x14ac:dyDescent="0.25">
      <c r="A41" s="94"/>
      <c r="B41" s="165">
        <v>1200</v>
      </c>
      <c r="C41" s="65">
        <f t="shared" si="8"/>
        <v>75311.990737536005</v>
      </c>
      <c r="D41" s="65">
        <f t="shared" si="9"/>
        <v>87971.934356544007</v>
      </c>
      <c r="E41" s="165">
        <v>1200</v>
      </c>
      <c r="F41" s="65">
        <f t="shared" si="10"/>
        <v>95511.229317504039</v>
      </c>
      <c r="G41" s="65">
        <f t="shared" si="11"/>
        <v>106258.51958400004</v>
      </c>
      <c r="H41" s="166"/>
      <c r="I41" s="165">
        <v>1200</v>
      </c>
      <c r="J41" s="65">
        <f t="shared" si="12"/>
        <v>128582.92855564805</v>
      </c>
      <c r="K41" s="65">
        <f t="shared" si="13"/>
        <v>152071.12131321605</v>
      </c>
      <c r="L41" s="165">
        <v>1200</v>
      </c>
      <c r="M41" s="65">
        <f t="shared" si="14"/>
        <v>146151.00379353605</v>
      </c>
      <c r="N41" s="65">
        <f t="shared" si="15"/>
        <v>171784.60666080005</v>
      </c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161"/>
      <c r="Z41" s="165">
        <v>1200</v>
      </c>
      <c r="AA41" s="173">
        <v>75311.990737536005</v>
      </c>
      <c r="AB41" s="173">
        <v>87971.934356544007</v>
      </c>
      <c r="AC41" s="165">
        <v>1200</v>
      </c>
      <c r="AD41" s="173">
        <v>95511.229317504039</v>
      </c>
      <c r="AE41" s="173">
        <v>106258.51958400004</v>
      </c>
      <c r="AF41" s="166"/>
      <c r="AG41" s="165">
        <v>1200</v>
      </c>
      <c r="AH41" s="173">
        <v>128582.92855564805</v>
      </c>
      <c r="AI41" s="173">
        <v>152071.12131321605</v>
      </c>
      <c r="AJ41" s="165">
        <v>1200</v>
      </c>
      <c r="AK41" s="173">
        <v>146151.00379353605</v>
      </c>
      <c r="AL41" s="173">
        <v>171784.60666080005</v>
      </c>
    </row>
    <row r="42" spans="1:38" ht="15.75" x14ac:dyDescent="0.25">
      <c r="A42" s="94"/>
      <c r="B42" s="165">
        <v>1300</v>
      </c>
      <c r="C42" s="65">
        <f t="shared" si="8"/>
        <v>80736.235165824022</v>
      </c>
      <c r="D42" s="65">
        <f t="shared" si="9"/>
        <v>94114.688774400027</v>
      </c>
      <c r="E42" s="165">
        <v>1300</v>
      </c>
      <c r="F42" s="65">
        <f t="shared" si="10"/>
        <v>99427.614753600006</v>
      </c>
      <c r="G42" s="65">
        <f t="shared" si="11"/>
        <v>112441.75343788802</v>
      </c>
      <c r="H42" s="166"/>
      <c r="I42" s="165">
        <v>1300</v>
      </c>
      <c r="J42" s="65">
        <f t="shared" si="12"/>
        <v>135504.91211712005</v>
      </c>
      <c r="K42" s="65">
        <f t="shared" si="13"/>
        <v>162767.81228467202</v>
      </c>
      <c r="L42" s="165">
        <v>1300</v>
      </c>
      <c r="M42" s="65">
        <f t="shared" si="14"/>
        <v>154115.33283283206</v>
      </c>
      <c r="N42" s="65">
        <f t="shared" si="15"/>
        <v>182754.53382547203</v>
      </c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161"/>
      <c r="Z42" s="165">
        <v>1300</v>
      </c>
      <c r="AA42" s="173">
        <v>80736.235165824022</v>
      </c>
      <c r="AB42" s="173">
        <v>94114.688774400027</v>
      </c>
      <c r="AC42" s="165">
        <v>1300</v>
      </c>
      <c r="AD42" s="173">
        <v>99427.614753600006</v>
      </c>
      <c r="AE42" s="173">
        <v>112441.75343788802</v>
      </c>
      <c r="AF42" s="166"/>
      <c r="AG42" s="165">
        <v>1300</v>
      </c>
      <c r="AH42" s="173">
        <v>135504.91211712005</v>
      </c>
      <c r="AI42" s="173">
        <v>162767.81228467202</v>
      </c>
      <c r="AJ42" s="165">
        <v>1300</v>
      </c>
      <c r="AK42" s="173">
        <v>154115.33283283206</v>
      </c>
      <c r="AL42" s="173">
        <v>182754.53382547203</v>
      </c>
    </row>
    <row r="43" spans="1:38" ht="15.75" x14ac:dyDescent="0.25">
      <c r="A43" s="94"/>
      <c r="B43" s="165">
        <v>1400</v>
      </c>
      <c r="C43" s="65">
        <f t="shared" si="8"/>
        <v>86099.760440064027</v>
      </c>
      <c r="D43" s="65">
        <f t="shared" si="9"/>
        <v>100186.60417920002</v>
      </c>
      <c r="E43" s="165">
        <v>1400</v>
      </c>
      <c r="F43" s="65">
        <f t="shared" si="10"/>
        <v>105661.44790252803</v>
      </c>
      <c r="G43" s="65">
        <f t="shared" si="11"/>
        <v>118624.98729177602</v>
      </c>
      <c r="H43" s="166"/>
      <c r="I43" s="165">
        <v>1400</v>
      </c>
      <c r="J43" s="65">
        <f t="shared" si="12"/>
        <v>143408.522002368</v>
      </c>
      <c r="K43" s="65">
        <f t="shared" si="13"/>
        <v>171895.92510988808</v>
      </c>
      <c r="L43" s="165">
        <v>1400</v>
      </c>
      <c r="M43" s="65">
        <f t="shared" si="14"/>
        <v>160632.52203398405</v>
      </c>
      <c r="N43" s="65">
        <f t="shared" si="15"/>
        <v>193582.78296403206</v>
      </c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161"/>
      <c r="Z43" s="165">
        <v>1400</v>
      </c>
      <c r="AA43" s="173">
        <v>86099.760440064027</v>
      </c>
      <c r="AB43" s="173">
        <v>100186.60417920002</v>
      </c>
      <c r="AC43" s="165">
        <v>1400</v>
      </c>
      <c r="AD43" s="173">
        <v>105661.44790252803</v>
      </c>
      <c r="AE43" s="173">
        <v>118624.98729177602</v>
      </c>
      <c r="AF43" s="166"/>
      <c r="AG43" s="165">
        <v>1400</v>
      </c>
      <c r="AH43" s="173">
        <v>143408.522002368</v>
      </c>
      <c r="AI43" s="173">
        <v>171895.92510988808</v>
      </c>
      <c r="AJ43" s="165">
        <v>1400</v>
      </c>
      <c r="AK43" s="173">
        <v>160632.52203398405</v>
      </c>
      <c r="AL43" s="173">
        <v>193582.78296403206</v>
      </c>
    </row>
    <row r="44" spans="1:38" ht="15.75" x14ac:dyDescent="0.25">
      <c r="A44" s="94"/>
      <c r="B44" s="165">
        <v>1500</v>
      </c>
      <c r="C44" s="65">
        <f t="shared" si="8"/>
        <v>91493.645291328008</v>
      </c>
      <c r="D44" s="65">
        <f t="shared" si="9"/>
        <v>105975.16353177602</v>
      </c>
      <c r="E44" s="165">
        <v>1500</v>
      </c>
      <c r="F44" s="65">
        <f t="shared" si="10"/>
        <v>109243.87799136003</v>
      </c>
      <c r="G44" s="65">
        <f t="shared" si="11"/>
        <v>123411.68060256002</v>
      </c>
      <c r="H44" s="166"/>
      <c r="I44" s="165">
        <v>1500</v>
      </c>
      <c r="J44" s="65">
        <f t="shared" si="12"/>
        <v>152222.91919833599</v>
      </c>
      <c r="K44" s="65">
        <f t="shared" si="13"/>
        <v>183149.20832678402</v>
      </c>
      <c r="L44" s="165">
        <v>1500</v>
      </c>
      <c r="M44" s="65">
        <f t="shared" si="14"/>
        <v>169578.47739705606</v>
      </c>
      <c r="N44" s="65">
        <f t="shared" si="15"/>
        <v>205230.74068224005</v>
      </c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161"/>
      <c r="Z44" s="165">
        <v>1500</v>
      </c>
      <c r="AA44" s="173">
        <v>91493.645291328008</v>
      </c>
      <c r="AB44" s="173">
        <v>105975.16353177602</v>
      </c>
      <c r="AC44" s="165">
        <v>1500</v>
      </c>
      <c r="AD44" s="173">
        <v>109243.87799136003</v>
      </c>
      <c r="AE44" s="173">
        <v>123411.68060256002</v>
      </c>
      <c r="AF44" s="166"/>
      <c r="AG44" s="165">
        <v>1500</v>
      </c>
      <c r="AH44" s="173">
        <v>152222.91919833599</v>
      </c>
      <c r="AI44" s="173">
        <v>183149.20832678402</v>
      </c>
      <c r="AJ44" s="165">
        <v>1500</v>
      </c>
      <c r="AK44" s="173">
        <v>169578.47739705606</v>
      </c>
      <c r="AL44" s="173">
        <v>205230.74068224005</v>
      </c>
    </row>
    <row r="45" spans="1:38" ht="15.75" x14ac:dyDescent="0.25">
      <c r="A45" s="94"/>
      <c r="B45" s="165">
        <v>1600</v>
      </c>
      <c r="C45" s="65">
        <f t="shared" si="8"/>
        <v>96867.290424576029</v>
      </c>
      <c r="D45" s="65">
        <f t="shared" si="9"/>
        <v>111834.56189740801</v>
      </c>
      <c r="E45" s="165">
        <v>1600</v>
      </c>
      <c r="F45" s="65">
        <f t="shared" si="10"/>
        <v>114506.20467552001</v>
      </c>
      <c r="G45" s="65">
        <f t="shared" si="11"/>
        <v>129281.19882720002</v>
      </c>
      <c r="H45" s="166"/>
      <c r="I45" s="165">
        <v>1600</v>
      </c>
      <c r="J45" s="65">
        <f t="shared" si="12"/>
        <v>161047.43625331204</v>
      </c>
      <c r="K45" s="65">
        <f t="shared" si="13"/>
        <v>194534.04971078405</v>
      </c>
      <c r="L45" s="165">
        <v>1600</v>
      </c>
      <c r="M45" s="65">
        <f t="shared" si="14"/>
        <v>178494.07318310402</v>
      </c>
      <c r="N45" s="65">
        <f t="shared" si="15"/>
        <v>217091.21543961609</v>
      </c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161"/>
      <c r="Z45" s="165">
        <v>1600</v>
      </c>
      <c r="AA45" s="173">
        <v>96867.290424576029</v>
      </c>
      <c r="AB45" s="173">
        <v>111834.56189740801</v>
      </c>
      <c r="AC45" s="165">
        <v>1600</v>
      </c>
      <c r="AD45" s="173">
        <v>114506.20467552001</v>
      </c>
      <c r="AE45" s="173">
        <v>129281.19882720002</v>
      </c>
      <c r="AF45" s="166"/>
      <c r="AG45" s="165">
        <v>1600</v>
      </c>
      <c r="AH45" s="173">
        <v>161047.43625331204</v>
      </c>
      <c r="AI45" s="173">
        <v>194534.04971078405</v>
      </c>
      <c r="AJ45" s="165">
        <v>1600</v>
      </c>
      <c r="AK45" s="173">
        <v>178494.07318310402</v>
      </c>
      <c r="AL45" s="173">
        <v>217091.21543961609</v>
      </c>
    </row>
    <row r="46" spans="1:38" ht="15.75" x14ac:dyDescent="0.25">
      <c r="A46" s="94"/>
      <c r="B46" s="165">
        <v>1800</v>
      </c>
      <c r="C46" s="65">
        <f t="shared" si="8"/>
        <v>107614.58069107201</v>
      </c>
      <c r="D46" s="65">
        <f t="shared" si="9"/>
        <v>124413.54664435203</v>
      </c>
      <c r="E46" s="165">
        <v>1800</v>
      </c>
      <c r="F46" s="65">
        <f t="shared" si="10"/>
        <v>127672.14124492803</v>
      </c>
      <c r="G46" s="65">
        <f t="shared" si="11"/>
        <v>144309.18945408001</v>
      </c>
      <c r="H46" s="166"/>
      <c r="I46" s="165">
        <v>1800</v>
      </c>
      <c r="J46" s="65">
        <f t="shared" si="12"/>
        <v>177613.64544940801</v>
      </c>
      <c r="K46" s="65">
        <f t="shared" si="13"/>
        <v>216909.05797747202</v>
      </c>
      <c r="L46" s="165">
        <v>1800</v>
      </c>
      <c r="M46" s="65">
        <f t="shared" si="14"/>
        <v>198824.86993017604</v>
      </c>
      <c r="N46" s="65">
        <f t="shared" si="15"/>
        <v>242016.42817632004</v>
      </c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161"/>
      <c r="Z46" s="165">
        <v>1800</v>
      </c>
      <c r="AA46" s="173">
        <v>107614.58069107201</v>
      </c>
      <c r="AB46" s="173">
        <v>124413.54664435203</v>
      </c>
      <c r="AC46" s="165">
        <v>1800</v>
      </c>
      <c r="AD46" s="173">
        <v>127672.14124492803</v>
      </c>
      <c r="AE46" s="173">
        <v>144309.18945408001</v>
      </c>
      <c r="AF46" s="166"/>
      <c r="AG46" s="165">
        <v>1800</v>
      </c>
      <c r="AH46" s="173">
        <v>177613.64544940801</v>
      </c>
      <c r="AI46" s="173">
        <v>216909.05797747202</v>
      </c>
      <c r="AJ46" s="165">
        <v>1800</v>
      </c>
      <c r="AK46" s="173">
        <v>198824.86993017604</v>
      </c>
      <c r="AL46" s="173">
        <v>242016.42817632004</v>
      </c>
    </row>
    <row r="47" spans="1:38" ht="15.75" x14ac:dyDescent="0.25">
      <c r="A47" s="94"/>
      <c r="B47" s="165">
        <v>2000</v>
      </c>
      <c r="C47" s="65">
        <f t="shared" si="8"/>
        <v>118118.994341376</v>
      </c>
      <c r="D47" s="65">
        <f t="shared" si="9"/>
        <v>137002.65125030404</v>
      </c>
      <c r="E47" s="165">
        <v>2000</v>
      </c>
      <c r="F47" s="65">
        <f t="shared" si="10"/>
        <v>138257.51376729601</v>
      </c>
      <c r="G47" s="65">
        <f t="shared" si="11"/>
        <v>156918.53377804803</v>
      </c>
      <c r="H47" s="166"/>
      <c r="I47" s="165">
        <v>2000</v>
      </c>
      <c r="J47" s="65">
        <f t="shared" si="12"/>
        <v>197064.01446278405</v>
      </c>
      <c r="K47" s="65">
        <f t="shared" si="13"/>
        <v>242866.4963329921</v>
      </c>
      <c r="L47" s="165">
        <v>2000</v>
      </c>
      <c r="M47" s="65">
        <f t="shared" si="14"/>
        <v>220623.04623340807</v>
      </c>
      <c r="N47" s="65">
        <f t="shared" si="15"/>
        <v>269653.76312716806</v>
      </c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161"/>
      <c r="Z47" s="165">
        <v>2000</v>
      </c>
      <c r="AA47" s="173">
        <v>118118.994341376</v>
      </c>
      <c r="AB47" s="173">
        <v>137002.65125030404</v>
      </c>
      <c r="AC47" s="165">
        <v>2000</v>
      </c>
      <c r="AD47" s="173">
        <v>138257.51376729601</v>
      </c>
      <c r="AE47" s="173">
        <v>156918.53377804803</v>
      </c>
      <c r="AF47" s="166"/>
      <c r="AG47" s="165">
        <v>2000</v>
      </c>
      <c r="AH47" s="173">
        <v>197064.01446278405</v>
      </c>
      <c r="AI47" s="173">
        <v>242866.4963329921</v>
      </c>
      <c r="AJ47" s="165">
        <v>2000</v>
      </c>
      <c r="AK47" s="173">
        <v>220623.04623340807</v>
      </c>
      <c r="AL47" s="173">
        <v>269653.76312716806</v>
      </c>
    </row>
    <row r="48" spans="1:38" ht="15.75" x14ac:dyDescent="0.25">
      <c r="A48" s="94"/>
      <c r="B48" s="165">
        <v>2200</v>
      </c>
      <c r="C48" s="65">
        <f t="shared" si="8"/>
        <v>128603.16827366404</v>
      </c>
      <c r="D48" s="65">
        <f t="shared" si="9"/>
        <v>149257.80050899202</v>
      </c>
      <c r="E48" s="165">
        <v>2200</v>
      </c>
      <c r="F48" s="65">
        <f t="shared" si="10"/>
        <v>147335.02729747203</v>
      </c>
      <c r="G48" s="65">
        <f t="shared" si="11"/>
        <v>167767.02263462404</v>
      </c>
      <c r="H48" s="166"/>
      <c r="I48" s="165">
        <v>2200</v>
      </c>
      <c r="J48" s="65">
        <f t="shared" si="12"/>
        <v>213417.70661971203</v>
      </c>
      <c r="K48" s="65">
        <f t="shared" si="13"/>
        <v>264897.42939340806</v>
      </c>
      <c r="L48" s="165">
        <v>2200</v>
      </c>
      <c r="M48" s="65">
        <f t="shared" si="14"/>
        <v>236946.37881331207</v>
      </c>
      <c r="N48" s="65">
        <f t="shared" si="15"/>
        <v>293637.82897612808</v>
      </c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161"/>
      <c r="Z48" s="165">
        <v>2200</v>
      </c>
      <c r="AA48" s="173">
        <v>128603.16827366404</v>
      </c>
      <c r="AB48" s="173">
        <v>149257.80050899202</v>
      </c>
      <c r="AC48" s="165">
        <v>2200</v>
      </c>
      <c r="AD48" s="173">
        <v>147335.02729747203</v>
      </c>
      <c r="AE48" s="173">
        <v>167767.02263462404</v>
      </c>
      <c r="AF48" s="166"/>
      <c r="AG48" s="165">
        <v>2200</v>
      </c>
      <c r="AH48" s="173">
        <v>213417.70661971203</v>
      </c>
      <c r="AI48" s="173">
        <v>264897.42939340806</v>
      </c>
      <c r="AJ48" s="165">
        <v>2200</v>
      </c>
      <c r="AK48" s="173">
        <v>236946.37881331207</v>
      </c>
      <c r="AL48" s="173">
        <v>293637.82897612808</v>
      </c>
    </row>
    <row r="49" spans="1:38" ht="15.75" x14ac:dyDescent="0.25">
      <c r="A49" s="94"/>
      <c r="B49" s="165">
        <v>2400</v>
      </c>
      <c r="C49" s="65">
        <f t="shared" si="8"/>
        <v>138419.43151142405</v>
      </c>
      <c r="D49" s="65">
        <f t="shared" si="9"/>
        <v>160693.24118803209</v>
      </c>
      <c r="E49" s="165">
        <v>2400</v>
      </c>
      <c r="F49" s="65">
        <f t="shared" si="10"/>
        <v>156726.25645689602</v>
      </c>
      <c r="G49" s="65">
        <f t="shared" si="11"/>
        <v>179344.14133977605</v>
      </c>
      <c r="H49" s="166"/>
      <c r="I49" s="165">
        <v>2400</v>
      </c>
      <c r="J49" s="65">
        <f t="shared" si="12"/>
        <v>228273.65964345605</v>
      </c>
      <c r="K49" s="65">
        <f t="shared" si="13"/>
        <v>283244.73377491202</v>
      </c>
      <c r="L49" s="165">
        <v>2400</v>
      </c>
      <c r="M49" s="65">
        <f t="shared" si="14"/>
        <v>255799.6761452161</v>
      </c>
      <c r="N49" s="65">
        <f t="shared" si="15"/>
        <v>311975.01349862415</v>
      </c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161"/>
      <c r="Z49" s="165">
        <v>2400</v>
      </c>
      <c r="AA49" s="173">
        <v>138419.43151142405</v>
      </c>
      <c r="AB49" s="173">
        <v>160693.24118803209</v>
      </c>
      <c r="AC49" s="165">
        <v>2400</v>
      </c>
      <c r="AD49" s="173">
        <v>156726.25645689602</v>
      </c>
      <c r="AE49" s="173">
        <v>179344.14133977605</v>
      </c>
      <c r="AF49" s="166"/>
      <c r="AG49" s="165">
        <v>2400</v>
      </c>
      <c r="AH49" s="173">
        <v>228273.65964345605</v>
      </c>
      <c r="AI49" s="173">
        <v>283244.73377491202</v>
      </c>
      <c r="AJ49" s="165">
        <v>2400</v>
      </c>
      <c r="AK49" s="173">
        <v>255799.6761452161</v>
      </c>
      <c r="AL49" s="173">
        <v>311975.01349862415</v>
      </c>
    </row>
    <row r="50" spans="1:38" ht="15.75" x14ac:dyDescent="0.25">
      <c r="A50" s="94"/>
      <c r="B50" s="165">
        <v>2600</v>
      </c>
      <c r="C50" s="65">
        <f t="shared" si="8"/>
        <v>148255.93446720007</v>
      </c>
      <c r="D50" s="65">
        <f t="shared" si="9"/>
        <v>171410.17187750404</v>
      </c>
      <c r="E50" s="165">
        <v>2600</v>
      </c>
      <c r="F50" s="65">
        <f t="shared" si="10"/>
        <v>166714.55729779202</v>
      </c>
      <c r="G50" s="65">
        <f t="shared" si="11"/>
        <v>191407.01327731207</v>
      </c>
      <c r="H50" s="166"/>
      <c r="I50" s="165">
        <v>2600</v>
      </c>
      <c r="J50" s="65">
        <f t="shared" si="12"/>
        <v>250749.8665002241</v>
      </c>
      <c r="K50" s="65">
        <f t="shared" si="13"/>
        <v>311600.57871532801</v>
      </c>
      <c r="L50" s="165">
        <v>2600</v>
      </c>
      <c r="M50" s="65">
        <f t="shared" si="14"/>
        <v>276869.22259987198</v>
      </c>
      <c r="N50" s="65">
        <f t="shared" si="15"/>
        <v>341848.83729024016</v>
      </c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161"/>
      <c r="Z50" s="165">
        <v>2600</v>
      </c>
      <c r="AA50" s="173">
        <v>148255.93446720007</v>
      </c>
      <c r="AB50" s="173">
        <v>171410.17187750404</v>
      </c>
      <c r="AC50" s="165">
        <v>2600</v>
      </c>
      <c r="AD50" s="173">
        <v>166714.55729779202</v>
      </c>
      <c r="AE50" s="173">
        <v>191407.01327731207</v>
      </c>
      <c r="AF50" s="166"/>
      <c r="AG50" s="165">
        <v>2600</v>
      </c>
      <c r="AH50" s="173">
        <v>250749.8665002241</v>
      </c>
      <c r="AI50" s="173">
        <v>311600.57871532801</v>
      </c>
      <c r="AJ50" s="165">
        <v>2600</v>
      </c>
      <c r="AK50" s="173">
        <v>276869.22259987198</v>
      </c>
      <c r="AL50" s="173">
        <v>341848.83729024016</v>
      </c>
    </row>
    <row r="51" spans="1:38" ht="15.75" x14ac:dyDescent="0.25">
      <c r="A51" s="94"/>
      <c r="B51" s="165">
        <v>2800</v>
      </c>
      <c r="C51" s="65">
        <f t="shared" si="8"/>
        <v>159428.25881203206</v>
      </c>
      <c r="D51" s="65">
        <f t="shared" si="9"/>
        <v>184373.71126675204</v>
      </c>
      <c r="E51" s="165">
        <v>2800</v>
      </c>
      <c r="F51" s="65">
        <f t="shared" si="10"/>
        <v>186154.80645216</v>
      </c>
      <c r="G51" s="65">
        <f t="shared" si="11"/>
        <v>205392.658426368</v>
      </c>
      <c r="H51" s="166"/>
      <c r="I51" s="165">
        <v>2800</v>
      </c>
      <c r="J51" s="65">
        <f t="shared" si="12"/>
        <v>269674.00284518406</v>
      </c>
      <c r="K51" s="65">
        <f t="shared" si="13"/>
        <v>335270.92893504014</v>
      </c>
      <c r="L51" s="165">
        <v>2800</v>
      </c>
      <c r="M51" s="65">
        <f t="shared" si="14"/>
        <v>294730.77374899207</v>
      </c>
      <c r="N51" s="65">
        <f t="shared" si="15"/>
        <v>367290.16283635201</v>
      </c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161"/>
      <c r="Z51" s="165">
        <v>2800</v>
      </c>
      <c r="AA51" s="173">
        <v>159428.25881203206</v>
      </c>
      <c r="AB51" s="173">
        <v>184373.71126675204</v>
      </c>
      <c r="AC51" s="165">
        <v>2800</v>
      </c>
      <c r="AD51" s="173">
        <v>186154.80645216</v>
      </c>
      <c r="AE51" s="173">
        <v>205392.658426368</v>
      </c>
      <c r="AF51" s="166"/>
      <c r="AG51" s="165">
        <v>2800</v>
      </c>
      <c r="AH51" s="173">
        <v>269674.00284518406</v>
      </c>
      <c r="AI51" s="173">
        <v>335270.92893504014</v>
      </c>
      <c r="AJ51" s="165">
        <v>2800</v>
      </c>
      <c r="AK51" s="173">
        <v>294730.77374899207</v>
      </c>
      <c r="AL51" s="173">
        <v>367290.16283635201</v>
      </c>
    </row>
    <row r="52" spans="1:38" ht="15.75" x14ac:dyDescent="0.25">
      <c r="A52" s="94"/>
      <c r="B52" s="165">
        <v>3000</v>
      </c>
      <c r="C52" s="65">
        <f t="shared" si="8"/>
        <v>182774.77354348806</v>
      </c>
      <c r="D52" s="65">
        <f t="shared" si="9"/>
        <v>196011.54912595203</v>
      </c>
      <c r="E52" s="165">
        <v>3000</v>
      </c>
      <c r="F52" s="65">
        <f t="shared" si="10"/>
        <v>208610.77359091208</v>
      </c>
      <c r="G52" s="65">
        <f t="shared" si="11"/>
        <v>215937.55151270409</v>
      </c>
      <c r="H52" s="166"/>
      <c r="I52" s="165">
        <v>3000</v>
      </c>
      <c r="J52" s="65">
        <f t="shared" si="12"/>
        <v>285825.29782195203</v>
      </c>
      <c r="K52" s="65">
        <f t="shared" si="13"/>
        <v>356330.35553068807</v>
      </c>
      <c r="L52" s="165">
        <v>3000</v>
      </c>
      <c r="M52" s="65">
        <f t="shared" si="14"/>
        <v>312400.04757696012</v>
      </c>
      <c r="N52" s="65">
        <f t="shared" si="15"/>
        <v>387873.95605862408</v>
      </c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161"/>
      <c r="Z52" s="165">
        <v>3000</v>
      </c>
      <c r="AA52" s="173">
        <v>182774.77354348806</v>
      </c>
      <c r="AB52" s="173">
        <v>196011.54912595203</v>
      </c>
      <c r="AC52" s="165">
        <v>3000</v>
      </c>
      <c r="AD52" s="173">
        <v>208610.77359091208</v>
      </c>
      <c r="AE52" s="173">
        <v>215937.55151270409</v>
      </c>
      <c r="AF52" s="166"/>
      <c r="AG52" s="165">
        <v>3000</v>
      </c>
      <c r="AH52" s="173">
        <v>285825.29782195203</v>
      </c>
      <c r="AI52" s="173">
        <v>356330.35553068807</v>
      </c>
      <c r="AJ52" s="165">
        <v>3000</v>
      </c>
      <c r="AK52" s="173">
        <v>312400.04757696012</v>
      </c>
      <c r="AL52" s="173">
        <v>387873.95605862408</v>
      </c>
    </row>
    <row r="53" spans="1:38" x14ac:dyDescent="0.25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161"/>
      <c r="Z53" s="161"/>
      <c r="AA53" s="161"/>
      <c r="AB53" s="161"/>
      <c r="AC53" s="161"/>
      <c r="AD53" s="161"/>
      <c r="AE53" s="161"/>
      <c r="AF53" s="161"/>
      <c r="AG53" s="94"/>
    </row>
    <row r="54" spans="1:38" x14ac:dyDescent="0.25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161"/>
      <c r="Z54" s="161"/>
      <c r="AA54" s="161"/>
      <c r="AB54" s="161"/>
      <c r="AC54" s="161"/>
      <c r="AD54" s="161"/>
      <c r="AE54" s="161"/>
      <c r="AF54" s="161"/>
      <c r="AG54" s="94"/>
    </row>
    <row r="55" spans="1:38" x14ac:dyDescent="0.25">
      <c r="A55" s="94"/>
      <c r="B55" s="164" t="s">
        <v>945</v>
      </c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161"/>
      <c r="Z55" s="161"/>
      <c r="AA55" s="161"/>
      <c r="AB55" s="161"/>
      <c r="AC55" s="161"/>
      <c r="AD55" s="161"/>
      <c r="AE55" s="161"/>
      <c r="AF55" s="161"/>
      <c r="AG55" s="94"/>
    </row>
    <row r="56" spans="1:38" x14ac:dyDescent="0.25">
      <c r="A56" s="94"/>
      <c r="B56" s="163" t="s">
        <v>944</v>
      </c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161"/>
      <c r="Z56" s="161"/>
      <c r="AA56" s="161"/>
      <c r="AB56" s="161"/>
      <c r="AC56" s="161"/>
      <c r="AD56" s="161"/>
      <c r="AE56" s="161"/>
      <c r="AF56" s="161"/>
      <c r="AG56" s="94"/>
    </row>
    <row r="57" spans="1:38" x14ac:dyDescent="0.25">
      <c r="A57" s="94"/>
      <c r="B57" s="163" t="s">
        <v>943</v>
      </c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161"/>
      <c r="Z57" s="161"/>
      <c r="AA57" s="161"/>
      <c r="AB57" s="161"/>
      <c r="AC57" s="161"/>
      <c r="AD57" s="161"/>
      <c r="AE57" s="161"/>
      <c r="AF57" s="161"/>
      <c r="AG57" s="94"/>
    </row>
    <row r="58" spans="1:38" x14ac:dyDescent="0.25">
      <c r="A58" s="94"/>
      <c r="B58" s="163" t="s">
        <v>942</v>
      </c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162"/>
      <c r="X58" s="162"/>
      <c r="Y58" s="161"/>
      <c r="Z58" s="161"/>
      <c r="AA58" s="161"/>
      <c r="AB58" s="161"/>
      <c r="AC58" s="161"/>
      <c r="AD58" s="161"/>
      <c r="AE58" s="161"/>
      <c r="AF58" s="161"/>
      <c r="AG58" s="94"/>
    </row>
    <row r="59" spans="1:38" x14ac:dyDescent="0.25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</row>
    <row r="60" spans="1:38" x14ac:dyDescent="0.25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</row>
    <row r="61" spans="1:38" x14ac:dyDescent="0.25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</row>
    <row r="62" spans="1:38" x14ac:dyDescent="0.25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</row>
    <row r="63" spans="1:38" x14ac:dyDescent="0.25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</row>
    <row r="64" spans="1:38" x14ac:dyDescent="0.25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</row>
    <row r="65" spans="1:33" x14ac:dyDescent="0.25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</row>
    <row r="66" spans="1:33" x14ac:dyDescent="0.25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</row>
    <row r="67" spans="1:33" x14ac:dyDescent="0.25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</row>
    <row r="68" spans="1:33" x14ac:dyDescent="0.2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</row>
    <row r="69" spans="1:33" x14ac:dyDescent="0.25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</row>
    <row r="70" spans="1:33" x14ac:dyDescent="0.25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</row>
    <row r="71" spans="1:33" x14ac:dyDescent="0.25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</row>
    <row r="72" spans="1:33" x14ac:dyDescent="0.25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</row>
    <row r="73" spans="1:33" x14ac:dyDescent="0.25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</row>
    <row r="74" spans="1:33" x14ac:dyDescent="0.25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</row>
    <row r="75" spans="1:33" x14ac:dyDescent="0.25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</row>
    <row r="76" spans="1:33" x14ac:dyDescent="0.25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</row>
    <row r="77" spans="1:33" x14ac:dyDescent="0.25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</row>
    <row r="78" spans="1:33" x14ac:dyDescent="0.25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</row>
    <row r="79" spans="1:33" x14ac:dyDescent="0.25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</row>
    <row r="80" spans="1:33" x14ac:dyDescent="0.25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</row>
    <row r="81" spans="1:33" x14ac:dyDescent="0.25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</row>
    <row r="82" spans="1:33" x14ac:dyDescent="0.25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</row>
    <row r="83" spans="1:33" x14ac:dyDescent="0.25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</row>
    <row r="84" spans="1:33" x14ac:dyDescent="0.25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</row>
    <row r="85" spans="1:33" x14ac:dyDescent="0.25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</row>
    <row r="86" spans="1:33" x14ac:dyDescent="0.25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</row>
    <row r="87" spans="1:33" x14ac:dyDescent="0.25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</row>
    <row r="88" spans="1:33" x14ac:dyDescent="0.25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</row>
    <row r="89" spans="1:33" x14ac:dyDescent="0.25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</row>
    <row r="90" spans="1:33" x14ac:dyDescent="0.25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</row>
    <row r="91" spans="1:33" x14ac:dyDescent="0.25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</row>
    <row r="92" spans="1:33" x14ac:dyDescent="0.25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</row>
    <row r="93" spans="1:33" x14ac:dyDescent="0.25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</row>
    <row r="94" spans="1:33" x14ac:dyDescent="0.25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</row>
    <row r="95" spans="1:33" x14ac:dyDescent="0.25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</row>
    <row r="96" spans="1:33" x14ac:dyDescent="0.25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</row>
    <row r="97" spans="1:33" x14ac:dyDescent="0.25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</row>
    <row r="98" spans="1:33" x14ac:dyDescent="0.25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</row>
  </sheetData>
  <mergeCells count="21">
    <mergeCell ref="AH8:AI8"/>
    <mergeCell ref="AK8:AL8"/>
    <mergeCell ref="J8:K8"/>
    <mergeCell ref="M8:N8"/>
    <mergeCell ref="AA8:AB8"/>
    <mergeCell ref="AD8:AE8"/>
    <mergeCell ref="C31:D31"/>
    <mergeCell ref="F31:G31"/>
    <mergeCell ref="J31:K31"/>
    <mergeCell ref="M31:N31"/>
    <mergeCell ref="AK31:AL31"/>
    <mergeCell ref="AA31:AB31"/>
    <mergeCell ref="AD31:AE31"/>
    <mergeCell ref="AH31:AI31"/>
    <mergeCell ref="H2:Q2"/>
    <mergeCell ref="B6:F6"/>
    <mergeCell ref="C8:D8"/>
    <mergeCell ref="F8:G8"/>
    <mergeCell ref="K4:N4"/>
    <mergeCell ref="M6:N6"/>
    <mergeCell ref="I6:L6"/>
  </mergeCells>
  <pageMargins left="0.31496062992125984" right="0.31496062992125984" top="0.35433070866141736" bottom="0.35433070866141736" header="0.31496062992125984" footer="0.31496062992125984"/>
  <pageSetup paperSize="9"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0"/>
  <sheetViews>
    <sheetView zoomScaleNormal="100" workbookViewId="0">
      <pane ySplit="6" topLeftCell="A7" activePane="bottomLeft" state="frozen"/>
      <selection pane="bottomLeft" activeCell="K5" sqref="K5"/>
    </sheetView>
  </sheetViews>
  <sheetFormatPr defaultColWidth="9.140625" defaultRowHeight="12.75" x14ac:dyDescent="0.25"/>
  <cols>
    <col min="1" max="1" width="9.140625" style="7" customWidth="1"/>
    <col min="2" max="2" width="26.42578125" style="6" customWidth="1"/>
    <col min="3" max="3" width="35" style="6" customWidth="1"/>
    <col min="4" max="6" width="9.7109375" style="6" customWidth="1"/>
    <col min="7" max="8" width="10.7109375" style="6" customWidth="1"/>
    <col min="9" max="9" width="10.7109375" style="5" customWidth="1"/>
    <col min="10" max="11" width="16.7109375" style="1" customWidth="1"/>
    <col min="12" max="12" width="9.140625" style="1"/>
    <col min="13" max="13" width="16.85546875" style="2" hidden="1" customWidth="1"/>
    <col min="14" max="14" width="15.7109375" style="2" hidden="1" customWidth="1"/>
    <col min="15" max="16" width="13.42578125" style="2" customWidth="1"/>
    <col min="17" max="17" width="9.140625" style="1" customWidth="1"/>
    <col min="18" max="22" width="13.42578125" style="1" customWidth="1"/>
    <col min="23" max="31" width="9.140625" style="1" customWidth="1"/>
    <col min="32" max="35" width="9.140625" style="1"/>
    <col min="36" max="36" width="14.42578125" style="1" bestFit="1" customWidth="1"/>
    <col min="37" max="37" width="11.42578125" style="1" bestFit="1" customWidth="1"/>
    <col min="38" max="38" width="14.42578125" style="1" bestFit="1" customWidth="1"/>
    <col min="39" max="39" width="11.42578125" style="1" bestFit="1" customWidth="1"/>
    <col min="40" max="16384" width="9.140625" style="1"/>
  </cols>
  <sheetData>
    <row r="1" spans="1:35" ht="15.75" x14ac:dyDescent="0.25">
      <c r="A1" s="24"/>
      <c r="B1" s="449" t="s">
        <v>970</v>
      </c>
      <c r="C1" s="450"/>
      <c r="D1" s="450"/>
      <c r="E1" s="450"/>
      <c r="F1" s="450"/>
      <c r="G1" s="450"/>
      <c r="H1" s="450"/>
      <c r="I1" s="450"/>
      <c r="J1" s="450"/>
      <c r="K1" s="451"/>
      <c r="L1" s="10"/>
      <c r="M1" s="9"/>
      <c r="N1" s="9"/>
      <c r="O1" s="9"/>
      <c r="P1" s="9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16.5" customHeight="1" x14ac:dyDescent="0.25">
      <c r="A2" s="24"/>
      <c r="B2" s="75"/>
      <c r="C2" s="160"/>
      <c r="D2" s="160"/>
      <c r="E2" s="160"/>
      <c r="F2" s="160"/>
      <c r="G2" s="160"/>
      <c r="H2" s="160"/>
      <c r="I2" s="460"/>
      <c r="J2" s="461"/>
      <c r="K2" s="462"/>
      <c r="L2" s="10"/>
      <c r="M2" s="9"/>
      <c r="N2" s="9"/>
      <c r="O2" s="9"/>
      <c r="P2" s="9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16.5" customHeight="1" x14ac:dyDescent="0.25">
      <c r="A3" s="24"/>
      <c r="B3" s="75"/>
      <c r="C3" s="160"/>
      <c r="D3" s="160"/>
      <c r="E3" s="160"/>
      <c r="F3" s="160"/>
      <c r="G3" s="160"/>
      <c r="H3" s="160"/>
      <c r="I3" s="442" t="s">
        <v>1526</v>
      </c>
      <c r="J3" s="442"/>
      <c r="K3" s="443"/>
      <c r="L3" s="10"/>
      <c r="M3" s="9"/>
      <c r="N3" s="9"/>
      <c r="O3" s="9"/>
      <c r="P3" s="9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16.5" customHeight="1" x14ac:dyDescent="0.25">
      <c r="A4" s="24"/>
      <c r="B4" s="471"/>
      <c r="C4" s="472"/>
      <c r="D4" s="159"/>
      <c r="E4" s="251"/>
      <c r="F4" s="159"/>
      <c r="G4" s="159"/>
      <c r="H4" s="29"/>
      <c r="I4" s="561"/>
      <c r="J4" s="562"/>
      <c r="K4" s="563"/>
      <c r="L4" s="10"/>
      <c r="M4" s="9"/>
      <c r="N4" s="9"/>
      <c r="O4" s="9"/>
      <c r="P4" s="9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16.5" customHeight="1" x14ac:dyDescent="0.25">
      <c r="A5" s="24"/>
      <c r="B5" s="76"/>
      <c r="C5" s="25"/>
      <c r="D5" s="25"/>
      <c r="E5" s="25"/>
      <c r="F5" s="25"/>
      <c r="G5" s="25"/>
      <c r="H5" s="481" t="s">
        <v>679</v>
      </c>
      <c r="I5" s="555"/>
      <c r="J5" s="556"/>
      <c r="K5" s="68"/>
      <c r="L5" s="61"/>
      <c r="M5" s="9"/>
      <c r="N5" s="9"/>
      <c r="O5" s="9"/>
      <c r="P5" s="9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s="13" customFormat="1" ht="32.25" customHeight="1" x14ac:dyDescent="0.25">
      <c r="B6" s="89"/>
      <c r="C6" s="118" t="s">
        <v>800</v>
      </c>
      <c r="D6" s="118" t="s">
        <v>952</v>
      </c>
      <c r="E6" s="118" t="s">
        <v>959</v>
      </c>
      <c r="F6" s="118" t="s">
        <v>960</v>
      </c>
      <c r="G6" s="91" t="s">
        <v>963</v>
      </c>
      <c r="H6" s="174" t="s">
        <v>961</v>
      </c>
      <c r="I6" s="175" t="s">
        <v>962</v>
      </c>
      <c r="J6" s="176" t="s">
        <v>676</v>
      </c>
      <c r="K6" s="176" t="s">
        <v>677</v>
      </c>
      <c r="L6" s="60"/>
      <c r="M6" s="16"/>
      <c r="N6" s="16"/>
      <c r="O6" s="16"/>
      <c r="P6" s="16"/>
    </row>
    <row r="7" spans="1:35" ht="18" customHeight="1" x14ac:dyDescent="0.25">
      <c r="B7" s="470" t="s">
        <v>971</v>
      </c>
      <c r="C7" s="470"/>
      <c r="D7" s="470"/>
      <c r="E7" s="470"/>
      <c r="F7" s="470"/>
      <c r="G7" s="470"/>
      <c r="H7" s="470"/>
      <c r="I7" s="470"/>
      <c r="J7" s="470"/>
      <c r="K7" s="470"/>
      <c r="L7" s="10"/>
      <c r="M7" s="71" t="s">
        <v>1817</v>
      </c>
      <c r="N7" s="329" t="s">
        <v>1816</v>
      </c>
      <c r="O7" s="9"/>
      <c r="P7" s="9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3.65" customHeight="1" x14ac:dyDescent="0.25">
      <c r="B8" s="547"/>
      <c r="C8" s="177" t="s">
        <v>1005</v>
      </c>
      <c r="D8" s="178">
        <v>420</v>
      </c>
      <c r="E8" s="178">
        <v>80</v>
      </c>
      <c r="F8" s="178">
        <v>80</v>
      </c>
      <c r="G8" s="178">
        <v>128</v>
      </c>
      <c r="H8" s="179" t="s">
        <v>964</v>
      </c>
      <c r="I8" s="179" t="s">
        <v>965</v>
      </c>
      <c r="J8" s="84">
        <f>M8</f>
        <v>6026</v>
      </c>
      <c r="K8" s="65">
        <f>J8-J8*$K$5%</f>
        <v>6026</v>
      </c>
      <c r="L8" s="10"/>
      <c r="M8" s="71">
        <v>6026</v>
      </c>
      <c r="N8" s="323"/>
      <c r="O8" s="9"/>
      <c r="P8" s="9"/>
      <c r="Q8" s="7"/>
      <c r="R8" s="8"/>
      <c r="S8" s="8"/>
      <c r="T8" s="8"/>
      <c r="U8" s="8"/>
      <c r="V8" s="8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3.65" customHeight="1" x14ac:dyDescent="0.25">
      <c r="B9" s="548"/>
      <c r="C9" s="177" t="s">
        <v>1006</v>
      </c>
      <c r="D9" s="178">
        <v>570</v>
      </c>
      <c r="E9" s="178">
        <v>80</v>
      </c>
      <c r="F9" s="178">
        <v>80</v>
      </c>
      <c r="G9" s="178">
        <v>170</v>
      </c>
      <c r="H9" s="179" t="s">
        <v>966</v>
      </c>
      <c r="I9" s="179" t="s">
        <v>967</v>
      </c>
      <c r="J9" s="84">
        <f t="shared" ref="J9:J13" si="0">M9</f>
        <v>5996</v>
      </c>
      <c r="K9" s="65">
        <f t="shared" ref="K9:K13" si="1">J9-J9*$K$5%</f>
        <v>5996</v>
      </c>
      <c r="L9" s="10"/>
      <c r="M9" s="71">
        <v>5996</v>
      </c>
      <c r="N9" s="323"/>
      <c r="O9" s="9"/>
      <c r="P9" s="9"/>
      <c r="Q9" s="7"/>
      <c r="R9" s="8"/>
      <c r="S9" s="8"/>
      <c r="T9" s="8"/>
      <c r="U9" s="8"/>
      <c r="V9" s="8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3.65" customHeight="1" x14ac:dyDescent="0.25">
      <c r="B10" s="548"/>
      <c r="C10" s="177" t="s">
        <v>975</v>
      </c>
      <c r="D10" s="178">
        <v>585</v>
      </c>
      <c r="E10" s="178">
        <v>80</v>
      </c>
      <c r="F10" s="178">
        <v>100</v>
      </c>
      <c r="G10" s="178">
        <v>188</v>
      </c>
      <c r="H10" s="179" t="s">
        <v>968</v>
      </c>
      <c r="I10" s="179" t="s">
        <v>967</v>
      </c>
      <c r="J10" s="84">
        <f t="shared" si="0"/>
        <v>11118.792535200002</v>
      </c>
      <c r="K10" s="65">
        <f t="shared" si="1"/>
        <v>11118.792535200002</v>
      </c>
      <c r="L10" s="10"/>
      <c r="M10" s="71">
        <f>N10*9</f>
        <v>11118.792535200002</v>
      </c>
      <c r="N10" s="323">
        <v>1235.4213928000001</v>
      </c>
      <c r="O10" s="9"/>
      <c r="P10" s="9"/>
      <c r="Q10" s="7"/>
      <c r="R10" s="8"/>
      <c r="S10" s="8"/>
      <c r="T10" s="8"/>
      <c r="U10" s="8"/>
      <c r="V10" s="8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3.65" customHeight="1" x14ac:dyDescent="0.25">
      <c r="B11" s="548"/>
      <c r="C11" s="177" t="s">
        <v>976</v>
      </c>
      <c r="D11" s="178">
        <v>585</v>
      </c>
      <c r="E11" s="178">
        <v>80</v>
      </c>
      <c r="F11" s="178">
        <v>87</v>
      </c>
      <c r="G11" s="178">
        <v>175</v>
      </c>
      <c r="H11" s="179" t="s">
        <v>969</v>
      </c>
      <c r="I11" s="179" t="s">
        <v>967</v>
      </c>
      <c r="J11" s="84">
        <f t="shared" si="0"/>
        <v>6874</v>
      </c>
      <c r="K11" s="65">
        <f>J11-J11*$K$5%</f>
        <v>6874</v>
      </c>
      <c r="L11" s="10"/>
      <c r="M11" s="71">
        <v>6874</v>
      </c>
      <c r="N11" s="323"/>
      <c r="O11" s="9"/>
      <c r="P11" s="9"/>
      <c r="Q11" s="7"/>
      <c r="R11" s="8"/>
      <c r="S11" s="8"/>
      <c r="T11" s="8"/>
      <c r="U11" s="8"/>
      <c r="V11" s="8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3.65" customHeight="1" x14ac:dyDescent="0.25">
      <c r="B12" s="548"/>
      <c r="C12" s="177" t="s">
        <v>977</v>
      </c>
      <c r="D12" s="178">
        <v>585</v>
      </c>
      <c r="E12" s="178">
        <v>80</v>
      </c>
      <c r="F12" s="178">
        <v>87</v>
      </c>
      <c r="G12" s="178">
        <v>175</v>
      </c>
      <c r="H12" s="179" t="s">
        <v>969</v>
      </c>
      <c r="I12" s="179" t="s">
        <v>967</v>
      </c>
      <c r="J12" s="84">
        <f t="shared" si="0"/>
        <v>7008</v>
      </c>
      <c r="K12" s="65">
        <f t="shared" si="1"/>
        <v>7008</v>
      </c>
      <c r="L12" s="10"/>
      <c r="M12" s="71">
        <v>7008</v>
      </c>
      <c r="N12" s="323"/>
      <c r="O12" s="9"/>
      <c r="P12" s="9"/>
      <c r="Q12" s="7"/>
      <c r="R12" s="8"/>
      <c r="S12" s="8"/>
      <c r="T12" s="8"/>
      <c r="U12" s="8"/>
      <c r="V12" s="8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3.65" customHeight="1" x14ac:dyDescent="0.25">
      <c r="B13" s="549"/>
      <c r="C13" s="177" t="s">
        <v>1011</v>
      </c>
      <c r="D13" s="178">
        <v>585</v>
      </c>
      <c r="E13" s="178">
        <v>80</v>
      </c>
      <c r="F13" s="178">
        <v>87</v>
      </c>
      <c r="G13" s="178">
        <v>175</v>
      </c>
      <c r="H13" s="179" t="s">
        <v>969</v>
      </c>
      <c r="I13" s="179" t="s">
        <v>967</v>
      </c>
      <c r="J13" s="84">
        <f t="shared" si="0"/>
        <v>7008</v>
      </c>
      <c r="K13" s="65">
        <f t="shared" si="1"/>
        <v>7008</v>
      </c>
      <c r="L13" s="10"/>
      <c r="M13" s="71">
        <v>7008</v>
      </c>
      <c r="N13" s="323"/>
      <c r="O13" s="9"/>
      <c r="P13" s="9"/>
      <c r="Q13" s="7"/>
      <c r="R13" s="8"/>
      <c r="S13" s="8"/>
      <c r="T13" s="8"/>
      <c r="U13" s="8"/>
      <c r="V13" s="8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18" customHeight="1" x14ac:dyDescent="0.25">
      <c r="B14" s="470" t="s">
        <v>972</v>
      </c>
      <c r="C14" s="470"/>
      <c r="D14" s="470"/>
      <c r="E14" s="470"/>
      <c r="F14" s="470"/>
      <c r="G14" s="470"/>
      <c r="H14" s="470"/>
      <c r="I14" s="470"/>
      <c r="J14" s="470"/>
      <c r="K14" s="470"/>
      <c r="L14" s="10"/>
      <c r="M14" s="71">
        <f t="shared" ref="M14:M58" si="2">N14*7.7</f>
        <v>0</v>
      </c>
      <c r="N14" s="323"/>
      <c r="O14" s="9"/>
      <c r="P14" s="9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15.75" customHeight="1" x14ac:dyDescent="0.25">
      <c r="B15" s="547"/>
      <c r="C15" s="177" t="s">
        <v>973</v>
      </c>
      <c r="D15" s="178">
        <v>410</v>
      </c>
      <c r="E15" s="178">
        <v>80</v>
      </c>
      <c r="F15" s="178">
        <v>80</v>
      </c>
      <c r="G15" s="178">
        <v>122</v>
      </c>
      <c r="H15" s="179" t="s">
        <v>978</v>
      </c>
      <c r="I15" s="179" t="s">
        <v>979</v>
      </c>
      <c r="J15" s="84">
        <f>M15</f>
        <v>6845</v>
      </c>
      <c r="K15" s="65">
        <f>J15-J15*$K$5%</f>
        <v>6845</v>
      </c>
      <c r="L15" s="10"/>
      <c r="M15" s="71">
        <v>6845</v>
      </c>
      <c r="N15" s="323"/>
      <c r="O15" s="9"/>
      <c r="P15" s="9"/>
      <c r="Q15" s="7"/>
      <c r="R15" s="8"/>
      <c r="S15" s="8"/>
      <c r="T15" s="8"/>
      <c r="U15" s="8"/>
      <c r="V15" s="8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15.75" customHeight="1" x14ac:dyDescent="0.25">
      <c r="B16" s="548"/>
      <c r="C16" s="177" t="s">
        <v>974</v>
      </c>
      <c r="D16" s="178">
        <v>564</v>
      </c>
      <c r="E16" s="178">
        <v>80</v>
      </c>
      <c r="F16" s="178">
        <v>80</v>
      </c>
      <c r="G16" s="178">
        <v>160</v>
      </c>
      <c r="H16" s="179" t="s">
        <v>980</v>
      </c>
      <c r="I16" s="179" t="s">
        <v>981</v>
      </c>
      <c r="J16" s="84">
        <f t="shared" ref="J16:J17" si="3">M16</f>
        <v>7386</v>
      </c>
      <c r="K16" s="65">
        <f>J16-J16*$K$5%</f>
        <v>7386</v>
      </c>
      <c r="L16" s="10"/>
      <c r="M16" s="71">
        <v>7386</v>
      </c>
      <c r="N16" s="323"/>
      <c r="O16" s="9"/>
      <c r="P16" s="9"/>
      <c r="Q16" s="7"/>
      <c r="R16" s="8"/>
      <c r="S16" s="8"/>
      <c r="T16" s="8"/>
      <c r="U16" s="8"/>
      <c r="V16" s="8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2:35" ht="15.75" customHeight="1" x14ac:dyDescent="0.25">
      <c r="B17" s="548"/>
      <c r="C17" s="177" t="s">
        <v>982</v>
      </c>
      <c r="D17" s="178">
        <v>585</v>
      </c>
      <c r="E17" s="178">
        <v>80</v>
      </c>
      <c r="F17" s="178">
        <v>100</v>
      </c>
      <c r="G17" s="178">
        <v>185</v>
      </c>
      <c r="H17" s="179" t="s">
        <v>983</v>
      </c>
      <c r="I17" s="179" t="s">
        <v>981</v>
      </c>
      <c r="J17" s="84">
        <f t="shared" si="3"/>
        <v>8436</v>
      </c>
      <c r="K17" s="65">
        <f>J17-J17*$K$5%</f>
        <v>8436</v>
      </c>
      <c r="L17" s="10"/>
      <c r="M17" s="71">
        <v>8436</v>
      </c>
      <c r="N17" s="323"/>
      <c r="O17" s="9"/>
      <c r="P17" s="9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2:35" ht="15.75" customHeight="1" x14ac:dyDescent="0.25">
      <c r="B18" s="548"/>
      <c r="C18" s="177" t="s">
        <v>1007</v>
      </c>
      <c r="D18" s="178">
        <v>430</v>
      </c>
      <c r="E18" s="178">
        <v>80</v>
      </c>
      <c r="F18" s="178">
        <v>83</v>
      </c>
      <c r="G18" s="178">
        <v>118</v>
      </c>
      <c r="H18" s="179" t="s">
        <v>984</v>
      </c>
      <c r="I18" s="179" t="s">
        <v>979</v>
      </c>
      <c r="J18" s="84">
        <f>M18</f>
        <v>0</v>
      </c>
      <c r="K18" s="65">
        <f>J18-J18*$K$5%</f>
        <v>0</v>
      </c>
      <c r="L18" s="10"/>
      <c r="M18" s="71"/>
      <c r="N18" s="323"/>
      <c r="O18" s="9"/>
      <c r="P18" s="9"/>
      <c r="Q18" s="7"/>
      <c r="R18" s="8"/>
      <c r="S18" s="8"/>
      <c r="T18" s="8"/>
      <c r="U18" s="8"/>
      <c r="V18" s="8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2:35" ht="15.75" customHeight="1" x14ac:dyDescent="0.25">
      <c r="B19" s="548"/>
      <c r="C19" s="177" t="s">
        <v>1008</v>
      </c>
      <c r="D19" s="178">
        <v>430</v>
      </c>
      <c r="E19" s="178">
        <v>80</v>
      </c>
      <c r="F19" s="178">
        <v>83</v>
      </c>
      <c r="G19" s="178">
        <v>118</v>
      </c>
      <c r="H19" s="179" t="s">
        <v>984</v>
      </c>
      <c r="I19" s="179" t="s">
        <v>979</v>
      </c>
      <c r="J19" s="84">
        <f>M19</f>
        <v>0</v>
      </c>
      <c r="K19" s="65">
        <f t="shared" ref="K19:K20" si="4">J19-J19*$K$5%</f>
        <v>0</v>
      </c>
      <c r="L19" s="10"/>
      <c r="M19" s="71"/>
      <c r="N19" s="323"/>
      <c r="O19" s="9"/>
      <c r="P19" s="9"/>
      <c r="Q19" s="7"/>
      <c r="R19" s="8"/>
      <c r="S19" s="8"/>
      <c r="T19" s="8"/>
      <c r="U19" s="8"/>
      <c r="V19" s="8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2:35" ht="15.75" customHeight="1" x14ac:dyDescent="0.25">
      <c r="B20" s="548"/>
      <c r="C20" s="177" t="s">
        <v>1009</v>
      </c>
      <c r="D20" s="178">
        <v>430</v>
      </c>
      <c r="E20" s="178">
        <v>80</v>
      </c>
      <c r="F20" s="178">
        <v>83</v>
      </c>
      <c r="G20" s="178">
        <v>118</v>
      </c>
      <c r="H20" s="179" t="s">
        <v>984</v>
      </c>
      <c r="I20" s="179" t="s">
        <v>979</v>
      </c>
      <c r="J20" s="84">
        <f t="shared" ref="J20" si="5">M20</f>
        <v>0</v>
      </c>
      <c r="K20" s="65">
        <f t="shared" si="4"/>
        <v>0</v>
      </c>
      <c r="L20" s="10"/>
      <c r="M20" s="71"/>
      <c r="N20" s="323"/>
      <c r="O20" s="9"/>
      <c r="P20" s="9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2:35" ht="15.75" customHeight="1" x14ac:dyDescent="0.25">
      <c r="B21" s="548"/>
      <c r="C21" s="177" t="s">
        <v>976</v>
      </c>
      <c r="D21" s="178">
        <v>574</v>
      </c>
      <c r="E21" s="178">
        <v>80</v>
      </c>
      <c r="F21" s="178">
        <v>87</v>
      </c>
      <c r="G21" s="178">
        <v>171</v>
      </c>
      <c r="H21" s="179" t="s">
        <v>985</v>
      </c>
      <c r="I21" s="179" t="s">
        <v>981</v>
      </c>
      <c r="J21" s="84">
        <f>M21</f>
        <v>8118</v>
      </c>
      <c r="K21" s="65">
        <f>J21-J21*$K$5%</f>
        <v>8118</v>
      </c>
      <c r="L21" s="7"/>
      <c r="M21" s="71">
        <v>8118</v>
      </c>
      <c r="N21" s="323"/>
      <c r="O21" s="8"/>
      <c r="P21" s="8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2:35" ht="15.75" customHeight="1" x14ac:dyDescent="0.25">
      <c r="B22" s="548"/>
      <c r="C22" s="177" t="s">
        <v>1010</v>
      </c>
      <c r="D22" s="178">
        <v>574</v>
      </c>
      <c r="E22" s="178">
        <v>80</v>
      </c>
      <c r="F22" s="178">
        <v>87</v>
      </c>
      <c r="G22" s="178">
        <v>171</v>
      </c>
      <c r="H22" s="179" t="s">
        <v>985</v>
      </c>
      <c r="I22" s="179" t="s">
        <v>981</v>
      </c>
      <c r="J22" s="84">
        <f t="shared" ref="J22:J23" si="6">M22</f>
        <v>8600</v>
      </c>
      <c r="K22" s="65">
        <f t="shared" ref="K22:K36" si="7">J22-J22*$K$5%</f>
        <v>8600</v>
      </c>
      <c r="L22" s="7"/>
      <c r="M22" s="71">
        <v>8600</v>
      </c>
      <c r="N22" s="323"/>
      <c r="O22" s="8"/>
      <c r="P22" s="8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2:35" ht="15.75" customHeight="1" x14ac:dyDescent="0.25">
      <c r="B23" s="549"/>
      <c r="C23" s="177" t="s">
        <v>1011</v>
      </c>
      <c r="D23" s="178">
        <v>574</v>
      </c>
      <c r="E23" s="178">
        <v>80</v>
      </c>
      <c r="F23" s="178">
        <v>87</v>
      </c>
      <c r="G23" s="178">
        <v>171</v>
      </c>
      <c r="H23" s="179" t="s">
        <v>985</v>
      </c>
      <c r="I23" s="179" t="s">
        <v>981</v>
      </c>
      <c r="J23" s="84">
        <f t="shared" si="6"/>
        <v>8600</v>
      </c>
      <c r="K23" s="65">
        <f t="shared" si="7"/>
        <v>8600</v>
      </c>
      <c r="L23" s="7"/>
      <c r="M23" s="71">
        <v>8600</v>
      </c>
      <c r="N23" s="323"/>
      <c r="O23" s="8"/>
      <c r="P23" s="8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2:35" ht="15.75" customHeight="1" x14ac:dyDescent="0.25">
      <c r="B24" s="470" t="s">
        <v>1040</v>
      </c>
      <c r="C24" s="470"/>
      <c r="D24" s="470"/>
      <c r="E24" s="470"/>
      <c r="F24" s="470"/>
      <c r="G24" s="470"/>
      <c r="H24" s="470"/>
      <c r="I24" s="470"/>
      <c r="J24" s="470"/>
      <c r="K24" s="470"/>
      <c r="L24" s="7"/>
      <c r="M24" s="71"/>
      <c r="N24" s="323"/>
      <c r="O24" s="8"/>
      <c r="P24" s="8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2:35" ht="15.75" customHeight="1" x14ac:dyDescent="0.25">
      <c r="B25" s="550"/>
      <c r="C25" s="177" t="s">
        <v>986</v>
      </c>
      <c r="D25" s="178">
        <v>280</v>
      </c>
      <c r="E25" s="178">
        <v>80</v>
      </c>
      <c r="F25" s="178">
        <v>100</v>
      </c>
      <c r="G25" s="178">
        <v>107</v>
      </c>
      <c r="H25" s="179" t="s">
        <v>987</v>
      </c>
      <c r="I25" s="179" t="s">
        <v>988</v>
      </c>
      <c r="J25" s="84">
        <f>M25</f>
        <v>0</v>
      </c>
      <c r="K25" s="65">
        <f t="shared" si="7"/>
        <v>0</v>
      </c>
      <c r="L25" s="7"/>
      <c r="M25" s="71">
        <f t="shared" si="2"/>
        <v>0</v>
      </c>
      <c r="N25" s="323"/>
      <c r="O25" s="8"/>
      <c r="P25" s="8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2:35" ht="15.75" customHeight="1" x14ac:dyDescent="0.25">
      <c r="B26" s="548"/>
      <c r="C26" s="177" t="s">
        <v>989</v>
      </c>
      <c r="D26" s="178">
        <v>280</v>
      </c>
      <c r="E26" s="178">
        <v>80</v>
      </c>
      <c r="F26" s="178">
        <v>100</v>
      </c>
      <c r="G26" s="178">
        <v>107</v>
      </c>
      <c r="H26" s="179" t="s">
        <v>987</v>
      </c>
      <c r="I26" s="179" t="s">
        <v>988</v>
      </c>
      <c r="J26" s="84">
        <f t="shared" ref="J26:J27" si="8">M26</f>
        <v>0</v>
      </c>
      <c r="K26" s="65">
        <f t="shared" si="7"/>
        <v>0</v>
      </c>
      <c r="L26" s="7"/>
      <c r="M26" s="71">
        <f t="shared" si="2"/>
        <v>0</v>
      </c>
      <c r="N26" s="323"/>
      <c r="O26" s="8"/>
      <c r="P26" s="8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2:35" ht="15.75" customHeight="1" x14ac:dyDescent="0.25">
      <c r="B27" s="548"/>
      <c r="C27" s="177" t="s">
        <v>990</v>
      </c>
      <c r="D27" s="178">
        <v>280</v>
      </c>
      <c r="E27" s="178">
        <v>80</v>
      </c>
      <c r="F27" s="178">
        <v>100</v>
      </c>
      <c r="G27" s="178">
        <v>107</v>
      </c>
      <c r="H27" s="179" t="s">
        <v>987</v>
      </c>
      <c r="I27" s="179" t="s">
        <v>988</v>
      </c>
      <c r="J27" s="84">
        <f t="shared" si="8"/>
        <v>0</v>
      </c>
      <c r="K27" s="65">
        <f t="shared" si="7"/>
        <v>0</v>
      </c>
      <c r="L27" s="7"/>
      <c r="M27" s="71">
        <f t="shared" si="2"/>
        <v>0</v>
      </c>
      <c r="N27" s="323"/>
      <c r="O27" s="8"/>
      <c r="P27" s="8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2:35" ht="15.75" customHeight="1" x14ac:dyDescent="0.25">
      <c r="B28" s="548"/>
      <c r="C28" s="177" t="s">
        <v>991</v>
      </c>
      <c r="D28" s="178">
        <v>380</v>
      </c>
      <c r="E28" s="178">
        <v>80</v>
      </c>
      <c r="F28" s="178">
        <v>100</v>
      </c>
      <c r="G28" s="178">
        <v>123</v>
      </c>
      <c r="H28" s="179" t="s">
        <v>992</v>
      </c>
      <c r="I28" s="179" t="s">
        <v>993</v>
      </c>
      <c r="J28" s="84">
        <f>M28</f>
        <v>0</v>
      </c>
      <c r="K28" s="65">
        <f t="shared" si="7"/>
        <v>0</v>
      </c>
      <c r="L28" s="7"/>
      <c r="M28" s="71">
        <f t="shared" si="2"/>
        <v>0</v>
      </c>
      <c r="N28" s="323"/>
      <c r="O28" s="8"/>
      <c r="P28" s="8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2:35" ht="15.75" customHeight="1" x14ac:dyDescent="0.25">
      <c r="B29" s="548"/>
      <c r="C29" s="177" t="s">
        <v>994</v>
      </c>
      <c r="D29" s="178">
        <v>380</v>
      </c>
      <c r="E29" s="178">
        <v>80</v>
      </c>
      <c r="F29" s="178">
        <v>100</v>
      </c>
      <c r="G29" s="178">
        <v>123</v>
      </c>
      <c r="H29" s="179" t="s">
        <v>992</v>
      </c>
      <c r="I29" s="179" t="s">
        <v>993</v>
      </c>
      <c r="J29" s="84">
        <f t="shared" ref="J29:J30" si="9">M29</f>
        <v>0</v>
      </c>
      <c r="K29" s="65">
        <f t="shared" si="7"/>
        <v>0</v>
      </c>
      <c r="L29" s="7"/>
      <c r="M29" s="71">
        <f t="shared" si="2"/>
        <v>0</v>
      </c>
      <c r="N29" s="323"/>
      <c r="O29" s="8"/>
      <c r="P29" s="8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2:35" ht="15.75" customHeight="1" x14ac:dyDescent="0.25">
      <c r="B30" s="548"/>
      <c r="C30" s="177" t="s">
        <v>995</v>
      </c>
      <c r="D30" s="178">
        <v>380</v>
      </c>
      <c r="E30" s="178">
        <v>80</v>
      </c>
      <c r="F30" s="178">
        <v>100</v>
      </c>
      <c r="G30" s="178">
        <v>123</v>
      </c>
      <c r="H30" s="179" t="s">
        <v>992</v>
      </c>
      <c r="I30" s="179" t="s">
        <v>993</v>
      </c>
      <c r="J30" s="84">
        <f t="shared" si="9"/>
        <v>0</v>
      </c>
      <c r="K30" s="65">
        <f t="shared" si="7"/>
        <v>0</v>
      </c>
      <c r="L30" s="7"/>
      <c r="M30" s="71">
        <f t="shared" si="2"/>
        <v>0</v>
      </c>
      <c r="N30" s="323"/>
      <c r="O30" s="8"/>
      <c r="P30" s="8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2:35" ht="15.75" customHeight="1" x14ac:dyDescent="0.25">
      <c r="B31" s="548"/>
      <c r="C31" s="177" t="s">
        <v>996</v>
      </c>
      <c r="D31" s="178">
        <v>591</v>
      </c>
      <c r="E31" s="178">
        <v>80</v>
      </c>
      <c r="F31" s="178">
        <v>100</v>
      </c>
      <c r="G31" s="178">
        <v>189</v>
      </c>
      <c r="H31" s="179" t="s">
        <v>997</v>
      </c>
      <c r="I31" s="179" t="s">
        <v>981</v>
      </c>
      <c r="J31" s="84">
        <f>M31</f>
        <v>9477</v>
      </c>
      <c r="K31" s="65">
        <f t="shared" si="7"/>
        <v>9477</v>
      </c>
      <c r="L31" s="7"/>
      <c r="M31" s="71">
        <v>9477</v>
      </c>
      <c r="N31" s="323"/>
      <c r="O31" s="8"/>
      <c r="P31" s="8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2:35" ht="15.75" customHeight="1" x14ac:dyDescent="0.25">
      <c r="B32" s="548"/>
      <c r="C32" s="177" t="s">
        <v>998</v>
      </c>
      <c r="D32" s="178">
        <v>591</v>
      </c>
      <c r="E32" s="178">
        <v>80</v>
      </c>
      <c r="F32" s="178">
        <v>100</v>
      </c>
      <c r="G32" s="178">
        <v>189</v>
      </c>
      <c r="H32" s="179" t="s">
        <v>997</v>
      </c>
      <c r="I32" s="179" t="s">
        <v>981</v>
      </c>
      <c r="J32" s="84">
        <f t="shared" ref="J32" si="10">M32</f>
        <v>9799</v>
      </c>
      <c r="K32" s="65">
        <f t="shared" si="7"/>
        <v>9799</v>
      </c>
      <c r="L32" s="7"/>
      <c r="M32" s="71">
        <v>9799</v>
      </c>
      <c r="N32" s="323"/>
      <c r="O32" s="8"/>
      <c r="P32" s="8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2:35" ht="15.75" customHeight="1" x14ac:dyDescent="0.25">
      <c r="B33" s="548"/>
      <c r="C33" s="177" t="s">
        <v>999</v>
      </c>
      <c r="D33" s="178">
        <v>591</v>
      </c>
      <c r="E33" s="178">
        <v>80</v>
      </c>
      <c r="F33" s="178">
        <v>100</v>
      </c>
      <c r="G33" s="178">
        <v>189</v>
      </c>
      <c r="H33" s="179" t="s">
        <v>997</v>
      </c>
      <c r="I33" s="179" t="s">
        <v>981</v>
      </c>
      <c r="J33" s="84">
        <f>M33</f>
        <v>9799</v>
      </c>
      <c r="K33" s="65">
        <f>J33-J33*$K$5%</f>
        <v>9799</v>
      </c>
      <c r="L33" s="7"/>
      <c r="M33" s="71">
        <v>9799</v>
      </c>
      <c r="N33" s="323"/>
      <c r="O33" s="8"/>
      <c r="P33" s="8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2:35" ht="15.75" customHeight="1" x14ac:dyDescent="0.25">
      <c r="B34" s="548"/>
      <c r="C34" s="177" t="s">
        <v>1000</v>
      </c>
      <c r="D34" s="178">
        <v>1760</v>
      </c>
      <c r="E34" s="178">
        <v>591</v>
      </c>
      <c r="F34" s="178">
        <v>100</v>
      </c>
      <c r="G34" s="178">
        <v>1968</v>
      </c>
      <c r="H34" s="179" t="s">
        <v>1001</v>
      </c>
      <c r="I34" s="179" t="s">
        <v>1002</v>
      </c>
      <c r="J34" s="84">
        <f>M34</f>
        <v>272610</v>
      </c>
      <c r="K34" s="65">
        <f t="shared" si="7"/>
        <v>272610</v>
      </c>
      <c r="L34" s="7"/>
      <c r="M34" s="71">
        <v>272610</v>
      </c>
      <c r="N34" s="323"/>
      <c r="O34" s="8"/>
      <c r="P34" s="8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2:35" ht="15.75" customHeight="1" x14ac:dyDescent="0.25">
      <c r="B35" s="548"/>
      <c r="C35" s="177" t="s">
        <v>1003</v>
      </c>
      <c r="D35" s="178">
        <v>1760</v>
      </c>
      <c r="E35" s="178">
        <v>591</v>
      </c>
      <c r="F35" s="178">
        <v>100</v>
      </c>
      <c r="G35" s="178">
        <v>1968</v>
      </c>
      <c r="H35" s="179" t="s">
        <v>1001</v>
      </c>
      <c r="I35" s="179" t="s">
        <v>1002</v>
      </c>
      <c r="J35" s="84">
        <f t="shared" ref="J35:J36" si="11">M35</f>
        <v>272610</v>
      </c>
      <c r="K35" s="65">
        <f t="shared" si="7"/>
        <v>272610</v>
      </c>
      <c r="L35" s="7"/>
      <c r="M35" s="71">
        <v>272610</v>
      </c>
      <c r="N35" s="323"/>
      <c r="O35" s="8"/>
      <c r="P35" s="8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2:35" ht="15.75" customHeight="1" x14ac:dyDescent="0.25">
      <c r="B36" s="549"/>
      <c r="C36" s="177" t="s">
        <v>1004</v>
      </c>
      <c r="D36" s="178">
        <v>1760</v>
      </c>
      <c r="E36" s="178">
        <v>591</v>
      </c>
      <c r="F36" s="178">
        <v>100</v>
      </c>
      <c r="G36" s="178">
        <v>1968</v>
      </c>
      <c r="H36" s="179" t="s">
        <v>1001</v>
      </c>
      <c r="I36" s="179" t="s">
        <v>1002</v>
      </c>
      <c r="J36" s="84">
        <f t="shared" si="11"/>
        <v>272610</v>
      </c>
      <c r="K36" s="65">
        <f t="shared" si="7"/>
        <v>272610</v>
      </c>
      <c r="L36" s="7"/>
      <c r="M36" s="71">
        <v>272610</v>
      </c>
      <c r="N36" s="323"/>
      <c r="O36" s="8"/>
      <c r="P36" s="8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2:35" ht="15.75" x14ac:dyDescent="0.25">
      <c r="B37" s="180"/>
      <c r="C37" s="557" t="s">
        <v>1038</v>
      </c>
      <c r="D37" s="557"/>
      <c r="E37" s="557"/>
      <c r="F37" s="557"/>
      <c r="G37" s="558" t="s">
        <v>1039</v>
      </c>
      <c r="H37" s="559"/>
      <c r="I37" s="560"/>
      <c r="J37" s="544"/>
      <c r="K37" s="545"/>
      <c r="L37" s="7"/>
      <c r="M37" s="71">
        <f t="shared" si="2"/>
        <v>0</v>
      </c>
      <c r="N37" s="323"/>
      <c r="O37" s="8"/>
      <c r="P37" s="8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2:35" ht="18" customHeight="1" x14ac:dyDescent="0.25">
      <c r="B38" s="546"/>
      <c r="C38" s="553" t="s">
        <v>1012</v>
      </c>
      <c r="D38" s="553"/>
      <c r="E38" s="554"/>
      <c r="F38" s="554"/>
      <c r="G38" s="551" t="s">
        <v>1032</v>
      </c>
      <c r="H38" s="552"/>
      <c r="I38" s="543"/>
      <c r="J38" s="84">
        <f t="shared" ref="J38:J60" si="12">M38</f>
        <v>2194</v>
      </c>
      <c r="K38" s="65">
        <f t="shared" ref="K38:K60" si="13">J38-J38*$K$5%</f>
        <v>2194</v>
      </c>
      <c r="L38" s="7"/>
      <c r="M38" s="71">
        <v>2194</v>
      </c>
      <c r="N38" s="323"/>
      <c r="O38" s="8"/>
      <c r="P38" s="8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2:35" ht="18" customHeight="1" x14ac:dyDescent="0.25">
      <c r="B39" s="546"/>
      <c r="C39" s="553" t="s">
        <v>1013</v>
      </c>
      <c r="D39" s="553"/>
      <c r="E39" s="554"/>
      <c r="F39" s="554"/>
      <c r="G39" s="551" t="s">
        <v>1032</v>
      </c>
      <c r="H39" s="552"/>
      <c r="I39" s="543"/>
      <c r="J39" s="84">
        <f t="shared" si="12"/>
        <v>2194</v>
      </c>
      <c r="K39" s="65">
        <f t="shared" si="13"/>
        <v>2194</v>
      </c>
      <c r="L39" s="7"/>
      <c r="M39" s="71">
        <v>2194</v>
      </c>
      <c r="N39" s="323"/>
      <c r="O39" s="8"/>
      <c r="P39" s="8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2:35" ht="18" customHeight="1" x14ac:dyDescent="0.25">
      <c r="B40" s="546"/>
      <c r="C40" s="553" t="s">
        <v>1014</v>
      </c>
      <c r="D40" s="553"/>
      <c r="E40" s="554"/>
      <c r="F40" s="554"/>
      <c r="G40" s="551" t="s">
        <v>1032</v>
      </c>
      <c r="H40" s="552"/>
      <c r="I40" s="543"/>
      <c r="J40" s="84">
        <f t="shared" si="12"/>
        <v>2404</v>
      </c>
      <c r="K40" s="65">
        <f t="shared" si="13"/>
        <v>2404</v>
      </c>
      <c r="L40" s="7"/>
      <c r="M40" s="71">
        <v>2404</v>
      </c>
      <c r="N40" s="323"/>
      <c r="O40" s="8"/>
      <c r="P40" s="8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2:35" ht="18" customHeight="1" x14ac:dyDescent="0.25">
      <c r="B41" s="546"/>
      <c r="C41" s="553" t="s">
        <v>1015</v>
      </c>
      <c r="D41" s="553"/>
      <c r="E41" s="554"/>
      <c r="F41" s="554"/>
      <c r="G41" s="551" t="s">
        <v>1032</v>
      </c>
      <c r="H41" s="552"/>
      <c r="I41" s="543"/>
      <c r="J41" s="84">
        <f t="shared" si="12"/>
        <v>2404</v>
      </c>
      <c r="K41" s="65">
        <f t="shared" si="13"/>
        <v>2404</v>
      </c>
      <c r="L41" s="7"/>
      <c r="M41" s="71">
        <v>2404</v>
      </c>
      <c r="N41" s="323"/>
      <c r="O41" s="8"/>
      <c r="P41" s="8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2:35" ht="18" customHeight="1" x14ac:dyDescent="0.25">
      <c r="B42" s="546"/>
      <c r="C42" s="553" t="s">
        <v>1016</v>
      </c>
      <c r="D42" s="553"/>
      <c r="E42" s="554"/>
      <c r="F42" s="554"/>
      <c r="G42" s="551" t="s">
        <v>1032</v>
      </c>
      <c r="H42" s="552"/>
      <c r="I42" s="543"/>
      <c r="J42" s="84">
        <f t="shared" si="12"/>
        <v>2404</v>
      </c>
      <c r="K42" s="65">
        <f t="shared" si="13"/>
        <v>2404</v>
      </c>
      <c r="L42" s="7"/>
      <c r="M42" s="71">
        <v>2404</v>
      </c>
      <c r="N42" s="323"/>
      <c r="O42" s="8"/>
      <c r="P42" s="8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2:35" ht="18" customHeight="1" x14ac:dyDescent="0.25">
      <c r="B43" s="546"/>
      <c r="C43" s="553" t="s">
        <v>1017</v>
      </c>
      <c r="D43" s="553"/>
      <c r="E43" s="554"/>
      <c r="F43" s="554"/>
      <c r="G43" s="551" t="s">
        <v>1032</v>
      </c>
      <c r="H43" s="552"/>
      <c r="I43" s="543"/>
      <c r="J43" s="84">
        <f t="shared" si="12"/>
        <v>2404</v>
      </c>
      <c r="K43" s="65">
        <f t="shared" si="13"/>
        <v>2404</v>
      </c>
      <c r="L43" s="7"/>
      <c r="M43" s="71">
        <v>2404</v>
      </c>
      <c r="N43" s="323"/>
      <c r="O43" s="8"/>
      <c r="P43" s="8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2:35" ht="18" customHeight="1" x14ac:dyDescent="0.25">
      <c r="B44" s="546"/>
      <c r="C44" s="553" t="s">
        <v>1018</v>
      </c>
      <c r="D44" s="553"/>
      <c r="E44" s="554"/>
      <c r="F44" s="554"/>
      <c r="G44" s="541" t="s">
        <v>1033</v>
      </c>
      <c r="H44" s="542"/>
      <c r="I44" s="543"/>
      <c r="J44" s="84">
        <f t="shared" si="12"/>
        <v>1024</v>
      </c>
      <c r="K44" s="65">
        <f t="shared" si="13"/>
        <v>1024</v>
      </c>
      <c r="L44" s="7"/>
      <c r="M44" s="71">
        <v>1024</v>
      </c>
      <c r="N44" s="323"/>
      <c r="O44" s="8"/>
      <c r="P44" s="8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2:35" ht="18" customHeight="1" x14ac:dyDescent="0.25">
      <c r="B45" s="546"/>
      <c r="C45" s="553" t="s">
        <v>1019</v>
      </c>
      <c r="D45" s="553"/>
      <c r="E45" s="554"/>
      <c r="F45" s="554"/>
      <c r="G45" s="541" t="s">
        <v>1033</v>
      </c>
      <c r="H45" s="542"/>
      <c r="I45" s="543"/>
      <c r="J45" s="84">
        <f t="shared" si="12"/>
        <v>1024</v>
      </c>
      <c r="K45" s="65">
        <f t="shared" si="13"/>
        <v>1024</v>
      </c>
      <c r="L45" s="7"/>
      <c r="M45" s="71">
        <v>1024</v>
      </c>
      <c r="N45" s="323"/>
      <c r="O45" s="8"/>
      <c r="P45" s="8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2:35" ht="18" customHeight="1" x14ac:dyDescent="0.25">
      <c r="B46" s="546"/>
      <c r="C46" s="553" t="s">
        <v>1020</v>
      </c>
      <c r="D46" s="553"/>
      <c r="E46" s="554"/>
      <c r="F46" s="554"/>
      <c r="G46" s="541" t="s">
        <v>1033</v>
      </c>
      <c r="H46" s="542"/>
      <c r="I46" s="543"/>
      <c r="J46" s="84">
        <f t="shared" si="12"/>
        <v>1024</v>
      </c>
      <c r="K46" s="65">
        <f t="shared" si="13"/>
        <v>1024</v>
      </c>
      <c r="L46" s="7"/>
      <c r="M46" s="71">
        <v>1024</v>
      </c>
      <c r="N46" s="323"/>
      <c r="O46" s="8"/>
      <c r="P46" s="8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2:35" ht="18" customHeight="1" x14ac:dyDescent="0.25">
      <c r="B47" s="546"/>
      <c r="C47" s="553" t="s">
        <v>1041</v>
      </c>
      <c r="D47" s="553"/>
      <c r="E47" s="554"/>
      <c r="F47" s="554"/>
      <c r="G47" s="541" t="s">
        <v>1034</v>
      </c>
      <c r="H47" s="542"/>
      <c r="I47" s="543"/>
      <c r="J47" s="84">
        <f t="shared" si="12"/>
        <v>3218</v>
      </c>
      <c r="K47" s="65">
        <f t="shared" si="13"/>
        <v>3218</v>
      </c>
      <c r="L47" s="7"/>
      <c r="M47" s="71">
        <v>3218</v>
      </c>
      <c r="N47" s="323"/>
      <c r="O47" s="8"/>
      <c r="P47" s="8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2:35" ht="18" customHeight="1" x14ac:dyDescent="0.25">
      <c r="B48" s="546"/>
      <c r="C48" s="553" t="s">
        <v>1042</v>
      </c>
      <c r="D48" s="553"/>
      <c r="E48" s="554"/>
      <c r="F48" s="554"/>
      <c r="G48" s="541" t="s">
        <v>1034</v>
      </c>
      <c r="H48" s="542"/>
      <c r="I48" s="543"/>
      <c r="J48" s="84">
        <f t="shared" si="12"/>
        <v>0</v>
      </c>
      <c r="K48" s="65">
        <f t="shared" si="13"/>
        <v>0</v>
      </c>
      <c r="M48" s="71">
        <f t="shared" si="2"/>
        <v>0</v>
      </c>
      <c r="N48" s="323"/>
    </row>
    <row r="49" spans="2:14" ht="18" customHeight="1" x14ac:dyDescent="0.25">
      <c r="B49" s="546"/>
      <c r="C49" s="553" t="s">
        <v>1043</v>
      </c>
      <c r="D49" s="553"/>
      <c r="E49" s="554"/>
      <c r="F49" s="554"/>
      <c r="G49" s="541" t="s">
        <v>1034</v>
      </c>
      <c r="H49" s="542"/>
      <c r="I49" s="543"/>
      <c r="J49" s="84">
        <f t="shared" si="12"/>
        <v>0</v>
      </c>
      <c r="K49" s="65">
        <f t="shared" si="13"/>
        <v>0</v>
      </c>
      <c r="M49" s="71">
        <f t="shared" si="2"/>
        <v>0</v>
      </c>
      <c r="N49" s="323"/>
    </row>
    <row r="50" spans="2:14" ht="18" customHeight="1" x14ac:dyDescent="0.25">
      <c r="B50" s="546"/>
      <c r="C50" s="553" t="s">
        <v>1021</v>
      </c>
      <c r="D50" s="553"/>
      <c r="E50" s="554"/>
      <c r="F50" s="554"/>
      <c r="G50" s="541" t="s">
        <v>1035</v>
      </c>
      <c r="H50" s="542"/>
      <c r="I50" s="543"/>
      <c r="J50" s="84">
        <f t="shared" si="12"/>
        <v>4446</v>
      </c>
      <c r="K50" s="65">
        <f t="shared" si="13"/>
        <v>4446</v>
      </c>
      <c r="M50" s="71">
        <v>4446</v>
      </c>
      <c r="N50" s="323"/>
    </row>
    <row r="51" spans="2:14" ht="18" customHeight="1" x14ac:dyDescent="0.25">
      <c r="B51" s="546"/>
      <c r="C51" s="553" t="s">
        <v>1022</v>
      </c>
      <c r="D51" s="553"/>
      <c r="E51" s="554"/>
      <c r="F51" s="554"/>
      <c r="G51" s="541" t="s">
        <v>1035</v>
      </c>
      <c r="H51" s="542"/>
      <c r="I51" s="543"/>
      <c r="J51" s="84">
        <f t="shared" si="12"/>
        <v>0</v>
      </c>
      <c r="K51" s="65">
        <f t="shared" si="13"/>
        <v>0</v>
      </c>
      <c r="M51" s="71">
        <f t="shared" si="2"/>
        <v>0</v>
      </c>
      <c r="N51" s="323"/>
    </row>
    <row r="52" spans="2:14" ht="18" customHeight="1" x14ac:dyDescent="0.25">
      <c r="B52" s="546"/>
      <c r="C52" s="553" t="s">
        <v>1023</v>
      </c>
      <c r="D52" s="553"/>
      <c r="E52" s="554"/>
      <c r="F52" s="554"/>
      <c r="G52" s="541" t="s">
        <v>1035</v>
      </c>
      <c r="H52" s="542"/>
      <c r="I52" s="543"/>
      <c r="J52" s="84">
        <f t="shared" si="12"/>
        <v>0</v>
      </c>
      <c r="K52" s="65">
        <f t="shared" si="13"/>
        <v>0</v>
      </c>
      <c r="M52" s="71">
        <f t="shared" si="2"/>
        <v>0</v>
      </c>
      <c r="N52" s="323"/>
    </row>
    <row r="53" spans="2:14" ht="18" customHeight="1" x14ac:dyDescent="0.25">
      <c r="B53" s="546"/>
      <c r="C53" s="553" t="s">
        <v>1024</v>
      </c>
      <c r="D53" s="553"/>
      <c r="E53" s="554"/>
      <c r="F53" s="554"/>
      <c r="G53" s="541" t="s">
        <v>1036</v>
      </c>
      <c r="H53" s="542"/>
      <c r="I53" s="543"/>
      <c r="J53" s="84">
        <f t="shared" si="12"/>
        <v>0</v>
      </c>
      <c r="K53" s="65">
        <f t="shared" si="13"/>
        <v>0</v>
      </c>
      <c r="M53" s="71">
        <f t="shared" si="2"/>
        <v>0</v>
      </c>
      <c r="N53" s="323"/>
    </row>
    <row r="54" spans="2:14" ht="18" customHeight="1" x14ac:dyDescent="0.25">
      <c r="B54" s="546"/>
      <c r="C54" s="553" t="s">
        <v>1025</v>
      </c>
      <c r="D54" s="553"/>
      <c r="E54" s="554"/>
      <c r="F54" s="554"/>
      <c r="G54" s="541" t="s">
        <v>1036</v>
      </c>
      <c r="H54" s="542"/>
      <c r="I54" s="543"/>
      <c r="J54" s="84">
        <f t="shared" si="12"/>
        <v>0</v>
      </c>
      <c r="K54" s="65">
        <f t="shared" si="13"/>
        <v>0</v>
      </c>
      <c r="M54" s="71">
        <f t="shared" si="2"/>
        <v>0</v>
      </c>
      <c r="N54" s="323"/>
    </row>
    <row r="55" spans="2:14" ht="18" customHeight="1" x14ac:dyDescent="0.25">
      <c r="B55" s="546"/>
      <c r="C55" s="553" t="s">
        <v>1026</v>
      </c>
      <c r="D55" s="553"/>
      <c r="E55" s="554"/>
      <c r="F55" s="554"/>
      <c r="G55" s="541" t="s">
        <v>1036</v>
      </c>
      <c r="H55" s="542"/>
      <c r="I55" s="543"/>
      <c r="J55" s="84">
        <f t="shared" si="12"/>
        <v>0</v>
      </c>
      <c r="K55" s="65">
        <f t="shared" si="13"/>
        <v>0</v>
      </c>
      <c r="M55" s="71">
        <f t="shared" si="2"/>
        <v>0</v>
      </c>
      <c r="N55" s="323"/>
    </row>
    <row r="56" spans="2:14" ht="18" customHeight="1" x14ac:dyDescent="0.25">
      <c r="B56" s="546"/>
      <c r="C56" s="553" t="s">
        <v>1027</v>
      </c>
      <c r="D56" s="553"/>
      <c r="E56" s="554"/>
      <c r="F56" s="554"/>
      <c r="G56" s="541" t="s">
        <v>1036</v>
      </c>
      <c r="H56" s="542"/>
      <c r="I56" s="543"/>
      <c r="J56" s="84">
        <f t="shared" si="12"/>
        <v>0</v>
      </c>
      <c r="K56" s="65">
        <f t="shared" si="13"/>
        <v>0</v>
      </c>
      <c r="M56" s="71">
        <f t="shared" si="2"/>
        <v>0</v>
      </c>
      <c r="N56" s="323"/>
    </row>
    <row r="57" spans="2:14" ht="18" customHeight="1" x14ac:dyDescent="0.25">
      <c r="B57" s="546"/>
      <c r="C57" s="553" t="s">
        <v>1028</v>
      </c>
      <c r="D57" s="553"/>
      <c r="E57" s="554"/>
      <c r="F57" s="554"/>
      <c r="G57" s="541" t="s">
        <v>1036</v>
      </c>
      <c r="H57" s="542"/>
      <c r="I57" s="543"/>
      <c r="J57" s="84">
        <f t="shared" si="12"/>
        <v>0</v>
      </c>
      <c r="K57" s="65">
        <f t="shared" si="13"/>
        <v>0</v>
      </c>
      <c r="M57" s="71">
        <f t="shared" si="2"/>
        <v>0</v>
      </c>
      <c r="N57" s="323"/>
    </row>
    <row r="58" spans="2:14" ht="18" customHeight="1" x14ac:dyDescent="0.25">
      <c r="B58" s="546"/>
      <c r="C58" s="553" t="s">
        <v>1029</v>
      </c>
      <c r="D58" s="553"/>
      <c r="E58" s="554"/>
      <c r="F58" s="554"/>
      <c r="G58" s="541" t="s">
        <v>1036</v>
      </c>
      <c r="H58" s="542"/>
      <c r="I58" s="543"/>
      <c r="J58" s="84">
        <f t="shared" si="12"/>
        <v>0</v>
      </c>
      <c r="K58" s="65">
        <f t="shared" si="13"/>
        <v>0</v>
      </c>
      <c r="M58" s="71">
        <f t="shared" si="2"/>
        <v>0</v>
      </c>
      <c r="N58" s="323"/>
    </row>
    <row r="59" spans="2:14" ht="18" customHeight="1" x14ac:dyDescent="0.25">
      <c r="B59" s="546"/>
      <c r="C59" s="553" t="s">
        <v>1030</v>
      </c>
      <c r="D59" s="553"/>
      <c r="E59" s="554"/>
      <c r="F59" s="554"/>
      <c r="G59" s="541" t="s">
        <v>1037</v>
      </c>
      <c r="H59" s="542"/>
      <c r="I59" s="543"/>
      <c r="J59" s="84">
        <f t="shared" si="12"/>
        <v>125</v>
      </c>
      <c r="K59" s="65">
        <f t="shared" si="13"/>
        <v>125</v>
      </c>
      <c r="M59" s="71">
        <v>125</v>
      </c>
      <c r="N59" s="323"/>
    </row>
    <row r="60" spans="2:14" ht="18" customHeight="1" x14ac:dyDescent="0.25">
      <c r="B60" s="546"/>
      <c r="C60" s="553" t="s">
        <v>1031</v>
      </c>
      <c r="D60" s="553"/>
      <c r="E60" s="554"/>
      <c r="F60" s="554"/>
      <c r="G60" s="541" t="s">
        <v>1037</v>
      </c>
      <c r="H60" s="542"/>
      <c r="I60" s="543"/>
      <c r="J60" s="84">
        <f t="shared" si="12"/>
        <v>95</v>
      </c>
      <c r="K60" s="65">
        <f t="shared" si="13"/>
        <v>95</v>
      </c>
      <c r="M60" s="71">
        <v>95</v>
      </c>
      <c r="N60" s="323"/>
    </row>
  </sheetData>
  <mergeCells count="62">
    <mergeCell ref="B1:K1"/>
    <mergeCell ref="I2:K2"/>
    <mergeCell ref="I3:K3"/>
    <mergeCell ref="B4:C4"/>
    <mergeCell ref="I4:K4"/>
    <mergeCell ref="H5:J5"/>
    <mergeCell ref="C46:F46"/>
    <mergeCell ref="C47:F47"/>
    <mergeCell ref="C48:F48"/>
    <mergeCell ref="C49:F49"/>
    <mergeCell ref="C37:F37"/>
    <mergeCell ref="C38:F38"/>
    <mergeCell ref="C39:F39"/>
    <mergeCell ref="B7:K7"/>
    <mergeCell ref="B8:B13"/>
    <mergeCell ref="B14:K14"/>
    <mergeCell ref="G37:I37"/>
    <mergeCell ref="G38:I38"/>
    <mergeCell ref="G39:I39"/>
    <mergeCell ref="G40:I40"/>
    <mergeCell ref="G41:I41"/>
    <mergeCell ref="C55:F55"/>
    <mergeCell ref="C40:F40"/>
    <mergeCell ref="C41:F41"/>
    <mergeCell ref="C42:F42"/>
    <mergeCell ref="C43:F43"/>
    <mergeCell ref="C44:F44"/>
    <mergeCell ref="C45:F45"/>
    <mergeCell ref="C50:F50"/>
    <mergeCell ref="C51:F51"/>
    <mergeCell ref="C52:F52"/>
    <mergeCell ref="C53:F53"/>
    <mergeCell ref="C54:F54"/>
    <mergeCell ref="C56:F56"/>
    <mergeCell ref="C57:F57"/>
    <mergeCell ref="C58:F58"/>
    <mergeCell ref="C59:F59"/>
    <mergeCell ref="C60:F60"/>
    <mergeCell ref="G52:I52"/>
    <mergeCell ref="G53:I53"/>
    <mergeCell ref="G42:I42"/>
    <mergeCell ref="G43:I43"/>
    <mergeCell ref="G44:I44"/>
    <mergeCell ref="G45:I45"/>
    <mergeCell ref="G46:I46"/>
    <mergeCell ref="G47:I47"/>
    <mergeCell ref="G60:I60"/>
    <mergeCell ref="J37:K37"/>
    <mergeCell ref="B38:B60"/>
    <mergeCell ref="B24:K24"/>
    <mergeCell ref="B15:B23"/>
    <mergeCell ref="B25:B36"/>
    <mergeCell ref="G54:I54"/>
    <mergeCell ref="G55:I55"/>
    <mergeCell ref="G56:I56"/>
    <mergeCell ref="G57:I57"/>
    <mergeCell ref="G58:I58"/>
    <mergeCell ref="G59:I59"/>
    <mergeCell ref="G48:I48"/>
    <mergeCell ref="G49:I49"/>
    <mergeCell ref="G50:I50"/>
    <mergeCell ref="G51:I51"/>
  </mergeCells>
  <printOptions horizontalCentered="1"/>
  <pageMargins left="3.937007874015748E-2" right="3.937007874015748E-2" top="0.39370078740157483" bottom="3.937007874015748E-2" header="0" footer="0"/>
  <pageSetup paperSize="9" scale="64" fitToHeight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02"/>
  <sheetViews>
    <sheetView zoomScaleNormal="100" workbookViewId="0">
      <pane xSplit="1" ySplit="6" topLeftCell="B37" activePane="bottomRight" state="frozen"/>
      <selection pane="topRight" activeCell="B1" sqref="B1"/>
      <selection pane="bottomLeft" activeCell="A8" sqref="A8"/>
      <selection pane="bottomRight" activeCell="H5" sqref="H5"/>
    </sheetView>
  </sheetViews>
  <sheetFormatPr defaultColWidth="9.140625" defaultRowHeight="12.75" x14ac:dyDescent="0.25"/>
  <cols>
    <col min="1" max="1" width="9.140625" style="7" customWidth="1"/>
    <col min="2" max="2" width="23.85546875" style="6" customWidth="1"/>
    <col min="3" max="3" width="13.42578125" style="6" customWidth="1"/>
    <col min="4" max="4" width="26.140625" style="6" customWidth="1"/>
    <col min="5" max="5" width="10.7109375" style="6" customWidth="1"/>
    <col min="6" max="7" width="16.7109375" style="5" customWidth="1"/>
    <col min="8" max="8" width="16.7109375" style="137" customWidth="1"/>
    <col min="9" max="9" width="15" style="97" customWidth="1"/>
    <col min="10" max="10" width="14.42578125" style="97" hidden="1" customWidth="1"/>
    <col min="11" max="16384" width="9.140625" style="1"/>
  </cols>
  <sheetData>
    <row r="1" spans="1:10" ht="16.5" customHeight="1" x14ac:dyDescent="0.25">
      <c r="B1" s="566" t="s">
        <v>1524</v>
      </c>
      <c r="C1" s="567"/>
      <c r="D1" s="567"/>
      <c r="E1" s="567"/>
      <c r="F1" s="567"/>
      <c r="G1" s="567"/>
      <c r="H1" s="568"/>
    </row>
    <row r="2" spans="1:10" ht="16.5" customHeight="1" x14ac:dyDescent="0.25">
      <c r="B2" s="569"/>
      <c r="C2" s="570"/>
      <c r="D2" s="100"/>
      <c r="E2" s="100"/>
      <c r="F2" s="100"/>
      <c r="G2" s="100"/>
      <c r="H2" s="255"/>
    </row>
    <row r="3" spans="1:10" ht="16.5" customHeight="1" x14ac:dyDescent="0.2">
      <c r="B3" s="249"/>
      <c r="C3" s="572"/>
      <c r="D3" s="573"/>
      <c r="E3" s="97"/>
      <c r="F3" s="442" t="s">
        <v>1526</v>
      </c>
      <c r="G3" s="442"/>
      <c r="H3" s="443"/>
      <c r="I3" s="207"/>
    </row>
    <row r="4" spans="1:10" ht="16.5" customHeight="1" x14ac:dyDescent="0.25">
      <c r="B4" s="250"/>
      <c r="C4" s="573"/>
      <c r="D4" s="573"/>
      <c r="E4" s="207"/>
      <c r="F4" s="253"/>
      <c r="G4" s="253"/>
      <c r="H4" s="254"/>
    </row>
    <row r="5" spans="1:10" ht="16.5" customHeight="1" x14ac:dyDescent="0.25">
      <c r="B5" s="111"/>
      <c r="C5" s="25"/>
      <c r="D5" s="112"/>
      <c r="E5" s="112"/>
      <c r="F5" s="458" t="s">
        <v>679</v>
      </c>
      <c r="G5" s="571"/>
      <c r="H5" s="252"/>
    </row>
    <row r="6" spans="1:10" s="13" customFormat="1" ht="32.450000000000003" customHeight="1" x14ac:dyDescent="0.25">
      <c r="B6" s="89"/>
      <c r="C6" s="213" t="s">
        <v>1523</v>
      </c>
      <c r="D6" s="218" t="s">
        <v>385</v>
      </c>
      <c r="E6" s="218" t="s">
        <v>1522</v>
      </c>
      <c r="F6" s="219" t="s">
        <v>364</v>
      </c>
      <c r="G6" s="140" t="s">
        <v>676</v>
      </c>
      <c r="H6" s="243" t="s">
        <v>677</v>
      </c>
      <c r="J6" s="343"/>
    </row>
    <row r="7" spans="1:10" s="87" customFormat="1" ht="18" customHeight="1" x14ac:dyDescent="0.25">
      <c r="A7" s="88"/>
      <c r="B7" s="470" t="s">
        <v>1521</v>
      </c>
      <c r="C7" s="470"/>
      <c r="D7" s="470"/>
      <c r="E7" s="470"/>
      <c r="F7" s="470"/>
      <c r="G7" s="470"/>
      <c r="H7" s="470"/>
      <c r="I7" s="85"/>
      <c r="J7" s="337" t="s">
        <v>686</v>
      </c>
    </row>
    <row r="8" spans="1:10" s="87" customFormat="1" ht="15" customHeight="1" x14ac:dyDescent="0.25">
      <c r="A8" s="88"/>
      <c r="B8" s="574"/>
      <c r="C8" s="248" t="s">
        <v>1367</v>
      </c>
      <c r="D8" s="115" t="s">
        <v>1441</v>
      </c>
      <c r="E8" s="115" t="s">
        <v>1520</v>
      </c>
      <c r="F8" s="115" t="s">
        <v>1519</v>
      </c>
      <c r="G8" s="116">
        <f>J8</f>
        <v>613</v>
      </c>
      <c r="H8" s="117">
        <f t="shared" ref="H8:H20" si="0">J8-J8*$H$5%</f>
        <v>613</v>
      </c>
      <c r="I8" s="85"/>
      <c r="J8" s="338">
        <v>613</v>
      </c>
    </row>
    <row r="9" spans="1:10" s="87" customFormat="1" ht="15" customHeight="1" x14ac:dyDescent="0.25">
      <c r="A9" s="88"/>
      <c r="B9" s="575"/>
      <c r="C9" s="248" t="s">
        <v>1367</v>
      </c>
      <c r="D9" s="115" t="s">
        <v>1439</v>
      </c>
      <c r="E9" s="115" t="s">
        <v>1518</v>
      </c>
      <c r="F9" s="115" t="s">
        <v>1398</v>
      </c>
      <c r="G9" s="116">
        <f t="shared" ref="G9:G33" si="1">J9</f>
        <v>735</v>
      </c>
      <c r="H9" s="117">
        <f t="shared" si="0"/>
        <v>735</v>
      </c>
      <c r="I9" s="85"/>
      <c r="J9" s="338">
        <v>735</v>
      </c>
    </row>
    <row r="10" spans="1:10" s="87" customFormat="1" ht="15" customHeight="1" x14ac:dyDescent="0.25">
      <c r="A10" s="88"/>
      <c r="B10" s="575"/>
      <c r="C10" s="248" t="s">
        <v>1367</v>
      </c>
      <c r="D10" s="115" t="s">
        <v>1437</v>
      </c>
      <c r="E10" s="115" t="s">
        <v>1517</v>
      </c>
      <c r="F10" s="115" t="s">
        <v>1496</v>
      </c>
      <c r="G10" s="116">
        <f t="shared" si="1"/>
        <v>1400</v>
      </c>
      <c r="H10" s="117">
        <f t="shared" si="0"/>
        <v>1400</v>
      </c>
      <c r="I10" s="85"/>
      <c r="J10" s="338">
        <v>1400</v>
      </c>
    </row>
    <row r="11" spans="1:10" s="87" customFormat="1" ht="15" customHeight="1" x14ac:dyDescent="0.25">
      <c r="A11" s="88"/>
      <c r="B11" s="575"/>
      <c r="C11" s="248" t="s">
        <v>1367</v>
      </c>
      <c r="D11" s="115" t="s">
        <v>1435</v>
      </c>
      <c r="E11" s="115" t="s">
        <v>1516</v>
      </c>
      <c r="F11" s="115" t="s">
        <v>1515</v>
      </c>
      <c r="G11" s="116">
        <f t="shared" si="1"/>
        <v>2503</v>
      </c>
      <c r="H11" s="117">
        <f t="shared" si="0"/>
        <v>2503</v>
      </c>
      <c r="I11" s="85"/>
      <c r="J11" s="338">
        <v>2503</v>
      </c>
    </row>
    <row r="12" spans="1:10" s="87" customFormat="1" ht="15" customHeight="1" x14ac:dyDescent="0.25">
      <c r="A12" s="88"/>
      <c r="B12" s="575"/>
      <c r="C12" s="248" t="s">
        <v>1367</v>
      </c>
      <c r="D12" s="115" t="s">
        <v>1500</v>
      </c>
      <c r="E12" s="115" t="s">
        <v>1514</v>
      </c>
      <c r="F12" s="115" t="s">
        <v>1513</v>
      </c>
      <c r="G12" s="116">
        <f t="shared" si="1"/>
        <v>2177</v>
      </c>
      <c r="H12" s="117">
        <f t="shared" si="0"/>
        <v>2177</v>
      </c>
      <c r="I12" s="85"/>
      <c r="J12" s="337">
        <v>2177</v>
      </c>
    </row>
    <row r="13" spans="1:10" s="87" customFormat="1" ht="15" customHeight="1" x14ac:dyDescent="0.25">
      <c r="A13" s="88"/>
      <c r="B13" s="575"/>
      <c r="C13" s="248" t="s">
        <v>1367</v>
      </c>
      <c r="D13" s="115" t="s">
        <v>1475</v>
      </c>
      <c r="E13" s="115" t="s">
        <v>1512</v>
      </c>
      <c r="F13" s="115" t="s">
        <v>1511</v>
      </c>
      <c r="G13" s="116">
        <f t="shared" si="1"/>
        <v>613</v>
      </c>
      <c r="H13" s="117">
        <f t="shared" si="0"/>
        <v>613</v>
      </c>
      <c r="I13" s="85"/>
      <c r="J13" s="338">
        <v>613</v>
      </c>
    </row>
    <row r="14" spans="1:10" s="87" customFormat="1" ht="15" customHeight="1" x14ac:dyDescent="0.25">
      <c r="A14" s="88"/>
      <c r="B14" s="575"/>
      <c r="C14" s="248" t="s">
        <v>1367</v>
      </c>
      <c r="D14" s="115" t="s">
        <v>1473</v>
      </c>
      <c r="E14" s="115" t="s">
        <v>1510</v>
      </c>
      <c r="F14" s="115" t="s">
        <v>1509</v>
      </c>
      <c r="G14" s="116">
        <f t="shared" si="1"/>
        <v>753</v>
      </c>
      <c r="H14" s="117">
        <f t="shared" si="0"/>
        <v>753</v>
      </c>
      <c r="I14" s="85"/>
      <c r="J14" s="338">
        <v>753</v>
      </c>
    </row>
    <row r="15" spans="1:10" ht="15" customHeight="1" x14ac:dyDescent="0.25">
      <c r="B15" s="575"/>
      <c r="C15" s="248" t="s">
        <v>1367</v>
      </c>
      <c r="D15" s="115" t="s">
        <v>1470</v>
      </c>
      <c r="E15" s="115" t="s">
        <v>1351</v>
      </c>
      <c r="F15" s="115" t="s">
        <v>1374</v>
      </c>
      <c r="G15" s="116">
        <f t="shared" si="1"/>
        <v>1225</v>
      </c>
      <c r="H15" s="117">
        <f t="shared" si="0"/>
        <v>1225</v>
      </c>
      <c r="I15" s="7"/>
      <c r="J15" s="335">
        <v>1225</v>
      </c>
    </row>
    <row r="16" spans="1:10" ht="15" customHeight="1" x14ac:dyDescent="0.25">
      <c r="B16" s="575"/>
      <c r="C16" s="248" t="s">
        <v>1367</v>
      </c>
      <c r="D16" s="115" t="s">
        <v>1467</v>
      </c>
      <c r="E16" s="115" t="s">
        <v>1508</v>
      </c>
      <c r="F16" s="115" t="s">
        <v>1496</v>
      </c>
      <c r="G16" s="116">
        <f t="shared" si="1"/>
        <v>1322</v>
      </c>
      <c r="H16" s="117">
        <f t="shared" si="0"/>
        <v>1322</v>
      </c>
      <c r="I16" s="7"/>
      <c r="J16" s="335">
        <v>1322</v>
      </c>
    </row>
    <row r="17" spans="1:10" ht="15" customHeight="1" x14ac:dyDescent="0.25">
      <c r="B17" s="502"/>
      <c r="C17" s="141" t="s">
        <v>1416</v>
      </c>
      <c r="D17" s="115" t="s">
        <v>1464</v>
      </c>
      <c r="E17" s="115" t="s">
        <v>1507</v>
      </c>
      <c r="F17" s="115" t="s">
        <v>1479</v>
      </c>
      <c r="G17" s="116">
        <f t="shared" si="1"/>
        <v>1482</v>
      </c>
      <c r="H17" s="116">
        <f t="shared" si="0"/>
        <v>1482</v>
      </c>
      <c r="I17" s="7"/>
      <c r="J17" s="344">
        <v>1482</v>
      </c>
    </row>
    <row r="18" spans="1:10" ht="15" customHeight="1" x14ac:dyDescent="0.25">
      <c r="B18" s="502"/>
      <c r="C18" s="141" t="s">
        <v>1416</v>
      </c>
      <c r="D18" s="115" t="s">
        <v>1462</v>
      </c>
      <c r="E18" s="115" t="s">
        <v>1483</v>
      </c>
      <c r="F18" s="115" t="s">
        <v>1479</v>
      </c>
      <c r="G18" s="116">
        <f t="shared" si="1"/>
        <v>1547</v>
      </c>
      <c r="H18" s="116">
        <f t="shared" si="0"/>
        <v>1547</v>
      </c>
      <c r="I18" s="7"/>
      <c r="J18" s="338">
        <v>1547</v>
      </c>
    </row>
    <row r="19" spans="1:10" ht="15" customHeight="1" x14ac:dyDescent="0.25">
      <c r="B19" s="502"/>
      <c r="C19" s="141" t="s">
        <v>1416</v>
      </c>
      <c r="D19" s="115" t="s">
        <v>1460</v>
      </c>
      <c r="E19" s="115" t="s">
        <v>1506</v>
      </c>
      <c r="F19" s="115" t="s">
        <v>1494</v>
      </c>
      <c r="G19" s="116">
        <f t="shared" si="1"/>
        <v>1896</v>
      </c>
      <c r="H19" s="116">
        <f t="shared" si="0"/>
        <v>1896</v>
      </c>
      <c r="I19" s="7"/>
      <c r="J19" s="338">
        <v>1896</v>
      </c>
    </row>
    <row r="20" spans="1:10" ht="15" customHeight="1" x14ac:dyDescent="0.25">
      <c r="B20" s="502"/>
      <c r="C20" s="141" t="s">
        <v>1416</v>
      </c>
      <c r="D20" s="115" t="s">
        <v>1459</v>
      </c>
      <c r="E20" s="115" t="s">
        <v>1505</v>
      </c>
      <c r="F20" s="115" t="s">
        <v>1492</v>
      </c>
      <c r="G20" s="116">
        <f t="shared" si="1"/>
        <v>2070</v>
      </c>
      <c r="H20" s="116">
        <f t="shared" si="0"/>
        <v>2070</v>
      </c>
      <c r="I20" s="7"/>
      <c r="J20" s="338">
        <v>2070</v>
      </c>
    </row>
    <row r="21" spans="1:10" s="87" customFormat="1" ht="18" customHeight="1" x14ac:dyDescent="0.25">
      <c r="A21" s="88"/>
      <c r="B21" s="470" t="s">
        <v>1504</v>
      </c>
      <c r="C21" s="470"/>
      <c r="D21" s="470"/>
      <c r="E21" s="470"/>
      <c r="F21" s="470"/>
      <c r="G21" s="470"/>
      <c r="H21" s="470"/>
      <c r="I21" s="88"/>
      <c r="J21" s="335"/>
    </row>
    <row r="22" spans="1:10" ht="15" customHeight="1" x14ac:dyDescent="0.25">
      <c r="B22" s="517"/>
      <c r="C22" s="248" t="s">
        <v>1367</v>
      </c>
      <c r="D22" s="115" t="s">
        <v>1441</v>
      </c>
      <c r="E22" s="115" t="s">
        <v>1399</v>
      </c>
      <c r="F22" s="115" t="s">
        <v>1398</v>
      </c>
      <c r="G22" s="116">
        <f t="shared" si="1"/>
        <v>823</v>
      </c>
      <c r="H22" s="117">
        <f t="shared" ref="H22:H33" si="2">J22-J22*$H$5%</f>
        <v>823</v>
      </c>
      <c r="I22" s="7"/>
      <c r="J22" s="338">
        <v>823</v>
      </c>
    </row>
    <row r="23" spans="1:10" ht="15" customHeight="1" x14ac:dyDescent="0.25">
      <c r="B23" s="517"/>
      <c r="C23" s="248" t="s">
        <v>1367</v>
      </c>
      <c r="D23" s="115" t="s">
        <v>1439</v>
      </c>
      <c r="E23" s="115" t="s">
        <v>1503</v>
      </c>
      <c r="F23" s="115" t="s">
        <v>1389</v>
      </c>
      <c r="G23" s="116">
        <f t="shared" si="1"/>
        <v>1138</v>
      </c>
      <c r="H23" s="117">
        <f t="shared" si="2"/>
        <v>1138</v>
      </c>
      <c r="I23" s="7"/>
      <c r="J23" s="338">
        <v>1138</v>
      </c>
    </row>
    <row r="24" spans="1:10" ht="15" customHeight="1" x14ac:dyDescent="0.25">
      <c r="B24" s="517"/>
      <c r="C24" s="248" t="s">
        <v>1367</v>
      </c>
      <c r="D24" s="115" t="s">
        <v>1437</v>
      </c>
      <c r="E24" s="115" t="s">
        <v>1502</v>
      </c>
      <c r="F24" s="115" t="s">
        <v>1368</v>
      </c>
      <c r="G24" s="116">
        <f t="shared" si="1"/>
        <v>1663</v>
      </c>
      <c r="H24" s="117">
        <f t="shared" si="2"/>
        <v>1663</v>
      </c>
      <c r="I24" s="7"/>
      <c r="J24" s="338">
        <v>1663</v>
      </c>
    </row>
    <row r="25" spans="1:10" ht="15" customHeight="1" x14ac:dyDescent="0.25">
      <c r="B25" s="517"/>
      <c r="C25" s="141" t="s">
        <v>1416</v>
      </c>
      <c r="D25" s="115" t="s">
        <v>1435</v>
      </c>
      <c r="E25" s="115" t="s">
        <v>1501</v>
      </c>
      <c r="F25" s="115" t="s">
        <v>1461</v>
      </c>
      <c r="G25" s="116">
        <f t="shared" si="1"/>
        <v>2211</v>
      </c>
      <c r="H25" s="116">
        <f t="shared" si="2"/>
        <v>2211</v>
      </c>
      <c r="I25" s="7"/>
      <c r="J25" s="338">
        <v>2211</v>
      </c>
    </row>
    <row r="26" spans="1:10" ht="15" customHeight="1" x14ac:dyDescent="0.25">
      <c r="B26" s="517"/>
      <c r="C26" s="141" t="s">
        <v>1416</v>
      </c>
      <c r="D26" s="115" t="s">
        <v>1500</v>
      </c>
      <c r="E26" s="115" t="s">
        <v>1499</v>
      </c>
      <c r="F26" s="115" t="s">
        <v>1498</v>
      </c>
      <c r="G26" s="116">
        <f t="shared" si="1"/>
        <v>3169</v>
      </c>
      <c r="H26" s="116">
        <f t="shared" si="2"/>
        <v>3169</v>
      </c>
      <c r="I26" s="7"/>
      <c r="J26" s="338">
        <v>3169</v>
      </c>
    </row>
    <row r="27" spans="1:10" ht="15" customHeight="1" x14ac:dyDescent="0.25">
      <c r="B27" s="517"/>
      <c r="C27" s="248" t="s">
        <v>1367</v>
      </c>
      <c r="D27" s="115" t="s">
        <v>1473</v>
      </c>
      <c r="E27" s="115" t="s">
        <v>1497</v>
      </c>
      <c r="F27" s="115" t="s">
        <v>1410</v>
      </c>
      <c r="G27" s="116">
        <f t="shared" si="1"/>
        <v>1015</v>
      </c>
      <c r="H27" s="116">
        <f t="shared" si="2"/>
        <v>1015</v>
      </c>
      <c r="I27" s="7"/>
      <c r="J27" s="335">
        <v>1015</v>
      </c>
    </row>
    <row r="28" spans="1:10" ht="15" customHeight="1" x14ac:dyDescent="0.25">
      <c r="B28" s="517"/>
      <c r="C28" s="248" t="s">
        <v>1367</v>
      </c>
      <c r="D28" s="115" t="s">
        <v>1470</v>
      </c>
      <c r="E28" s="115" t="s">
        <v>1238</v>
      </c>
      <c r="F28" s="142" t="s">
        <v>1496</v>
      </c>
      <c r="G28" s="116">
        <f t="shared" si="1"/>
        <v>1365</v>
      </c>
      <c r="H28" s="116">
        <f t="shared" si="2"/>
        <v>1365</v>
      </c>
      <c r="I28" s="7"/>
      <c r="J28" s="335">
        <v>1365</v>
      </c>
    </row>
    <row r="29" spans="1:10" ht="15" customHeight="1" x14ac:dyDescent="0.25">
      <c r="B29" s="517"/>
      <c r="C29" s="248" t="s">
        <v>1367</v>
      </c>
      <c r="D29" s="115" t="s">
        <v>1467</v>
      </c>
      <c r="E29" s="115" t="s">
        <v>1495</v>
      </c>
      <c r="F29" s="142" t="s">
        <v>1368</v>
      </c>
      <c r="G29" s="116">
        <f t="shared" si="1"/>
        <v>1400</v>
      </c>
      <c r="H29" s="116">
        <f t="shared" si="2"/>
        <v>1400</v>
      </c>
      <c r="I29" s="7"/>
      <c r="J29" s="335">
        <v>1400</v>
      </c>
    </row>
    <row r="30" spans="1:10" ht="15" customHeight="1" x14ac:dyDescent="0.25">
      <c r="B30" s="517"/>
      <c r="C30" s="141" t="s">
        <v>1416</v>
      </c>
      <c r="D30" s="115" t="s">
        <v>1464</v>
      </c>
      <c r="E30" s="115" t="s">
        <v>1431</v>
      </c>
      <c r="F30" s="142" t="s">
        <v>1494</v>
      </c>
      <c r="G30" s="116">
        <f t="shared" si="1"/>
        <v>1623</v>
      </c>
      <c r="H30" s="116">
        <f t="shared" si="2"/>
        <v>1623</v>
      </c>
      <c r="I30" s="7"/>
      <c r="J30" s="345">
        <v>1623</v>
      </c>
    </row>
    <row r="31" spans="1:10" ht="15" customHeight="1" x14ac:dyDescent="0.25">
      <c r="B31" s="517"/>
      <c r="C31" s="141" t="s">
        <v>1416</v>
      </c>
      <c r="D31" s="115" t="s">
        <v>1462</v>
      </c>
      <c r="E31" s="115" t="s">
        <v>1493</v>
      </c>
      <c r="F31" s="142" t="s">
        <v>1492</v>
      </c>
      <c r="G31" s="116">
        <f t="shared" si="1"/>
        <v>1939</v>
      </c>
      <c r="H31" s="116">
        <f t="shared" si="2"/>
        <v>1939</v>
      </c>
      <c r="I31" s="7"/>
      <c r="J31" s="338">
        <v>1939</v>
      </c>
    </row>
    <row r="32" spans="1:10" ht="15" customHeight="1" x14ac:dyDescent="0.25">
      <c r="B32" s="517"/>
      <c r="C32" s="141" t="s">
        <v>1347</v>
      </c>
      <c r="D32" s="115" t="s">
        <v>1460</v>
      </c>
      <c r="E32" s="115" t="s">
        <v>1491</v>
      </c>
      <c r="F32" s="142" t="s">
        <v>1489</v>
      </c>
      <c r="G32" s="116">
        <f t="shared" si="1"/>
        <v>1042</v>
      </c>
      <c r="H32" s="116">
        <f t="shared" si="2"/>
        <v>1042</v>
      </c>
      <c r="I32" s="7"/>
      <c r="J32" s="335">
        <v>1042</v>
      </c>
    </row>
    <row r="33" spans="1:10" ht="15" customHeight="1" x14ac:dyDescent="0.25">
      <c r="B33" s="517"/>
      <c r="C33" s="141" t="s">
        <v>1416</v>
      </c>
      <c r="D33" s="115" t="s">
        <v>1459</v>
      </c>
      <c r="E33" s="115" t="s">
        <v>1490</v>
      </c>
      <c r="F33" s="142" t="s">
        <v>1489</v>
      </c>
      <c r="G33" s="116">
        <f t="shared" si="1"/>
        <v>2331</v>
      </c>
      <c r="H33" s="116">
        <f t="shared" si="2"/>
        <v>2331</v>
      </c>
      <c r="I33" s="7"/>
      <c r="J33" s="338">
        <v>2331</v>
      </c>
    </row>
    <row r="34" spans="1:10" ht="18" customHeight="1" x14ac:dyDescent="0.25">
      <c r="B34" s="470" t="s">
        <v>1488</v>
      </c>
      <c r="C34" s="470"/>
      <c r="D34" s="470"/>
      <c r="E34" s="470"/>
      <c r="F34" s="470"/>
      <c r="G34" s="470"/>
      <c r="H34" s="470"/>
      <c r="I34" s="7"/>
      <c r="J34" s="335"/>
    </row>
    <row r="35" spans="1:10" ht="15" customHeight="1" x14ac:dyDescent="0.25">
      <c r="B35" s="517"/>
      <c r="C35" s="248" t="s">
        <v>1367</v>
      </c>
      <c r="D35" s="115" t="s">
        <v>1475</v>
      </c>
      <c r="E35" s="115" t="s">
        <v>1449</v>
      </c>
      <c r="F35" s="115" t="s">
        <v>1487</v>
      </c>
      <c r="G35" s="116">
        <f t="shared" ref="G35:G40" si="3">J35</f>
        <v>613</v>
      </c>
      <c r="H35" s="117">
        <f t="shared" ref="H35:H40" si="4">J35-J35*$H$5%</f>
        <v>613</v>
      </c>
      <c r="I35" s="7"/>
      <c r="J35" s="338">
        <v>613</v>
      </c>
    </row>
    <row r="36" spans="1:10" ht="15" customHeight="1" x14ac:dyDescent="0.25">
      <c r="B36" s="575"/>
      <c r="C36" s="248" t="s">
        <v>1367</v>
      </c>
      <c r="D36" s="115" t="s">
        <v>1473</v>
      </c>
      <c r="E36" s="115" t="s">
        <v>1061</v>
      </c>
      <c r="F36" s="115" t="s">
        <v>1486</v>
      </c>
      <c r="G36" s="116">
        <f t="shared" si="3"/>
        <v>998</v>
      </c>
      <c r="H36" s="117">
        <f t="shared" si="4"/>
        <v>998</v>
      </c>
      <c r="I36" s="7"/>
      <c r="J36" s="335">
        <v>998</v>
      </c>
    </row>
    <row r="37" spans="1:10" ht="15" customHeight="1" x14ac:dyDescent="0.25">
      <c r="B37" s="575"/>
      <c r="C37" s="248" t="s">
        <v>1367</v>
      </c>
      <c r="D37" s="115" t="s">
        <v>1470</v>
      </c>
      <c r="E37" s="115" t="s">
        <v>1485</v>
      </c>
      <c r="F37" s="115" t="s">
        <v>1389</v>
      </c>
      <c r="G37" s="116">
        <f t="shared" si="3"/>
        <v>1225</v>
      </c>
      <c r="H37" s="117">
        <f t="shared" si="4"/>
        <v>1225</v>
      </c>
      <c r="I37" s="7"/>
      <c r="J37" s="338">
        <v>1225</v>
      </c>
    </row>
    <row r="38" spans="1:10" ht="15" customHeight="1" x14ac:dyDescent="0.25">
      <c r="B38" s="575"/>
      <c r="C38" s="248" t="s">
        <v>1367</v>
      </c>
      <c r="D38" s="115" t="s">
        <v>1467</v>
      </c>
      <c r="E38" s="115" t="s">
        <v>1375</v>
      </c>
      <c r="F38" s="115" t="s">
        <v>1374</v>
      </c>
      <c r="G38" s="116">
        <f t="shared" si="3"/>
        <v>1313</v>
      </c>
      <c r="H38" s="116">
        <f t="shared" si="4"/>
        <v>1313</v>
      </c>
      <c r="I38" s="7"/>
      <c r="J38" s="335">
        <v>1313</v>
      </c>
    </row>
    <row r="39" spans="1:10" ht="15" customHeight="1" x14ac:dyDescent="0.25">
      <c r="B39" s="575"/>
      <c r="C39" s="141" t="s">
        <v>1416</v>
      </c>
      <c r="D39" s="115" t="s">
        <v>1484</v>
      </c>
      <c r="E39" s="115" t="s">
        <v>1483</v>
      </c>
      <c r="F39" s="115" t="s">
        <v>1482</v>
      </c>
      <c r="G39" s="116">
        <f t="shared" si="3"/>
        <v>1024</v>
      </c>
      <c r="H39" s="116">
        <f t="shared" si="4"/>
        <v>1024</v>
      </c>
      <c r="I39" s="7"/>
      <c r="J39" s="335">
        <v>1024</v>
      </c>
    </row>
    <row r="40" spans="1:10" ht="15" customHeight="1" x14ac:dyDescent="0.25">
      <c r="B40" s="575"/>
      <c r="C40" s="141" t="s">
        <v>1416</v>
      </c>
      <c r="D40" s="115" t="s">
        <v>1481</v>
      </c>
      <c r="E40" s="115" t="s">
        <v>1480</v>
      </c>
      <c r="F40" s="115" t="s">
        <v>1479</v>
      </c>
      <c r="G40" s="116">
        <f t="shared" si="3"/>
        <v>1069</v>
      </c>
      <c r="H40" s="116">
        <f t="shared" si="4"/>
        <v>1069</v>
      </c>
      <c r="I40" s="7"/>
      <c r="J40" s="335">
        <v>1069</v>
      </c>
    </row>
    <row r="41" spans="1:10" s="87" customFormat="1" ht="18" customHeight="1" x14ac:dyDescent="0.25">
      <c r="A41" s="88"/>
      <c r="B41" s="470" t="s">
        <v>1478</v>
      </c>
      <c r="C41" s="470"/>
      <c r="D41" s="470"/>
      <c r="E41" s="470"/>
      <c r="F41" s="470"/>
      <c r="G41" s="470"/>
      <c r="H41" s="470"/>
      <c r="I41" s="88"/>
      <c r="J41" s="335"/>
    </row>
    <row r="42" spans="1:10" s="87" customFormat="1" ht="15" customHeight="1" x14ac:dyDescent="0.25">
      <c r="A42" s="88"/>
      <c r="B42" s="574"/>
      <c r="C42" s="248" t="s">
        <v>1367</v>
      </c>
      <c r="D42" s="115" t="s">
        <v>1477</v>
      </c>
      <c r="E42" s="115" t="s">
        <v>1476</v>
      </c>
      <c r="F42" s="115" t="s">
        <v>1474</v>
      </c>
      <c r="G42" s="116">
        <f t="shared" ref="G42:G50" si="5">J42</f>
        <v>264</v>
      </c>
      <c r="H42" s="117">
        <f t="shared" ref="H42:H50" si="6">J42-J42*$H$5%</f>
        <v>264</v>
      </c>
      <c r="I42" s="88"/>
      <c r="J42" s="338">
        <v>264</v>
      </c>
    </row>
    <row r="43" spans="1:10" s="87" customFormat="1" ht="15" customHeight="1" x14ac:dyDescent="0.25">
      <c r="A43" s="88"/>
      <c r="B43" s="575"/>
      <c r="C43" s="248" t="s">
        <v>1367</v>
      </c>
      <c r="D43" s="115" t="s">
        <v>1475</v>
      </c>
      <c r="E43" s="115" t="s">
        <v>410</v>
      </c>
      <c r="F43" s="115" t="s">
        <v>1474</v>
      </c>
      <c r="G43" s="116">
        <f t="shared" si="5"/>
        <v>350</v>
      </c>
      <c r="H43" s="117">
        <f t="shared" si="6"/>
        <v>350</v>
      </c>
      <c r="I43" s="88"/>
      <c r="J43" s="335">
        <v>350</v>
      </c>
    </row>
    <row r="44" spans="1:10" s="87" customFormat="1" ht="15" customHeight="1" x14ac:dyDescent="0.25">
      <c r="A44" s="88"/>
      <c r="B44" s="575"/>
      <c r="C44" s="248" t="s">
        <v>1367</v>
      </c>
      <c r="D44" s="115" t="s">
        <v>1473</v>
      </c>
      <c r="E44" s="115" t="s">
        <v>1472</v>
      </c>
      <c r="F44" s="115" t="s">
        <v>1471</v>
      </c>
      <c r="G44" s="116">
        <f t="shared" si="5"/>
        <v>525</v>
      </c>
      <c r="H44" s="117">
        <f t="shared" si="6"/>
        <v>525</v>
      </c>
      <c r="I44" s="88"/>
      <c r="J44" s="338">
        <v>525</v>
      </c>
    </row>
    <row r="45" spans="1:10" s="87" customFormat="1" ht="15" customHeight="1" x14ac:dyDescent="0.25">
      <c r="A45" s="88"/>
      <c r="B45" s="575"/>
      <c r="C45" s="248" t="s">
        <v>1367</v>
      </c>
      <c r="D45" s="115" t="s">
        <v>1470</v>
      </c>
      <c r="E45" s="115" t="s">
        <v>1469</v>
      </c>
      <c r="F45" s="115" t="s">
        <v>1468</v>
      </c>
      <c r="G45" s="116">
        <f t="shared" si="5"/>
        <v>1400</v>
      </c>
      <c r="H45" s="117">
        <f t="shared" si="6"/>
        <v>1400</v>
      </c>
      <c r="I45" s="88"/>
      <c r="J45" s="335">
        <v>1400</v>
      </c>
    </row>
    <row r="46" spans="1:10" s="87" customFormat="1" ht="15" customHeight="1" x14ac:dyDescent="0.25">
      <c r="A46" s="88"/>
      <c r="B46" s="575"/>
      <c r="C46" s="248" t="s">
        <v>1367</v>
      </c>
      <c r="D46" s="115" t="s">
        <v>1467</v>
      </c>
      <c r="E46" s="115" t="s">
        <v>1466</v>
      </c>
      <c r="F46" s="115" t="s">
        <v>1465</v>
      </c>
      <c r="G46" s="116">
        <f t="shared" si="5"/>
        <v>963</v>
      </c>
      <c r="H46" s="117">
        <f t="shared" si="6"/>
        <v>963</v>
      </c>
      <c r="I46" s="88"/>
      <c r="J46" s="338">
        <v>963</v>
      </c>
    </row>
    <row r="47" spans="1:10" s="87" customFormat="1" ht="15" customHeight="1" x14ac:dyDescent="0.25">
      <c r="A47" s="88"/>
      <c r="B47" s="575"/>
      <c r="C47" s="141" t="s">
        <v>1416</v>
      </c>
      <c r="D47" s="115" t="s">
        <v>1464</v>
      </c>
      <c r="E47" s="115" t="s">
        <v>1463</v>
      </c>
      <c r="F47" s="115" t="s">
        <v>1413</v>
      </c>
      <c r="G47" s="116">
        <f t="shared" si="5"/>
        <v>1383</v>
      </c>
      <c r="H47" s="116">
        <f t="shared" si="6"/>
        <v>1383</v>
      </c>
      <c r="I47" s="88"/>
      <c r="J47" s="338">
        <v>1383</v>
      </c>
    </row>
    <row r="48" spans="1:10" s="87" customFormat="1" ht="15" customHeight="1" x14ac:dyDescent="0.25">
      <c r="A48" s="88"/>
      <c r="B48" s="575"/>
      <c r="C48" s="141" t="s">
        <v>1416</v>
      </c>
      <c r="D48" s="115" t="s">
        <v>1462</v>
      </c>
      <c r="E48" s="115" t="s">
        <v>1461</v>
      </c>
      <c r="F48" s="115" t="s">
        <v>1413</v>
      </c>
      <c r="G48" s="116">
        <f t="shared" si="5"/>
        <v>913</v>
      </c>
      <c r="H48" s="116">
        <f t="shared" si="6"/>
        <v>913</v>
      </c>
      <c r="I48" s="88"/>
      <c r="J48" s="335">
        <v>913</v>
      </c>
    </row>
    <row r="49" spans="2:10" ht="15" customHeight="1" x14ac:dyDescent="0.25">
      <c r="B49" s="575"/>
      <c r="C49" s="141" t="s">
        <v>1416</v>
      </c>
      <c r="D49" s="115" t="s">
        <v>1460</v>
      </c>
      <c r="E49" s="115" t="s">
        <v>1422</v>
      </c>
      <c r="F49" s="115" t="s">
        <v>1413</v>
      </c>
      <c r="G49" s="116">
        <f t="shared" si="5"/>
        <v>1362</v>
      </c>
      <c r="H49" s="116">
        <f t="shared" si="6"/>
        <v>1362</v>
      </c>
      <c r="I49" s="7"/>
      <c r="J49" s="338">
        <v>1362</v>
      </c>
    </row>
    <row r="50" spans="2:10" ht="15" customHeight="1" x14ac:dyDescent="0.25">
      <c r="B50" s="575"/>
      <c r="C50" s="141" t="s">
        <v>1416</v>
      </c>
      <c r="D50" s="115" t="s">
        <v>1459</v>
      </c>
      <c r="E50" s="115" t="s">
        <v>1458</v>
      </c>
      <c r="F50" s="115" t="s">
        <v>1413</v>
      </c>
      <c r="G50" s="116">
        <f t="shared" si="5"/>
        <v>708</v>
      </c>
      <c r="H50" s="116">
        <f t="shared" si="6"/>
        <v>708</v>
      </c>
      <c r="I50" s="7"/>
      <c r="J50" s="335">
        <v>708</v>
      </c>
    </row>
    <row r="51" spans="2:10" ht="18" customHeight="1" x14ac:dyDescent="0.25">
      <c r="B51" s="470" t="s">
        <v>1457</v>
      </c>
      <c r="C51" s="470"/>
      <c r="D51" s="470"/>
      <c r="E51" s="470"/>
      <c r="F51" s="470"/>
      <c r="G51" s="470"/>
      <c r="H51" s="470"/>
      <c r="I51" s="7"/>
      <c r="J51" s="335"/>
    </row>
    <row r="52" spans="2:10" ht="15" customHeight="1" x14ac:dyDescent="0.25">
      <c r="B52" s="574"/>
      <c r="C52" s="248" t="s">
        <v>1367</v>
      </c>
      <c r="D52" s="115" t="s">
        <v>1456</v>
      </c>
      <c r="E52" s="115" t="s">
        <v>1455</v>
      </c>
      <c r="F52" s="115" t="s">
        <v>1454</v>
      </c>
      <c r="G52" s="116">
        <f>J52</f>
        <v>525</v>
      </c>
      <c r="H52" s="117">
        <f t="shared" ref="H52:H57" si="7">J52-J52*$H$5%</f>
        <v>525</v>
      </c>
      <c r="I52" s="7"/>
      <c r="J52" s="338">
        <v>525</v>
      </c>
    </row>
    <row r="53" spans="2:10" ht="15" customHeight="1" x14ac:dyDescent="0.25">
      <c r="B53" s="575"/>
      <c r="C53" s="248" t="s">
        <v>1367</v>
      </c>
      <c r="D53" s="115" t="s">
        <v>1453</v>
      </c>
      <c r="E53" s="115" t="s">
        <v>1446</v>
      </c>
      <c r="F53" s="115" t="s">
        <v>1445</v>
      </c>
      <c r="G53" s="116">
        <f t="shared" ref="G53:G57" si="8">J53</f>
        <v>700</v>
      </c>
      <c r="H53" s="117">
        <f t="shared" si="7"/>
        <v>700</v>
      </c>
      <c r="I53" s="7"/>
      <c r="J53" s="338">
        <v>700</v>
      </c>
    </row>
    <row r="54" spans="2:10" ht="15" customHeight="1" x14ac:dyDescent="0.25">
      <c r="B54" s="575"/>
      <c r="C54" s="248" t="s">
        <v>1367</v>
      </c>
      <c r="D54" s="115" t="s">
        <v>1452</v>
      </c>
      <c r="E54" s="115" t="s">
        <v>1451</v>
      </c>
      <c r="F54" s="115" t="s">
        <v>1443</v>
      </c>
      <c r="G54" s="116">
        <f t="shared" si="8"/>
        <v>1138</v>
      </c>
      <c r="H54" s="117">
        <f t="shared" si="7"/>
        <v>1138</v>
      </c>
      <c r="I54" s="7"/>
      <c r="J54" s="338">
        <v>1138</v>
      </c>
    </row>
    <row r="55" spans="2:10" ht="15" customHeight="1" x14ac:dyDescent="0.25">
      <c r="B55" s="575"/>
      <c r="C55" s="248" t="s">
        <v>1367</v>
      </c>
      <c r="D55" s="115" t="s">
        <v>1450</v>
      </c>
      <c r="E55" s="115" t="s">
        <v>1449</v>
      </c>
      <c r="F55" s="115" t="s">
        <v>1448</v>
      </c>
      <c r="G55" s="116">
        <f>J55</f>
        <v>438</v>
      </c>
      <c r="H55" s="117">
        <f t="shared" si="7"/>
        <v>438</v>
      </c>
      <c r="I55" s="7"/>
      <c r="J55" s="335">
        <v>438</v>
      </c>
    </row>
    <row r="56" spans="2:10" ht="15" customHeight="1" x14ac:dyDescent="0.25">
      <c r="B56" s="575"/>
      <c r="C56" s="248" t="s">
        <v>1367</v>
      </c>
      <c r="D56" s="115" t="s">
        <v>1447</v>
      </c>
      <c r="E56" s="115" t="s">
        <v>1446</v>
      </c>
      <c r="F56" s="115" t="s">
        <v>1445</v>
      </c>
      <c r="G56" s="116">
        <f t="shared" si="8"/>
        <v>648</v>
      </c>
      <c r="H56" s="117">
        <f t="shared" si="7"/>
        <v>648</v>
      </c>
      <c r="I56" s="7"/>
      <c r="J56" s="335">
        <v>648</v>
      </c>
    </row>
    <row r="57" spans="2:10" ht="15" customHeight="1" x14ac:dyDescent="0.25">
      <c r="B57" s="575"/>
      <c r="C57" s="248" t="s">
        <v>1367</v>
      </c>
      <c r="D57" s="115" t="s">
        <v>1444</v>
      </c>
      <c r="E57" s="115" t="s">
        <v>1345</v>
      </c>
      <c r="F57" s="115" t="s">
        <v>1443</v>
      </c>
      <c r="G57" s="116">
        <f t="shared" si="8"/>
        <v>963</v>
      </c>
      <c r="H57" s="117">
        <f t="shared" si="7"/>
        <v>963</v>
      </c>
      <c r="I57" s="7"/>
      <c r="J57" s="335">
        <v>963</v>
      </c>
    </row>
    <row r="58" spans="2:10" ht="18" customHeight="1" x14ac:dyDescent="0.25">
      <c r="B58" s="470" t="s">
        <v>1442</v>
      </c>
      <c r="C58" s="470"/>
      <c r="D58" s="470"/>
      <c r="E58" s="470"/>
      <c r="F58" s="470"/>
      <c r="G58" s="470"/>
      <c r="H58" s="470"/>
      <c r="J58" s="336"/>
    </row>
    <row r="59" spans="2:10" ht="15" customHeight="1" x14ac:dyDescent="0.25">
      <c r="B59" s="564"/>
      <c r="C59" s="248" t="s">
        <v>1367</v>
      </c>
      <c r="D59" s="115" t="s">
        <v>1441</v>
      </c>
      <c r="E59" s="115" t="s">
        <v>1440</v>
      </c>
      <c r="F59" s="115" t="s">
        <v>1384</v>
      </c>
      <c r="G59" s="116">
        <f t="shared" ref="G59:G65" si="9">J59</f>
        <v>1488</v>
      </c>
      <c r="H59" s="117">
        <f t="shared" ref="H59:H65" si="10">J59-J59*$H$5%</f>
        <v>1488</v>
      </c>
      <c r="J59" s="338">
        <v>1488</v>
      </c>
    </row>
    <row r="60" spans="2:10" ht="15" customHeight="1" x14ac:dyDescent="0.25">
      <c r="B60" s="565"/>
      <c r="C60" s="248" t="s">
        <v>1367</v>
      </c>
      <c r="D60" s="115" t="s">
        <v>1439</v>
      </c>
      <c r="E60" s="115" t="s">
        <v>1438</v>
      </c>
      <c r="F60" s="115" t="s">
        <v>1430</v>
      </c>
      <c r="G60" s="116">
        <f t="shared" si="9"/>
        <v>2363</v>
      </c>
      <c r="H60" s="117">
        <f t="shared" si="10"/>
        <v>2363</v>
      </c>
      <c r="J60" s="338">
        <v>2363</v>
      </c>
    </row>
    <row r="61" spans="2:10" ht="15" customHeight="1" x14ac:dyDescent="0.25">
      <c r="B61" s="565"/>
      <c r="C61" s="248" t="s">
        <v>1367</v>
      </c>
      <c r="D61" s="115" t="s">
        <v>1437</v>
      </c>
      <c r="E61" s="115" t="s">
        <v>1436</v>
      </c>
      <c r="F61" s="115" t="s">
        <v>1425</v>
      </c>
      <c r="G61" s="116">
        <f t="shared" si="9"/>
        <v>2553</v>
      </c>
      <c r="H61" s="117">
        <f>J61-J61*$H$5%</f>
        <v>2553</v>
      </c>
      <c r="J61" s="338">
        <v>2553</v>
      </c>
    </row>
    <row r="62" spans="2:10" ht="15" customHeight="1" x14ac:dyDescent="0.25">
      <c r="B62" s="565"/>
      <c r="C62" s="248" t="s">
        <v>1367</v>
      </c>
      <c r="D62" s="115" t="s">
        <v>1435</v>
      </c>
      <c r="E62" s="115" t="s">
        <v>1434</v>
      </c>
      <c r="F62" s="115" t="s">
        <v>1433</v>
      </c>
      <c r="G62" s="116">
        <f t="shared" si="9"/>
        <v>4131</v>
      </c>
      <c r="H62" s="117">
        <f t="shared" si="10"/>
        <v>4131</v>
      </c>
      <c r="J62" s="338">
        <v>4131</v>
      </c>
    </row>
    <row r="63" spans="2:10" ht="15" customHeight="1" x14ac:dyDescent="0.25">
      <c r="B63" s="565"/>
      <c r="C63" s="248" t="s">
        <v>1367</v>
      </c>
      <c r="D63" s="115" t="s">
        <v>1432</v>
      </c>
      <c r="E63" s="115" t="s">
        <v>1431</v>
      </c>
      <c r="F63" s="115" t="s">
        <v>1430</v>
      </c>
      <c r="G63" s="116">
        <f>J63</f>
        <v>1277</v>
      </c>
      <c r="H63" s="117">
        <f t="shared" si="10"/>
        <v>1277</v>
      </c>
      <c r="J63" s="338">
        <v>1277</v>
      </c>
    </row>
    <row r="64" spans="2:10" ht="15.75" x14ac:dyDescent="0.25">
      <c r="B64" s="565"/>
      <c r="C64" s="248" t="s">
        <v>1367</v>
      </c>
      <c r="D64" s="115" t="s">
        <v>1429</v>
      </c>
      <c r="E64" s="115" t="s">
        <v>1428</v>
      </c>
      <c r="F64" s="115" t="s">
        <v>1425</v>
      </c>
      <c r="G64" s="116">
        <f t="shared" si="9"/>
        <v>2254</v>
      </c>
      <c r="H64" s="117">
        <f t="shared" si="10"/>
        <v>2254</v>
      </c>
      <c r="J64" s="338">
        <v>2254</v>
      </c>
    </row>
    <row r="65" spans="2:10" ht="15.75" x14ac:dyDescent="0.25">
      <c r="B65" s="565"/>
      <c r="C65" s="248" t="s">
        <v>1367</v>
      </c>
      <c r="D65" s="115" t="s">
        <v>1427</v>
      </c>
      <c r="E65" s="115" t="s">
        <v>1426</v>
      </c>
      <c r="F65" s="115" t="s">
        <v>1425</v>
      </c>
      <c r="G65" s="116">
        <f t="shared" si="9"/>
        <v>2254</v>
      </c>
      <c r="H65" s="117">
        <f t="shared" si="10"/>
        <v>2254</v>
      </c>
      <c r="J65" s="338">
        <v>2254</v>
      </c>
    </row>
    <row r="66" spans="2:10" ht="15.75" x14ac:dyDescent="0.25">
      <c r="B66" s="470" t="s">
        <v>1424</v>
      </c>
      <c r="C66" s="470"/>
      <c r="D66" s="470"/>
      <c r="E66" s="470"/>
      <c r="F66" s="470"/>
      <c r="G66" s="470"/>
      <c r="H66" s="470"/>
      <c r="J66" s="336"/>
    </row>
    <row r="67" spans="2:10" ht="24.95" customHeight="1" x14ac:dyDescent="0.25">
      <c r="B67" s="485"/>
      <c r="C67" s="248" t="s">
        <v>1367</v>
      </c>
      <c r="D67" s="115" t="s">
        <v>1423</v>
      </c>
      <c r="E67" s="115" t="s">
        <v>1422</v>
      </c>
      <c r="F67" s="115" t="s">
        <v>1384</v>
      </c>
      <c r="G67" s="116">
        <f t="shared" ref="G67:G70" si="11">J67</f>
        <v>2100</v>
      </c>
      <c r="H67" s="116">
        <f>J67-J67*$H$5%</f>
        <v>2100</v>
      </c>
      <c r="J67" s="338">
        <v>2100</v>
      </c>
    </row>
    <row r="68" spans="2:10" ht="24.95" customHeight="1" x14ac:dyDescent="0.25">
      <c r="B68" s="576"/>
      <c r="C68" s="248" t="s">
        <v>1367</v>
      </c>
      <c r="D68" s="115" t="s">
        <v>1421</v>
      </c>
      <c r="E68" s="115" t="s">
        <v>1420</v>
      </c>
      <c r="F68" s="115" t="s">
        <v>1371</v>
      </c>
      <c r="G68" s="116">
        <f t="shared" si="11"/>
        <v>1750</v>
      </c>
      <c r="H68" s="116">
        <f>J68-J68*$H$5%</f>
        <v>1750</v>
      </c>
      <c r="J68" s="338">
        <v>1750</v>
      </c>
    </row>
    <row r="69" spans="2:10" ht="24.95" customHeight="1" x14ac:dyDescent="0.25">
      <c r="B69" s="576"/>
      <c r="C69" s="141" t="s">
        <v>1416</v>
      </c>
      <c r="D69" s="115" t="s">
        <v>1419</v>
      </c>
      <c r="E69" s="115" t="s">
        <v>1418</v>
      </c>
      <c r="F69" s="115" t="s">
        <v>1417</v>
      </c>
      <c r="G69" s="116">
        <f t="shared" si="11"/>
        <v>1003</v>
      </c>
      <c r="H69" s="116">
        <f>J69-J69*$H$5%</f>
        <v>1003</v>
      </c>
      <c r="J69" s="338">
        <v>1003</v>
      </c>
    </row>
    <row r="70" spans="2:10" ht="24.95" customHeight="1" x14ac:dyDescent="0.25">
      <c r="B70" s="576"/>
      <c r="C70" s="141" t="s">
        <v>1416</v>
      </c>
      <c r="D70" s="115" t="s">
        <v>1415</v>
      </c>
      <c r="E70" s="115" t="s">
        <v>1414</v>
      </c>
      <c r="F70" s="115" t="s">
        <v>1413</v>
      </c>
      <c r="G70" s="116">
        <f t="shared" si="11"/>
        <v>1079</v>
      </c>
      <c r="H70" s="116">
        <f>J70-J70*$H$5%</f>
        <v>1079</v>
      </c>
      <c r="J70" s="338">
        <v>1079</v>
      </c>
    </row>
    <row r="71" spans="2:10" ht="15.75" x14ac:dyDescent="0.25">
      <c r="B71" s="470" t="s">
        <v>1412</v>
      </c>
      <c r="C71" s="470"/>
      <c r="D71" s="470"/>
      <c r="E71" s="470"/>
      <c r="F71" s="470"/>
      <c r="G71" s="470"/>
      <c r="H71" s="470"/>
      <c r="J71" s="336"/>
    </row>
    <row r="72" spans="2:10" ht="20.100000000000001" customHeight="1" x14ac:dyDescent="0.25">
      <c r="B72" s="564"/>
      <c r="C72" s="248" t="s">
        <v>1367</v>
      </c>
      <c r="D72" s="115" t="s">
        <v>1411</v>
      </c>
      <c r="E72" s="115" t="s">
        <v>1357</v>
      </c>
      <c r="F72" s="115" t="s">
        <v>1410</v>
      </c>
      <c r="G72" s="116">
        <f t="shared" ref="G72:G76" si="12">J72</f>
        <v>1278</v>
      </c>
      <c r="H72" s="117">
        <f>J72-J72*$H$5%</f>
        <v>1278</v>
      </c>
      <c r="J72" s="338">
        <v>1278</v>
      </c>
    </row>
    <row r="73" spans="2:10" ht="20.100000000000001" customHeight="1" x14ac:dyDescent="0.25">
      <c r="B73" s="565"/>
      <c r="C73" s="248" t="s">
        <v>1367</v>
      </c>
      <c r="D73" s="115" t="s">
        <v>1409</v>
      </c>
      <c r="E73" s="115" t="s">
        <v>1355</v>
      </c>
      <c r="F73" s="115" t="s">
        <v>1364</v>
      </c>
      <c r="G73" s="116">
        <f t="shared" si="12"/>
        <v>1925</v>
      </c>
      <c r="H73" s="117">
        <f>J73-J73*$H$5%</f>
        <v>1925</v>
      </c>
      <c r="J73" s="338">
        <v>1925</v>
      </c>
    </row>
    <row r="74" spans="2:10" ht="20.100000000000001" customHeight="1" x14ac:dyDescent="0.25">
      <c r="B74" s="565"/>
      <c r="C74" s="248" t="s">
        <v>1367</v>
      </c>
      <c r="D74" s="115" t="s">
        <v>1408</v>
      </c>
      <c r="E74" s="115" t="s">
        <v>1353</v>
      </c>
      <c r="F74" s="115" t="s">
        <v>1374</v>
      </c>
      <c r="G74" s="116">
        <f t="shared" si="12"/>
        <v>1225</v>
      </c>
      <c r="H74" s="117">
        <f>J74-J74*$H$5%</f>
        <v>1225</v>
      </c>
      <c r="J74" s="338">
        <v>1225</v>
      </c>
    </row>
    <row r="75" spans="2:10" ht="20.100000000000001" customHeight="1" x14ac:dyDescent="0.25">
      <c r="B75" s="565"/>
      <c r="C75" s="248" t="s">
        <v>1367</v>
      </c>
      <c r="D75" s="115" t="s">
        <v>1407</v>
      </c>
      <c r="E75" s="115" t="s">
        <v>1349</v>
      </c>
      <c r="F75" s="115" t="s">
        <v>1406</v>
      </c>
      <c r="G75" s="116">
        <f t="shared" si="12"/>
        <v>2188</v>
      </c>
      <c r="H75" s="117">
        <f>J75-J75*$H$5%</f>
        <v>2188</v>
      </c>
      <c r="J75" s="338">
        <v>2188</v>
      </c>
    </row>
    <row r="76" spans="2:10" ht="20.100000000000001" customHeight="1" x14ac:dyDescent="0.25">
      <c r="B76" s="565"/>
      <c r="C76" s="248" t="s">
        <v>1367</v>
      </c>
      <c r="D76" s="115" t="s">
        <v>1405</v>
      </c>
      <c r="E76" s="115" t="s">
        <v>1345</v>
      </c>
      <c r="F76" s="115" t="s">
        <v>1389</v>
      </c>
      <c r="G76" s="116">
        <f t="shared" si="12"/>
        <v>1225</v>
      </c>
      <c r="H76" s="117">
        <f>J76-J76*$H$5%</f>
        <v>1225</v>
      </c>
      <c r="J76" s="338">
        <v>1225</v>
      </c>
    </row>
    <row r="77" spans="2:10" ht="15.75" x14ac:dyDescent="0.25">
      <c r="B77" s="470" t="s">
        <v>1404</v>
      </c>
      <c r="C77" s="470"/>
      <c r="D77" s="470"/>
      <c r="E77" s="470"/>
      <c r="F77" s="470"/>
      <c r="G77" s="470"/>
      <c r="H77" s="470"/>
      <c r="J77" s="336"/>
    </row>
    <row r="78" spans="2:10" ht="15.75" x14ac:dyDescent="0.25">
      <c r="B78" s="564"/>
      <c r="C78" s="248" t="s">
        <v>1367</v>
      </c>
      <c r="D78" s="115" t="s">
        <v>1403</v>
      </c>
      <c r="E78" s="115" t="s">
        <v>1402</v>
      </c>
      <c r="F78" s="115" t="s">
        <v>1401</v>
      </c>
      <c r="G78" s="116">
        <f t="shared" ref="G78:G91" si="13">J78</f>
        <v>700</v>
      </c>
      <c r="H78" s="117">
        <f t="shared" ref="H78:H91" si="14">J78-J78*$H$5%</f>
        <v>700</v>
      </c>
      <c r="J78" s="338">
        <v>700</v>
      </c>
    </row>
    <row r="79" spans="2:10" ht="15.75" x14ac:dyDescent="0.25">
      <c r="B79" s="565"/>
      <c r="C79" s="248" t="s">
        <v>1367</v>
      </c>
      <c r="D79" s="115" t="s">
        <v>1400</v>
      </c>
      <c r="E79" s="115" t="s">
        <v>1399</v>
      </c>
      <c r="F79" s="115" t="s">
        <v>1398</v>
      </c>
      <c r="G79" s="116">
        <f t="shared" si="13"/>
        <v>823</v>
      </c>
      <c r="H79" s="117">
        <f t="shared" si="14"/>
        <v>823</v>
      </c>
      <c r="J79" s="338">
        <v>823</v>
      </c>
    </row>
    <row r="80" spans="2:10" ht="15.75" x14ac:dyDescent="0.25">
      <c r="B80" s="565"/>
      <c r="C80" s="248" t="s">
        <v>1367</v>
      </c>
      <c r="D80" s="115" t="s">
        <v>1397</v>
      </c>
      <c r="E80" s="115" t="s">
        <v>1396</v>
      </c>
      <c r="F80" s="115" t="s">
        <v>1395</v>
      </c>
      <c r="G80" s="116">
        <f t="shared" si="13"/>
        <v>963</v>
      </c>
      <c r="H80" s="117">
        <f t="shared" si="14"/>
        <v>963</v>
      </c>
      <c r="J80" s="336">
        <v>963</v>
      </c>
    </row>
    <row r="81" spans="2:10" ht="15.75" x14ac:dyDescent="0.25">
      <c r="B81" s="565"/>
      <c r="C81" s="248" t="s">
        <v>1367</v>
      </c>
      <c r="D81" s="115" t="s">
        <v>1394</v>
      </c>
      <c r="E81" s="115" t="s">
        <v>1393</v>
      </c>
      <c r="F81" s="115" t="s">
        <v>1392</v>
      </c>
      <c r="G81" s="116">
        <f t="shared" si="13"/>
        <v>1138</v>
      </c>
      <c r="H81" s="117">
        <f t="shared" si="14"/>
        <v>1138</v>
      </c>
      <c r="J81" s="336">
        <v>1138</v>
      </c>
    </row>
    <row r="82" spans="2:10" ht="15.75" x14ac:dyDescent="0.25">
      <c r="B82" s="565"/>
      <c r="C82" s="248" t="s">
        <v>1367</v>
      </c>
      <c r="D82" s="115" t="s">
        <v>1391</v>
      </c>
      <c r="E82" s="115" t="s">
        <v>1390</v>
      </c>
      <c r="F82" s="115" t="s">
        <v>1389</v>
      </c>
      <c r="G82" s="116">
        <f t="shared" si="13"/>
        <v>1365</v>
      </c>
      <c r="H82" s="117">
        <f t="shared" si="14"/>
        <v>1365</v>
      </c>
      <c r="J82" s="338">
        <v>1365</v>
      </c>
    </row>
    <row r="83" spans="2:10" ht="15.75" x14ac:dyDescent="0.25">
      <c r="B83" s="565"/>
      <c r="C83" s="248" t="s">
        <v>1367</v>
      </c>
      <c r="D83" s="115" t="s">
        <v>1388</v>
      </c>
      <c r="E83" s="115" t="s">
        <v>1205</v>
      </c>
      <c r="F83" s="115" t="s">
        <v>1387</v>
      </c>
      <c r="G83" s="116">
        <f t="shared" si="13"/>
        <v>1663</v>
      </c>
      <c r="H83" s="117">
        <f t="shared" si="14"/>
        <v>1663</v>
      </c>
      <c r="J83" s="338">
        <v>1663</v>
      </c>
    </row>
    <row r="84" spans="2:10" ht="15.75" x14ac:dyDescent="0.25">
      <c r="B84" s="565"/>
      <c r="C84" s="248" t="s">
        <v>1367</v>
      </c>
      <c r="D84" s="115" t="s">
        <v>1386</v>
      </c>
      <c r="E84" s="115" t="s">
        <v>1385</v>
      </c>
      <c r="F84" s="115" t="s">
        <v>1384</v>
      </c>
      <c r="G84" s="116">
        <f t="shared" si="13"/>
        <v>1925</v>
      </c>
      <c r="H84" s="117">
        <f t="shared" si="14"/>
        <v>1925</v>
      </c>
      <c r="J84" s="336">
        <v>1925</v>
      </c>
    </row>
    <row r="85" spans="2:10" ht="15.75" x14ac:dyDescent="0.25">
      <c r="B85" s="565"/>
      <c r="C85" s="248" t="s">
        <v>1367</v>
      </c>
      <c r="D85" s="115" t="s">
        <v>1383</v>
      </c>
      <c r="E85" s="115" t="s">
        <v>1382</v>
      </c>
      <c r="F85" s="115" t="s">
        <v>1368</v>
      </c>
      <c r="G85" s="116">
        <f t="shared" si="13"/>
        <v>2188</v>
      </c>
      <c r="H85" s="117">
        <f t="shared" si="14"/>
        <v>2188</v>
      </c>
      <c r="J85" s="338">
        <v>2188</v>
      </c>
    </row>
    <row r="86" spans="2:10" ht="15.75" x14ac:dyDescent="0.25">
      <c r="B86" s="565"/>
      <c r="C86" s="248" t="s">
        <v>1367</v>
      </c>
      <c r="D86" s="115" t="s">
        <v>1381</v>
      </c>
      <c r="E86" s="115" t="s">
        <v>1380</v>
      </c>
      <c r="F86" s="115" t="s">
        <v>1377</v>
      </c>
      <c r="G86" s="116">
        <f t="shared" si="13"/>
        <v>2450</v>
      </c>
      <c r="H86" s="117">
        <f t="shared" si="14"/>
        <v>2450</v>
      </c>
      <c r="J86" s="336">
        <v>2450</v>
      </c>
    </row>
    <row r="87" spans="2:10" ht="15.75" x14ac:dyDescent="0.25">
      <c r="B87" s="565"/>
      <c r="C87" s="248" t="s">
        <v>1367</v>
      </c>
      <c r="D87" s="115" t="s">
        <v>1379</v>
      </c>
      <c r="E87" s="115" t="s">
        <v>1378</v>
      </c>
      <c r="F87" s="115" t="s">
        <v>1377</v>
      </c>
      <c r="G87" s="116">
        <f t="shared" si="13"/>
        <v>2975</v>
      </c>
      <c r="H87" s="117">
        <f t="shared" si="14"/>
        <v>2975</v>
      </c>
      <c r="J87" s="338">
        <v>2975</v>
      </c>
    </row>
    <row r="88" spans="2:10" ht="15.75" x14ac:dyDescent="0.25">
      <c r="B88" s="565"/>
      <c r="C88" s="248" t="s">
        <v>1367</v>
      </c>
      <c r="D88" s="115" t="s">
        <v>1376</v>
      </c>
      <c r="E88" s="115" t="s">
        <v>1375</v>
      </c>
      <c r="F88" s="115" t="s">
        <v>1374</v>
      </c>
      <c r="G88" s="116">
        <f t="shared" si="13"/>
        <v>963</v>
      </c>
      <c r="H88" s="117">
        <f t="shared" si="14"/>
        <v>963</v>
      </c>
      <c r="J88" s="338">
        <v>963</v>
      </c>
    </row>
    <row r="89" spans="2:10" ht="15.75" x14ac:dyDescent="0.25">
      <c r="B89" s="565"/>
      <c r="C89" s="248" t="s">
        <v>1367</v>
      </c>
      <c r="D89" s="115" t="s">
        <v>1373</v>
      </c>
      <c r="E89" s="115" t="s">
        <v>1372</v>
      </c>
      <c r="F89" s="115" t="s">
        <v>1371</v>
      </c>
      <c r="G89" s="116">
        <f t="shared" si="13"/>
        <v>1278</v>
      </c>
      <c r="H89" s="117">
        <f t="shared" si="14"/>
        <v>1278</v>
      </c>
      <c r="J89" s="336">
        <v>1278</v>
      </c>
    </row>
    <row r="90" spans="2:10" ht="15.75" x14ac:dyDescent="0.25">
      <c r="B90" s="565"/>
      <c r="C90" s="248" t="s">
        <v>1367</v>
      </c>
      <c r="D90" s="115" t="s">
        <v>1370</v>
      </c>
      <c r="E90" s="115" t="s">
        <v>1369</v>
      </c>
      <c r="F90" s="115" t="s">
        <v>1368</v>
      </c>
      <c r="G90" s="116">
        <f t="shared" si="13"/>
        <v>1575</v>
      </c>
      <c r="H90" s="117">
        <f t="shared" si="14"/>
        <v>1575</v>
      </c>
      <c r="J90" s="336">
        <v>1575</v>
      </c>
    </row>
    <row r="91" spans="2:10" ht="15.75" x14ac:dyDescent="0.25">
      <c r="B91" s="565"/>
      <c r="C91" s="248" t="s">
        <v>1367</v>
      </c>
      <c r="D91" s="115" t="s">
        <v>1366</v>
      </c>
      <c r="E91" s="115" t="s">
        <v>1365</v>
      </c>
      <c r="F91" s="115" t="s">
        <v>1364</v>
      </c>
      <c r="G91" s="116">
        <f t="shared" si="13"/>
        <v>1925</v>
      </c>
      <c r="H91" s="117">
        <f t="shared" si="14"/>
        <v>1925</v>
      </c>
      <c r="J91" s="336">
        <v>1925</v>
      </c>
    </row>
    <row r="92" spans="2:10" ht="15.75" x14ac:dyDescent="0.25">
      <c r="B92" s="470" t="s">
        <v>1363</v>
      </c>
      <c r="C92" s="470"/>
      <c r="D92" s="470"/>
      <c r="E92" s="470"/>
      <c r="F92" s="470"/>
      <c r="G92" s="470"/>
      <c r="H92" s="470"/>
      <c r="J92" s="336">
        <v>2188</v>
      </c>
    </row>
    <row r="93" spans="2:10" ht="50.1" customHeight="1" x14ac:dyDescent="0.25">
      <c r="B93" s="577"/>
      <c r="C93" s="248" t="s">
        <v>1347</v>
      </c>
      <c r="D93" s="115" t="s">
        <v>1362</v>
      </c>
      <c r="E93" s="115" t="s">
        <v>208</v>
      </c>
      <c r="F93" s="115" t="s">
        <v>455</v>
      </c>
      <c r="G93" s="116">
        <f t="shared" ref="G93:G94" si="15">J93</f>
        <v>740</v>
      </c>
      <c r="H93" s="117">
        <f>J93-J93*$H$5%</f>
        <v>740</v>
      </c>
      <c r="J93" s="336">
        <v>740</v>
      </c>
    </row>
    <row r="94" spans="2:10" ht="50.1" customHeight="1" x14ac:dyDescent="0.25">
      <c r="B94" s="496"/>
      <c r="C94" s="248" t="s">
        <v>1347</v>
      </c>
      <c r="D94" s="115" t="s">
        <v>1361</v>
      </c>
      <c r="E94" s="115" t="s">
        <v>1360</v>
      </c>
      <c r="F94" s="115" t="s">
        <v>455</v>
      </c>
      <c r="G94" s="116">
        <f t="shared" si="15"/>
        <v>568</v>
      </c>
      <c r="H94" s="117">
        <f>J94-J94*$H$5%</f>
        <v>568</v>
      </c>
      <c r="J94" s="336">
        <v>568</v>
      </c>
    </row>
    <row r="95" spans="2:10" ht="15.75" x14ac:dyDescent="0.25">
      <c r="B95" s="470" t="s">
        <v>1359</v>
      </c>
      <c r="C95" s="470"/>
      <c r="D95" s="470"/>
      <c r="E95" s="470"/>
      <c r="F95" s="470"/>
      <c r="G95" s="470"/>
      <c r="H95" s="470"/>
      <c r="J95" s="336"/>
    </row>
    <row r="96" spans="2:10" ht="15.75" x14ac:dyDescent="0.25">
      <c r="B96" s="564"/>
      <c r="C96" s="248" t="s">
        <v>1347</v>
      </c>
      <c r="D96" s="115" t="s">
        <v>1358</v>
      </c>
      <c r="E96" s="115" t="s">
        <v>1357</v>
      </c>
      <c r="F96" s="115" t="s">
        <v>455</v>
      </c>
      <c r="G96" s="116">
        <f t="shared" ref="G96:G102" si="16">J96</f>
        <v>36</v>
      </c>
      <c r="H96" s="117">
        <f t="shared" ref="H96:H102" si="17">J96-J96*$H$5%</f>
        <v>36</v>
      </c>
      <c r="J96" s="336">
        <v>36</v>
      </c>
    </row>
    <row r="97" spans="2:10" ht="15.75" x14ac:dyDescent="0.25">
      <c r="B97" s="565"/>
      <c r="C97" s="248" t="s">
        <v>1347</v>
      </c>
      <c r="D97" s="115" t="s">
        <v>1356</v>
      </c>
      <c r="E97" s="115" t="s">
        <v>1355</v>
      </c>
      <c r="F97" s="115" t="s">
        <v>455</v>
      </c>
      <c r="G97" s="116">
        <f t="shared" si="16"/>
        <v>47</v>
      </c>
      <c r="H97" s="117">
        <f t="shared" si="17"/>
        <v>47</v>
      </c>
      <c r="J97" s="336">
        <v>47</v>
      </c>
    </row>
    <row r="98" spans="2:10" ht="15.75" x14ac:dyDescent="0.25">
      <c r="B98" s="565"/>
      <c r="C98" s="248" t="s">
        <v>1347</v>
      </c>
      <c r="D98" s="115" t="s">
        <v>1354</v>
      </c>
      <c r="E98" s="115" t="s">
        <v>1353</v>
      </c>
      <c r="F98" s="115" t="s">
        <v>455</v>
      </c>
      <c r="G98" s="116">
        <f t="shared" si="16"/>
        <v>59</v>
      </c>
      <c r="H98" s="117">
        <f t="shared" si="17"/>
        <v>59</v>
      </c>
      <c r="J98" s="336">
        <v>59</v>
      </c>
    </row>
    <row r="99" spans="2:10" ht="15.75" x14ac:dyDescent="0.25">
      <c r="B99" s="565"/>
      <c r="C99" s="248" t="s">
        <v>1347</v>
      </c>
      <c r="D99" s="115" t="s">
        <v>1352</v>
      </c>
      <c r="E99" s="115" t="s">
        <v>1351</v>
      </c>
      <c r="F99" s="115" t="s">
        <v>455</v>
      </c>
      <c r="G99" s="116">
        <f t="shared" si="16"/>
        <v>36</v>
      </c>
      <c r="H99" s="117">
        <f t="shared" si="17"/>
        <v>36</v>
      </c>
      <c r="J99" s="336">
        <v>36</v>
      </c>
    </row>
    <row r="100" spans="2:10" ht="15.75" x14ac:dyDescent="0.25">
      <c r="B100" s="565"/>
      <c r="C100" s="248" t="s">
        <v>1347</v>
      </c>
      <c r="D100" s="115" t="s">
        <v>1350</v>
      </c>
      <c r="E100" s="115" t="s">
        <v>1349</v>
      </c>
      <c r="F100" s="115" t="s">
        <v>455</v>
      </c>
      <c r="G100" s="116">
        <f t="shared" si="16"/>
        <v>47</v>
      </c>
      <c r="H100" s="117">
        <f t="shared" si="17"/>
        <v>47</v>
      </c>
      <c r="J100" s="336">
        <v>47</v>
      </c>
    </row>
    <row r="101" spans="2:10" ht="15.75" x14ac:dyDescent="0.25">
      <c r="B101" s="565"/>
      <c r="C101" s="248" t="s">
        <v>1347</v>
      </c>
      <c r="D101" s="115" t="s">
        <v>1348</v>
      </c>
      <c r="E101" s="115" t="s">
        <v>1345</v>
      </c>
      <c r="F101" s="115" t="s">
        <v>455</v>
      </c>
      <c r="G101" s="116">
        <f t="shared" si="16"/>
        <v>59</v>
      </c>
      <c r="H101" s="117">
        <f t="shared" si="17"/>
        <v>59</v>
      </c>
      <c r="J101" s="336">
        <v>59</v>
      </c>
    </row>
    <row r="102" spans="2:10" ht="15.75" x14ac:dyDescent="0.25">
      <c r="B102" s="565"/>
      <c r="C102" s="248" t="s">
        <v>1347</v>
      </c>
      <c r="D102" s="115" t="s">
        <v>1346</v>
      </c>
      <c r="E102" s="115" t="s">
        <v>1345</v>
      </c>
      <c r="F102" s="115" t="s">
        <v>455</v>
      </c>
      <c r="G102" s="116">
        <f t="shared" si="16"/>
        <v>59</v>
      </c>
      <c r="H102" s="117">
        <f t="shared" si="17"/>
        <v>59</v>
      </c>
      <c r="J102" s="336">
        <v>59</v>
      </c>
    </row>
  </sheetData>
  <mergeCells count="27">
    <mergeCell ref="B96:B102"/>
    <mergeCell ref="B92:H92"/>
    <mergeCell ref="B93:B94"/>
    <mergeCell ref="B78:B91"/>
    <mergeCell ref="B95:H95"/>
    <mergeCell ref="F3:H3"/>
    <mergeCell ref="B66:H66"/>
    <mergeCell ref="B67:B70"/>
    <mergeCell ref="B71:H71"/>
    <mergeCell ref="B59:B65"/>
    <mergeCell ref="B52:B57"/>
    <mergeCell ref="B72:B76"/>
    <mergeCell ref="B77:H77"/>
    <mergeCell ref="B1:H1"/>
    <mergeCell ref="B21:H21"/>
    <mergeCell ref="B22:B33"/>
    <mergeCell ref="B2:C2"/>
    <mergeCell ref="B7:H7"/>
    <mergeCell ref="F5:G5"/>
    <mergeCell ref="C3:D4"/>
    <mergeCell ref="B8:B20"/>
    <mergeCell ref="B34:H34"/>
    <mergeCell ref="B35:B40"/>
    <mergeCell ref="B58:H58"/>
    <mergeCell ref="B51:H51"/>
    <mergeCell ref="B41:H41"/>
    <mergeCell ref="B42:B50"/>
  </mergeCells>
  <printOptions horizontalCentered="1"/>
  <pageMargins left="3.937007874015748E-2" right="3.937007874015748E-2" top="3.937007874015748E-2" bottom="3.937007874015748E-2" header="0" footer="0"/>
  <pageSetup paperSize="9" scale="81" fitToHeight="0" orientation="portrait" r:id="rId1"/>
  <headerFooter alignWithMargins="0"/>
  <rowBreaks count="1" manualBreakCount="1">
    <brk id="65" min="1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66"/>
  <sheetViews>
    <sheetView zoomScaleNormal="100" workbookViewId="0">
      <pane ySplit="6" topLeftCell="A7" activePane="bottomLeft" state="frozen"/>
      <selection pane="bottomLeft" activeCell="G5" sqref="G5"/>
    </sheetView>
  </sheetViews>
  <sheetFormatPr defaultRowHeight="15.75" x14ac:dyDescent="0.25"/>
  <cols>
    <col min="1" max="1" width="9.140625" style="258"/>
    <col min="2" max="2" width="27.7109375" style="258" bestFit="1" customWidth="1"/>
    <col min="3" max="4" width="16.7109375" style="258" customWidth="1"/>
    <col min="5" max="6" width="16.7109375" style="260" customWidth="1"/>
    <col min="7" max="7" width="16.7109375" style="258" customWidth="1"/>
    <col min="8" max="8" width="11.5703125" style="259" hidden="1" customWidth="1"/>
    <col min="9" max="9" width="15" style="258" hidden="1" customWidth="1"/>
    <col min="10" max="10" width="11.7109375" style="346" hidden="1" customWidth="1"/>
    <col min="11" max="16384" width="9.140625" style="258"/>
  </cols>
  <sheetData>
    <row r="1" spans="2:10" ht="16.5" customHeight="1" x14ac:dyDescent="0.25">
      <c r="B1" s="503" t="s">
        <v>1806</v>
      </c>
      <c r="C1" s="504"/>
      <c r="D1" s="504"/>
      <c r="E1" s="504"/>
      <c r="F1" s="504"/>
      <c r="G1" s="505"/>
    </row>
    <row r="2" spans="2:10" s="285" customFormat="1" ht="16.5" customHeight="1" x14ac:dyDescent="0.25">
      <c r="B2" s="582"/>
      <c r="C2" s="583"/>
      <c r="D2" s="291"/>
      <c r="E2" s="291"/>
      <c r="F2" s="291"/>
      <c r="G2" s="290"/>
      <c r="H2" s="286"/>
      <c r="J2" s="347"/>
    </row>
    <row r="3" spans="2:10" s="285" customFormat="1" ht="16.5" customHeight="1" x14ac:dyDescent="0.25">
      <c r="B3" s="584"/>
      <c r="C3" s="585"/>
      <c r="D3" s="289"/>
      <c r="E3" s="442" t="s">
        <v>1941</v>
      </c>
      <c r="F3" s="442"/>
      <c r="G3" s="443"/>
      <c r="H3" s="286"/>
      <c r="J3" s="347"/>
    </row>
    <row r="4" spans="2:10" s="285" customFormat="1" ht="16.5" customHeight="1" x14ac:dyDescent="0.25">
      <c r="B4" s="586"/>
      <c r="C4" s="587"/>
      <c r="D4" s="289"/>
      <c r="E4" s="289"/>
      <c r="F4" s="289"/>
      <c r="G4" s="288"/>
      <c r="H4" s="287"/>
      <c r="I4" s="286"/>
      <c r="J4" s="347"/>
    </row>
    <row r="5" spans="2:10" ht="16.5" customHeight="1" x14ac:dyDescent="0.25">
      <c r="B5" s="284"/>
      <c r="C5" s="283"/>
      <c r="D5" s="282"/>
      <c r="E5" s="458" t="s">
        <v>679</v>
      </c>
      <c r="F5" s="459"/>
      <c r="G5" s="68"/>
      <c r="I5" s="259"/>
    </row>
    <row r="6" spans="2:10" ht="32.450000000000003" customHeight="1" x14ac:dyDescent="0.25">
      <c r="B6" s="281"/>
      <c r="C6" s="281" t="s">
        <v>0</v>
      </c>
      <c r="D6" s="281" t="s">
        <v>385</v>
      </c>
      <c r="E6" s="280" t="s">
        <v>364</v>
      </c>
      <c r="F6" s="280" t="s">
        <v>1715</v>
      </c>
      <c r="G6" s="113" t="s">
        <v>677</v>
      </c>
      <c r="H6" s="279"/>
      <c r="I6" s="278"/>
    </row>
    <row r="7" spans="2:10" ht="16.5" customHeight="1" x14ac:dyDescent="0.25">
      <c r="B7" s="580" t="s">
        <v>1714</v>
      </c>
      <c r="C7" s="580"/>
      <c r="D7" s="580"/>
      <c r="E7" s="580"/>
      <c r="F7" s="580"/>
      <c r="G7" s="580"/>
      <c r="H7" s="277"/>
      <c r="I7" s="276" t="s">
        <v>1713</v>
      </c>
      <c r="J7" s="348" t="s">
        <v>1816</v>
      </c>
    </row>
    <row r="8" spans="2:10" ht="18" customHeight="1" x14ac:dyDescent="0.25">
      <c r="B8" s="581"/>
      <c r="C8" s="264" t="s">
        <v>1712</v>
      </c>
      <c r="D8" s="263" t="s">
        <v>1536</v>
      </c>
      <c r="E8" s="265" t="s">
        <v>1515</v>
      </c>
      <c r="F8" s="292">
        <f>I8</f>
        <v>3399.12</v>
      </c>
      <c r="G8" s="65">
        <f>F8-F8*$G$5%</f>
        <v>3399.12</v>
      </c>
      <c r="H8" s="275"/>
      <c r="I8" s="261">
        <f t="shared" ref="I8:I13" si="0">J8*9</f>
        <v>3399.12</v>
      </c>
      <c r="J8" s="349">
        <v>377.68</v>
      </c>
    </row>
    <row r="9" spans="2:10" ht="18" customHeight="1" x14ac:dyDescent="0.25">
      <c r="B9" s="581"/>
      <c r="C9" s="264" t="s">
        <v>1711</v>
      </c>
      <c r="D9" s="263" t="s">
        <v>1533</v>
      </c>
      <c r="E9" s="265" t="s">
        <v>1513</v>
      </c>
      <c r="F9" s="292">
        <f t="shared" ref="F9:F13" si="1">I9</f>
        <v>4465.8899999999994</v>
      </c>
      <c r="G9" s="65">
        <f t="shared" ref="G9:G20" si="2">F9-F9*$G$5%</f>
        <v>4465.8899999999994</v>
      </c>
      <c r="H9" s="275"/>
      <c r="I9" s="261">
        <f t="shared" si="0"/>
        <v>4465.8899999999994</v>
      </c>
      <c r="J9" s="349">
        <v>496.21</v>
      </c>
    </row>
    <row r="10" spans="2:10" ht="18" customHeight="1" x14ac:dyDescent="0.25">
      <c r="B10" s="581"/>
      <c r="C10" s="264" t="s">
        <v>1710</v>
      </c>
      <c r="D10" s="263" t="s">
        <v>1531</v>
      </c>
      <c r="E10" s="262" t="s">
        <v>1709</v>
      </c>
      <c r="F10" s="292">
        <f t="shared" si="1"/>
        <v>6103.89</v>
      </c>
      <c r="G10" s="65">
        <f t="shared" si="2"/>
        <v>6103.89</v>
      </c>
      <c r="H10" s="275"/>
      <c r="I10" s="261">
        <f t="shared" si="0"/>
        <v>6103.89</v>
      </c>
      <c r="J10" s="349">
        <v>678.21</v>
      </c>
    </row>
    <row r="11" spans="2:10" ht="18.75" customHeight="1" x14ac:dyDescent="0.25">
      <c r="B11" s="581"/>
      <c r="C11" s="264" t="s">
        <v>1708</v>
      </c>
      <c r="D11" s="263" t="s">
        <v>1528</v>
      </c>
      <c r="E11" s="262" t="s">
        <v>1707</v>
      </c>
      <c r="F11" s="292">
        <f t="shared" si="1"/>
        <v>5728.32</v>
      </c>
      <c r="G11" s="65">
        <f t="shared" si="2"/>
        <v>5728.32</v>
      </c>
      <c r="H11" s="275"/>
      <c r="I11" s="261">
        <f t="shared" si="0"/>
        <v>5728.32</v>
      </c>
      <c r="J11" s="349">
        <v>636.48</v>
      </c>
    </row>
    <row r="12" spans="2:10" ht="18" customHeight="1" x14ac:dyDescent="0.25">
      <c r="B12" s="581"/>
      <c r="C12" s="264" t="s">
        <v>1706</v>
      </c>
      <c r="D12" s="263" t="s">
        <v>1549</v>
      </c>
      <c r="E12" s="262" t="s">
        <v>1620</v>
      </c>
      <c r="F12" s="292">
        <f t="shared" si="1"/>
        <v>13047.03</v>
      </c>
      <c r="G12" s="65">
        <f t="shared" si="2"/>
        <v>13047.03</v>
      </c>
      <c r="H12" s="275"/>
      <c r="I12" s="261">
        <f t="shared" si="0"/>
        <v>13047.03</v>
      </c>
      <c r="J12" s="349">
        <v>1449.67</v>
      </c>
    </row>
    <row r="13" spans="2:10" ht="18.75" customHeight="1" x14ac:dyDescent="0.25">
      <c r="B13" s="581"/>
      <c r="C13" s="264" t="s">
        <v>1705</v>
      </c>
      <c r="D13" s="263" t="s">
        <v>1546</v>
      </c>
      <c r="E13" s="262" t="s">
        <v>1659</v>
      </c>
      <c r="F13" s="292">
        <f t="shared" si="1"/>
        <v>12339</v>
      </c>
      <c r="G13" s="65">
        <f t="shared" si="2"/>
        <v>12339</v>
      </c>
      <c r="H13" s="275"/>
      <c r="I13" s="261">
        <f t="shared" si="0"/>
        <v>12339</v>
      </c>
      <c r="J13" s="349">
        <v>1371</v>
      </c>
    </row>
    <row r="14" spans="2:10" x14ac:dyDescent="0.25">
      <c r="B14" s="578" t="s">
        <v>1704</v>
      </c>
      <c r="C14" s="578"/>
      <c r="D14" s="578"/>
      <c r="E14" s="578"/>
      <c r="F14" s="578"/>
      <c r="G14" s="578"/>
      <c r="I14" s="261"/>
      <c r="J14" s="349"/>
    </row>
    <row r="15" spans="2:10" ht="18" customHeight="1" x14ac:dyDescent="0.25">
      <c r="B15" s="579"/>
      <c r="C15" s="269" t="s">
        <v>1703</v>
      </c>
      <c r="D15" s="268" t="s">
        <v>1536</v>
      </c>
      <c r="E15" s="267" t="s">
        <v>1647</v>
      </c>
      <c r="F15" s="292">
        <f t="shared" ref="F15" si="3">I15</f>
        <v>2500.65</v>
      </c>
      <c r="G15" s="65">
        <f t="shared" si="2"/>
        <v>2500.65</v>
      </c>
      <c r="I15" s="261">
        <f t="shared" ref="I15:I20" si="4">J15*9</f>
        <v>2500.65</v>
      </c>
      <c r="J15" s="349">
        <v>277.85000000000002</v>
      </c>
    </row>
    <row r="16" spans="2:10" ht="18" customHeight="1" x14ac:dyDescent="0.25">
      <c r="B16" s="579"/>
      <c r="C16" s="269" t="s">
        <v>1702</v>
      </c>
      <c r="D16" s="268" t="s">
        <v>1533</v>
      </c>
      <c r="E16" s="267" t="s">
        <v>1513</v>
      </c>
      <c r="F16" s="292">
        <f t="shared" ref="F16:F17" si="5">I16</f>
        <v>4078.71</v>
      </c>
      <c r="G16" s="65">
        <f t="shared" si="2"/>
        <v>4078.71</v>
      </c>
      <c r="I16" s="261">
        <f t="shared" si="4"/>
        <v>4078.71</v>
      </c>
      <c r="J16" s="349">
        <v>453.19</v>
      </c>
    </row>
    <row r="17" spans="2:10" s="274" customFormat="1" ht="18" customHeight="1" x14ac:dyDescent="0.25">
      <c r="B17" s="579"/>
      <c r="C17" s="269" t="s">
        <v>1701</v>
      </c>
      <c r="D17" s="268" t="s">
        <v>1531</v>
      </c>
      <c r="E17" s="273" t="s">
        <v>1425</v>
      </c>
      <c r="F17" s="292">
        <f t="shared" si="5"/>
        <v>5841.72</v>
      </c>
      <c r="G17" s="65">
        <f t="shared" si="2"/>
        <v>5841.72</v>
      </c>
      <c r="H17" s="259"/>
      <c r="I17" s="261">
        <f t="shared" si="4"/>
        <v>5841.72</v>
      </c>
      <c r="J17" s="349">
        <v>649.08000000000004</v>
      </c>
    </row>
    <row r="18" spans="2:10" s="274" customFormat="1" ht="18" customHeight="1" x14ac:dyDescent="0.25">
      <c r="B18" s="579"/>
      <c r="C18" s="269" t="s">
        <v>1700</v>
      </c>
      <c r="D18" s="268" t="s">
        <v>1528</v>
      </c>
      <c r="E18" s="273" t="s">
        <v>1545</v>
      </c>
      <c r="F18" s="292">
        <f t="shared" ref="F18:F20" si="6">I18</f>
        <v>9851.0399999999991</v>
      </c>
      <c r="G18" s="65">
        <f t="shared" si="2"/>
        <v>9851.0399999999991</v>
      </c>
      <c r="H18" s="259"/>
      <c r="I18" s="261">
        <f t="shared" si="4"/>
        <v>9851.0399999999991</v>
      </c>
      <c r="J18" s="349">
        <v>1094.56</v>
      </c>
    </row>
    <row r="19" spans="2:10" s="274" customFormat="1" ht="18" customHeight="1" x14ac:dyDescent="0.25">
      <c r="B19" s="579"/>
      <c r="C19" s="269" t="s">
        <v>1699</v>
      </c>
      <c r="D19" s="268" t="s">
        <v>1549</v>
      </c>
      <c r="E19" s="273" t="s">
        <v>1691</v>
      </c>
      <c r="F19" s="292">
        <f t="shared" si="6"/>
        <v>14273.82</v>
      </c>
      <c r="G19" s="65">
        <f t="shared" si="2"/>
        <v>14273.82</v>
      </c>
      <c r="H19" s="259"/>
      <c r="I19" s="261">
        <f t="shared" si="4"/>
        <v>14273.82</v>
      </c>
      <c r="J19" s="349">
        <v>1585.98</v>
      </c>
    </row>
    <row r="20" spans="2:10" s="274" customFormat="1" ht="18" customHeight="1" x14ac:dyDescent="0.25">
      <c r="B20" s="579"/>
      <c r="C20" s="269" t="s">
        <v>1698</v>
      </c>
      <c r="D20" s="268" t="s">
        <v>1546</v>
      </c>
      <c r="E20" s="273" t="s">
        <v>1689</v>
      </c>
      <c r="F20" s="292">
        <f t="shared" si="6"/>
        <v>21971.79</v>
      </c>
      <c r="G20" s="65">
        <f t="shared" si="2"/>
        <v>21971.79</v>
      </c>
      <c r="H20" s="259"/>
      <c r="I20" s="261">
        <f t="shared" si="4"/>
        <v>21971.79</v>
      </c>
      <c r="J20" s="349">
        <v>2441.31</v>
      </c>
    </row>
    <row r="21" spans="2:10" s="274" customFormat="1" x14ac:dyDescent="0.25">
      <c r="B21" s="578" t="s">
        <v>1697</v>
      </c>
      <c r="C21" s="578"/>
      <c r="D21" s="578"/>
      <c r="E21" s="578"/>
      <c r="F21" s="578"/>
      <c r="G21" s="578"/>
      <c r="H21" s="259"/>
      <c r="I21" s="261"/>
      <c r="J21" s="349"/>
    </row>
    <row r="22" spans="2:10" s="274" customFormat="1" ht="18" customHeight="1" x14ac:dyDescent="0.25">
      <c r="B22" s="598"/>
      <c r="C22" s="269" t="s">
        <v>1696</v>
      </c>
      <c r="D22" s="268" t="s">
        <v>1536</v>
      </c>
      <c r="E22" s="267" t="s">
        <v>1647</v>
      </c>
      <c r="F22" s="292">
        <f t="shared" ref="F22" si="7">I22</f>
        <v>2748.15</v>
      </c>
      <c r="G22" s="65">
        <f t="shared" ref="G22:G27" si="8">F22-F22*$G$5%</f>
        <v>2748.15</v>
      </c>
      <c r="H22" s="259"/>
      <c r="I22" s="261">
        <f t="shared" ref="I22:I27" si="9">J22*9</f>
        <v>2748.15</v>
      </c>
      <c r="J22" s="349">
        <v>305.35000000000002</v>
      </c>
    </row>
    <row r="23" spans="2:10" s="274" customFormat="1" ht="18" customHeight="1" x14ac:dyDescent="0.25">
      <c r="B23" s="598"/>
      <c r="C23" s="269" t="s">
        <v>1695</v>
      </c>
      <c r="D23" s="268" t="s">
        <v>1533</v>
      </c>
      <c r="E23" s="267" t="s">
        <v>1513</v>
      </c>
      <c r="F23" s="292">
        <f t="shared" ref="F23:F27" si="10">I23</f>
        <v>3859.47</v>
      </c>
      <c r="G23" s="65">
        <f t="shared" si="8"/>
        <v>3859.47</v>
      </c>
      <c r="H23" s="259"/>
      <c r="I23" s="261">
        <f t="shared" si="9"/>
        <v>3859.47</v>
      </c>
      <c r="J23" s="349">
        <v>428.83</v>
      </c>
    </row>
    <row r="24" spans="2:10" s="274" customFormat="1" ht="18" customHeight="1" x14ac:dyDescent="0.25">
      <c r="B24" s="598"/>
      <c r="C24" s="269" t="s">
        <v>1694</v>
      </c>
      <c r="D24" s="268" t="s">
        <v>1531</v>
      </c>
      <c r="E24" s="273" t="s">
        <v>1425</v>
      </c>
      <c r="F24" s="292">
        <f t="shared" si="10"/>
        <v>6512.4000000000005</v>
      </c>
      <c r="G24" s="65">
        <f t="shared" si="8"/>
        <v>6512.4000000000005</v>
      </c>
      <c r="H24" s="259"/>
      <c r="I24" s="261">
        <f t="shared" si="9"/>
        <v>6512.4000000000005</v>
      </c>
      <c r="J24" s="349">
        <v>723.6</v>
      </c>
    </row>
    <row r="25" spans="2:10" s="274" customFormat="1" ht="18" customHeight="1" x14ac:dyDescent="0.25">
      <c r="B25" s="598"/>
      <c r="C25" s="269" t="s">
        <v>1693</v>
      </c>
      <c r="D25" s="268" t="s">
        <v>1528</v>
      </c>
      <c r="E25" s="273" t="s">
        <v>1545</v>
      </c>
      <c r="F25" s="292">
        <f t="shared" si="10"/>
        <v>10498.14</v>
      </c>
      <c r="G25" s="65">
        <f t="shared" si="8"/>
        <v>10498.14</v>
      </c>
      <c r="H25" s="259"/>
      <c r="I25" s="261">
        <f t="shared" si="9"/>
        <v>10498.14</v>
      </c>
      <c r="J25" s="349">
        <v>1166.46</v>
      </c>
    </row>
    <row r="26" spans="2:10" s="274" customFormat="1" ht="18" customHeight="1" x14ac:dyDescent="0.25">
      <c r="B26" s="598"/>
      <c r="C26" s="269" t="s">
        <v>1692</v>
      </c>
      <c r="D26" s="268" t="s">
        <v>1549</v>
      </c>
      <c r="E26" s="273" t="s">
        <v>1691</v>
      </c>
      <c r="F26" s="292">
        <f>I26</f>
        <v>9841.32</v>
      </c>
      <c r="G26" s="65">
        <f t="shared" si="8"/>
        <v>9841.32</v>
      </c>
      <c r="H26" s="259"/>
      <c r="I26" s="261">
        <f t="shared" si="9"/>
        <v>9841.32</v>
      </c>
      <c r="J26" s="349">
        <v>1093.48</v>
      </c>
    </row>
    <row r="27" spans="2:10" s="274" customFormat="1" ht="18" customHeight="1" x14ac:dyDescent="0.25">
      <c r="B27" s="598"/>
      <c r="C27" s="269" t="s">
        <v>1690</v>
      </c>
      <c r="D27" s="268" t="s">
        <v>1546</v>
      </c>
      <c r="E27" s="273" t="s">
        <v>1689</v>
      </c>
      <c r="F27" s="292">
        <f t="shared" si="10"/>
        <v>14253.12</v>
      </c>
      <c r="G27" s="65">
        <f t="shared" si="8"/>
        <v>14253.12</v>
      </c>
      <c r="H27" s="259"/>
      <c r="I27" s="261">
        <f t="shared" si="9"/>
        <v>14253.12</v>
      </c>
      <c r="J27" s="349">
        <v>1583.68</v>
      </c>
    </row>
    <row r="28" spans="2:10" s="274" customFormat="1" x14ac:dyDescent="0.25">
      <c r="B28" s="578" t="s">
        <v>1688</v>
      </c>
      <c r="C28" s="578"/>
      <c r="D28" s="578"/>
      <c r="E28" s="578"/>
      <c r="F28" s="578"/>
      <c r="G28" s="578"/>
      <c r="H28" s="259"/>
      <c r="I28" s="261"/>
      <c r="J28" s="349"/>
    </row>
    <row r="29" spans="2:10" s="274" customFormat="1" ht="30" customHeight="1" x14ac:dyDescent="0.25">
      <c r="B29" s="599"/>
      <c r="C29" s="269" t="s">
        <v>1687</v>
      </c>
      <c r="D29" s="268" t="s">
        <v>1536</v>
      </c>
      <c r="E29" s="273" t="s">
        <v>1540</v>
      </c>
      <c r="F29" s="292">
        <f t="shared" ref="F29" si="11">I29</f>
        <v>2380.86</v>
      </c>
      <c r="G29" s="65">
        <f t="shared" ref="G29:G31" si="12">F29-F29*$G$5%</f>
        <v>2380.86</v>
      </c>
      <c r="H29" s="259"/>
      <c r="I29" s="261">
        <f>J29*9</f>
        <v>2380.86</v>
      </c>
      <c r="J29" s="349">
        <v>264.54000000000002</v>
      </c>
    </row>
    <row r="30" spans="2:10" s="274" customFormat="1" ht="30" customHeight="1" x14ac:dyDescent="0.25">
      <c r="B30" s="599"/>
      <c r="C30" s="269" t="s">
        <v>1686</v>
      </c>
      <c r="D30" s="268" t="s">
        <v>1533</v>
      </c>
      <c r="E30" s="273" t="s">
        <v>1515</v>
      </c>
      <c r="F30" s="292">
        <f t="shared" ref="F30:F31" si="13">I30</f>
        <v>2280.5099999999998</v>
      </c>
      <c r="G30" s="65">
        <f t="shared" si="12"/>
        <v>2280.5099999999998</v>
      </c>
      <c r="H30" s="259"/>
      <c r="I30" s="261">
        <f>J30*9</f>
        <v>2280.5099999999998</v>
      </c>
      <c r="J30" s="349">
        <v>253.39</v>
      </c>
    </row>
    <row r="31" spans="2:10" s="274" customFormat="1" ht="30" customHeight="1" x14ac:dyDescent="0.25">
      <c r="B31" s="599"/>
      <c r="C31" s="269" t="s">
        <v>1685</v>
      </c>
      <c r="D31" s="268" t="s">
        <v>1531</v>
      </c>
      <c r="E31" s="273" t="s">
        <v>1513</v>
      </c>
      <c r="F31" s="292">
        <f t="shared" si="13"/>
        <v>5831.19</v>
      </c>
      <c r="G31" s="65">
        <f t="shared" si="12"/>
        <v>5831.19</v>
      </c>
      <c r="H31" s="259"/>
      <c r="I31" s="261">
        <f>J31*9</f>
        <v>5831.19</v>
      </c>
      <c r="J31" s="349">
        <v>647.91</v>
      </c>
    </row>
    <row r="32" spans="2:10" s="274" customFormat="1" x14ac:dyDescent="0.25">
      <c r="B32" s="578" t="s">
        <v>1684</v>
      </c>
      <c r="C32" s="578"/>
      <c r="D32" s="578"/>
      <c r="E32" s="578"/>
      <c r="F32" s="578"/>
      <c r="G32" s="578"/>
      <c r="H32" s="259"/>
      <c r="I32" s="261"/>
      <c r="J32" s="350"/>
    </row>
    <row r="33" spans="2:10" s="274" customFormat="1" ht="64.5" customHeight="1" x14ac:dyDescent="0.25">
      <c r="B33" s="312"/>
      <c r="C33" s="269" t="s">
        <v>1802</v>
      </c>
      <c r="D33" s="268" t="s">
        <v>1536</v>
      </c>
      <c r="E33" s="273" t="s">
        <v>455</v>
      </c>
      <c r="F33" s="292">
        <f t="shared" ref="F33" si="14">I33</f>
        <v>4060</v>
      </c>
      <c r="G33" s="65">
        <f t="shared" ref="G33:G35" si="15">F33-F33*$G$5%</f>
        <v>4060</v>
      </c>
      <c r="H33" s="259"/>
      <c r="I33" s="351">
        <v>4060</v>
      </c>
      <c r="J33" s="350"/>
    </row>
    <row r="34" spans="2:10" s="274" customFormat="1" ht="64.5" customHeight="1" x14ac:dyDescent="0.25">
      <c r="B34" s="312"/>
      <c r="C34" s="269" t="s">
        <v>1367</v>
      </c>
      <c r="D34" s="268" t="s">
        <v>1536</v>
      </c>
      <c r="E34" s="273" t="s">
        <v>455</v>
      </c>
      <c r="F34" s="292">
        <f t="shared" ref="F34" si="16">I34</f>
        <v>3115</v>
      </c>
      <c r="G34" s="65">
        <f t="shared" si="15"/>
        <v>3115</v>
      </c>
      <c r="H34" s="259"/>
      <c r="I34" s="351">
        <v>3115</v>
      </c>
      <c r="J34" s="350"/>
    </row>
    <row r="35" spans="2:10" s="274" customFormat="1" ht="45" customHeight="1" x14ac:dyDescent="0.25">
      <c r="B35" s="594"/>
      <c r="C35" s="269" t="s">
        <v>1683</v>
      </c>
      <c r="D35" s="268" t="s">
        <v>1533</v>
      </c>
      <c r="E35" s="273" t="s">
        <v>1515</v>
      </c>
      <c r="F35" s="292">
        <f t="shared" ref="F35" si="17">I35</f>
        <v>3639.33</v>
      </c>
      <c r="G35" s="65">
        <f t="shared" si="15"/>
        <v>3639.33</v>
      </c>
      <c r="H35" s="259"/>
      <c r="I35" s="261">
        <f>J35*9</f>
        <v>3639.33</v>
      </c>
      <c r="J35" s="349">
        <v>404.37</v>
      </c>
    </row>
    <row r="36" spans="2:10" s="274" customFormat="1" ht="45" customHeight="1" x14ac:dyDescent="0.25">
      <c r="B36" s="425"/>
      <c r="C36" s="269" t="s">
        <v>1682</v>
      </c>
      <c r="D36" s="268" t="s">
        <v>1531</v>
      </c>
      <c r="E36" s="273" t="s">
        <v>1513</v>
      </c>
      <c r="F36" s="292">
        <f>I36</f>
        <v>6251.49</v>
      </c>
      <c r="G36" s="65">
        <f>F36-F36*$G$5%</f>
        <v>6251.49</v>
      </c>
      <c r="H36" s="259"/>
      <c r="I36" s="261">
        <f>J36*9</f>
        <v>6251.49</v>
      </c>
      <c r="J36" s="349">
        <v>694.61</v>
      </c>
    </row>
    <row r="37" spans="2:10" s="274" customFormat="1" x14ac:dyDescent="0.25">
      <c r="B37" s="578" t="s">
        <v>1681</v>
      </c>
      <c r="C37" s="578"/>
      <c r="D37" s="578"/>
      <c r="E37" s="578"/>
      <c r="F37" s="578"/>
      <c r="G37" s="578"/>
      <c r="H37" s="259"/>
      <c r="I37" s="261"/>
      <c r="J37" s="349"/>
    </row>
    <row r="38" spans="2:10" s="274" customFormat="1" ht="30" customHeight="1" x14ac:dyDescent="0.25">
      <c r="B38" s="599"/>
      <c r="C38" s="269" t="s">
        <v>1680</v>
      </c>
      <c r="D38" s="268" t="s">
        <v>1536</v>
      </c>
      <c r="E38" s="273" t="s">
        <v>1540</v>
      </c>
      <c r="F38" s="292">
        <f t="shared" ref="F38" si="18">I38</f>
        <v>2909.16</v>
      </c>
      <c r="G38" s="65">
        <f t="shared" ref="G38:G40" si="19">F38-F38*$G$5%</f>
        <v>2909.16</v>
      </c>
      <c r="H38" s="259"/>
      <c r="I38" s="261">
        <f>J38*9</f>
        <v>2909.16</v>
      </c>
      <c r="J38" s="349">
        <v>323.24</v>
      </c>
    </row>
    <row r="39" spans="2:10" s="274" customFormat="1" ht="30" customHeight="1" x14ac:dyDescent="0.25">
      <c r="B39" s="599"/>
      <c r="C39" s="269" t="s">
        <v>1679</v>
      </c>
      <c r="D39" s="268" t="s">
        <v>1533</v>
      </c>
      <c r="E39" s="273" t="s">
        <v>1515</v>
      </c>
      <c r="F39" s="292">
        <f t="shared" ref="F39:F40" si="20">I39</f>
        <v>3502.9800000000005</v>
      </c>
      <c r="G39" s="65">
        <f t="shared" si="19"/>
        <v>3502.9800000000005</v>
      </c>
      <c r="H39" s="259"/>
      <c r="I39" s="261">
        <f>J39*9</f>
        <v>3502.9800000000005</v>
      </c>
      <c r="J39" s="349">
        <v>389.22</v>
      </c>
    </row>
    <row r="40" spans="2:10" s="274" customFormat="1" ht="30" customHeight="1" x14ac:dyDescent="0.25">
      <c r="B40" s="599"/>
      <c r="C40" s="269" t="s">
        <v>1678</v>
      </c>
      <c r="D40" s="268" t="s">
        <v>1531</v>
      </c>
      <c r="E40" s="273" t="s">
        <v>1513</v>
      </c>
      <c r="F40" s="292">
        <f t="shared" si="20"/>
        <v>4807.08</v>
      </c>
      <c r="G40" s="65">
        <f t="shared" si="19"/>
        <v>4807.08</v>
      </c>
      <c r="H40" s="259"/>
      <c r="I40" s="261">
        <f>J40*9</f>
        <v>4807.08</v>
      </c>
      <c r="J40" s="349">
        <v>534.12</v>
      </c>
    </row>
    <row r="41" spans="2:10" s="274" customFormat="1" x14ac:dyDescent="0.25">
      <c r="B41" s="578" t="s">
        <v>1677</v>
      </c>
      <c r="C41" s="578"/>
      <c r="D41" s="578"/>
      <c r="E41" s="578"/>
      <c r="F41" s="578"/>
      <c r="G41" s="578"/>
      <c r="H41" s="259"/>
      <c r="I41" s="261"/>
      <c r="J41" s="350"/>
    </row>
    <row r="42" spans="2:10" s="274" customFormat="1" ht="24.95" customHeight="1" x14ac:dyDescent="0.25">
      <c r="B42" s="597"/>
      <c r="C42" s="269" t="s">
        <v>1802</v>
      </c>
      <c r="D42" s="268" t="s">
        <v>1536</v>
      </c>
      <c r="E42" s="273" t="s">
        <v>455</v>
      </c>
      <c r="F42" s="292">
        <f t="shared" ref="F42" si="21">I42</f>
        <v>4505</v>
      </c>
      <c r="G42" s="65">
        <f t="shared" ref="G42:G47" si="22">F42-F42*$G$5%</f>
        <v>4505</v>
      </c>
      <c r="H42" s="259"/>
      <c r="I42" s="351">
        <v>4505</v>
      </c>
      <c r="J42" s="350"/>
    </row>
    <row r="43" spans="2:10" s="274" customFormat="1" ht="24.95" customHeight="1" x14ac:dyDescent="0.25">
      <c r="B43" s="520"/>
      <c r="C43" s="269" t="s">
        <v>1802</v>
      </c>
      <c r="D43" s="268" t="s">
        <v>1533</v>
      </c>
      <c r="E43" s="273" t="s">
        <v>455</v>
      </c>
      <c r="F43" s="292">
        <f t="shared" ref="F43:F45" si="23">I43</f>
        <v>7769</v>
      </c>
      <c r="G43" s="65">
        <f t="shared" si="22"/>
        <v>7769</v>
      </c>
      <c r="H43" s="259"/>
      <c r="I43" s="351">
        <v>7769</v>
      </c>
      <c r="J43" s="350"/>
    </row>
    <row r="44" spans="2:10" s="274" customFormat="1" ht="24.95" customHeight="1" x14ac:dyDescent="0.25">
      <c r="B44" s="520"/>
      <c r="C44" s="269" t="s">
        <v>1802</v>
      </c>
      <c r="D44" s="268" t="s">
        <v>1531</v>
      </c>
      <c r="E44" s="273" t="s">
        <v>455</v>
      </c>
      <c r="F44" s="292">
        <f t="shared" si="23"/>
        <v>8390</v>
      </c>
      <c r="G44" s="65">
        <f t="shared" si="22"/>
        <v>8390</v>
      </c>
      <c r="H44" s="259"/>
      <c r="I44" s="351">
        <v>8390</v>
      </c>
      <c r="J44" s="350"/>
    </row>
    <row r="45" spans="2:10" s="274" customFormat="1" ht="24.95" customHeight="1" x14ac:dyDescent="0.25">
      <c r="B45" s="595"/>
      <c r="C45" s="269" t="s">
        <v>1367</v>
      </c>
      <c r="D45" s="268" t="s">
        <v>1536</v>
      </c>
      <c r="E45" s="273" t="s">
        <v>455</v>
      </c>
      <c r="F45" s="292">
        <f t="shared" si="23"/>
        <v>4148</v>
      </c>
      <c r="G45" s="65">
        <f t="shared" si="22"/>
        <v>4148</v>
      </c>
      <c r="H45" s="259"/>
      <c r="I45" s="351">
        <v>4148</v>
      </c>
      <c r="J45" s="350"/>
    </row>
    <row r="46" spans="2:10" s="274" customFormat="1" ht="24.95" customHeight="1" x14ac:dyDescent="0.25">
      <c r="B46" s="595"/>
      <c r="C46" s="269" t="s">
        <v>1367</v>
      </c>
      <c r="D46" s="268" t="s">
        <v>1533</v>
      </c>
      <c r="E46" s="273" t="s">
        <v>455</v>
      </c>
      <c r="F46" s="292">
        <f t="shared" ref="F46:F47" si="24">I46</f>
        <v>6370</v>
      </c>
      <c r="G46" s="65">
        <f t="shared" si="22"/>
        <v>6370</v>
      </c>
      <c r="H46" s="259"/>
      <c r="I46" s="351">
        <v>6370</v>
      </c>
      <c r="J46" s="350"/>
    </row>
    <row r="47" spans="2:10" s="274" customFormat="1" ht="24.95" customHeight="1" x14ac:dyDescent="0.25">
      <c r="B47" s="596"/>
      <c r="C47" s="269" t="s">
        <v>1367</v>
      </c>
      <c r="D47" s="268" t="s">
        <v>1531</v>
      </c>
      <c r="E47" s="273" t="s">
        <v>455</v>
      </c>
      <c r="F47" s="292">
        <f t="shared" si="24"/>
        <v>0</v>
      </c>
      <c r="G47" s="65">
        <f t="shared" si="22"/>
        <v>0</v>
      </c>
      <c r="H47" s="259"/>
      <c r="I47" s="351"/>
      <c r="J47" s="350"/>
    </row>
    <row r="48" spans="2:10" s="274" customFormat="1" x14ac:dyDescent="0.25">
      <c r="B48" s="578" t="s">
        <v>1676</v>
      </c>
      <c r="C48" s="578"/>
      <c r="D48" s="578"/>
      <c r="E48" s="578"/>
      <c r="F48" s="578"/>
      <c r="G48" s="578"/>
      <c r="H48" s="259"/>
      <c r="I48" s="261"/>
      <c r="J48" s="350"/>
    </row>
    <row r="49" spans="2:10" s="274" customFormat="1" ht="45" customHeight="1" x14ac:dyDescent="0.25">
      <c r="B49" s="599"/>
      <c r="C49" s="269" t="s">
        <v>1675</v>
      </c>
      <c r="D49" s="268" t="s">
        <v>1536</v>
      </c>
      <c r="E49" s="273" t="s">
        <v>1647</v>
      </c>
      <c r="F49" s="292">
        <f t="shared" ref="F49" si="25">I49</f>
        <v>4725</v>
      </c>
      <c r="G49" s="65">
        <f t="shared" ref="G49:G50" si="26">F49-F49*$G$5%</f>
        <v>4725</v>
      </c>
      <c r="H49" s="259"/>
      <c r="I49" s="351">
        <v>4725</v>
      </c>
      <c r="J49" s="350"/>
    </row>
    <row r="50" spans="2:10" s="274" customFormat="1" ht="45" customHeight="1" x14ac:dyDescent="0.25">
      <c r="B50" s="599"/>
      <c r="C50" s="269" t="s">
        <v>1674</v>
      </c>
      <c r="D50" s="268" t="s">
        <v>1533</v>
      </c>
      <c r="E50" s="273" t="s">
        <v>1551</v>
      </c>
      <c r="F50" s="292">
        <f t="shared" ref="F50" si="27">I50</f>
        <v>7280</v>
      </c>
      <c r="G50" s="65">
        <f t="shared" si="26"/>
        <v>7280</v>
      </c>
      <c r="H50" s="259"/>
      <c r="I50" s="351">
        <v>7280</v>
      </c>
      <c r="J50" s="350"/>
    </row>
    <row r="51" spans="2:10" s="274" customFormat="1" x14ac:dyDescent="0.25">
      <c r="B51" s="578" t="s">
        <v>1673</v>
      </c>
      <c r="C51" s="578"/>
      <c r="D51" s="578"/>
      <c r="E51" s="578"/>
      <c r="F51" s="578"/>
      <c r="G51" s="578"/>
      <c r="H51" s="259"/>
      <c r="I51" s="261"/>
      <c r="J51" s="350"/>
    </row>
    <row r="52" spans="2:10" ht="18" customHeight="1" x14ac:dyDescent="0.25">
      <c r="B52" s="600"/>
      <c r="C52" s="269" t="s">
        <v>1672</v>
      </c>
      <c r="D52" s="268" t="s">
        <v>1536</v>
      </c>
      <c r="E52" s="267" t="s">
        <v>1540</v>
      </c>
      <c r="F52" s="292">
        <f t="shared" ref="F52" si="28">I52</f>
        <v>1926.54</v>
      </c>
      <c r="G52" s="65">
        <f t="shared" ref="G52:G57" si="29">F52-F52*$G$5%</f>
        <v>1926.54</v>
      </c>
      <c r="I52" s="261">
        <f>J52*9</f>
        <v>1926.54</v>
      </c>
      <c r="J52" s="349">
        <v>214.06</v>
      </c>
    </row>
    <row r="53" spans="2:10" ht="18" customHeight="1" x14ac:dyDescent="0.25">
      <c r="B53" s="600"/>
      <c r="C53" s="269" t="s">
        <v>1671</v>
      </c>
      <c r="D53" s="268" t="s">
        <v>1533</v>
      </c>
      <c r="E53" s="267" t="s">
        <v>1515</v>
      </c>
      <c r="F53" s="292">
        <f t="shared" ref="F53:F57" si="30">I53</f>
        <v>3303.81</v>
      </c>
      <c r="G53" s="65">
        <f t="shared" si="29"/>
        <v>3303.81</v>
      </c>
      <c r="I53" s="261">
        <f t="shared" ref="I53:I88" si="31">J53*9</f>
        <v>3303.81</v>
      </c>
      <c r="J53" s="349">
        <v>367.09</v>
      </c>
    </row>
    <row r="54" spans="2:10" ht="18" customHeight="1" x14ac:dyDescent="0.25">
      <c r="B54" s="600"/>
      <c r="C54" s="269" t="s">
        <v>1670</v>
      </c>
      <c r="D54" s="268" t="s">
        <v>1531</v>
      </c>
      <c r="E54" s="273" t="s">
        <v>1513</v>
      </c>
      <c r="F54" s="292">
        <f t="shared" si="30"/>
        <v>5125.05</v>
      </c>
      <c r="G54" s="65">
        <f t="shared" si="29"/>
        <v>5125.05</v>
      </c>
      <c r="I54" s="261">
        <f t="shared" si="31"/>
        <v>5125.05</v>
      </c>
      <c r="J54" s="349">
        <v>569.45000000000005</v>
      </c>
    </row>
    <row r="55" spans="2:10" ht="18" customHeight="1" x14ac:dyDescent="0.25">
      <c r="B55" s="600"/>
      <c r="C55" s="269" t="s">
        <v>1669</v>
      </c>
      <c r="D55" s="268" t="s">
        <v>1528</v>
      </c>
      <c r="E55" s="273" t="s">
        <v>1548</v>
      </c>
      <c r="F55" s="292">
        <f t="shared" si="30"/>
        <v>6998.49</v>
      </c>
      <c r="G55" s="65">
        <f t="shared" si="29"/>
        <v>6998.49</v>
      </c>
      <c r="I55" s="261">
        <f>J55*9</f>
        <v>6998.49</v>
      </c>
      <c r="J55" s="349">
        <v>777.61</v>
      </c>
    </row>
    <row r="56" spans="2:10" ht="18" customHeight="1" x14ac:dyDescent="0.25">
      <c r="B56" s="600"/>
      <c r="C56" s="269" t="s">
        <v>1668</v>
      </c>
      <c r="D56" s="268" t="s">
        <v>1549</v>
      </c>
      <c r="E56" s="273" t="s">
        <v>1545</v>
      </c>
      <c r="F56" s="292">
        <f t="shared" si="30"/>
        <v>10645.11</v>
      </c>
      <c r="G56" s="65">
        <f t="shared" si="29"/>
        <v>10645.11</v>
      </c>
      <c r="I56" s="261">
        <f t="shared" si="31"/>
        <v>10645.11</v>
      </c>
      <c r="J56" s="349">
        <v>1182.79</v>
      </c>
    </row>
    <row r="57" spans="2:10" ht="18" customHeight="1" x14ac:dyDescent="0.25">
      <c r="B57" s="600"/>
      <c r="C57" s="269" t="s">
        <v>1667</v>
      </c>
      <c r="D57" s="268" t="s">
        <v>1546</v>
      </c>
      <c r="E57" s="273" t="s">
        <v>1659</v>
      </c>
      <c r="F57" s="292">
        <f t="shared" si="30"/>
        <v>17996.940000000002</v>
      </c>
      <c r="G57" s="65">
        <f t="shared" si="29"/>
        <v>17996.940000000002</v>
      </c>
      <c r="I57" s="261">
        <f t="shared" si="31"/>
        <v>17996.940000000002</v>
      </c>
      <c r="J57" s="349">
        <v>1999.66</v>
      </c>
    </row>
    <row r="58" spans="2:10" x14ac:dyDescent="0.25">
      <c r="B58" s="593" t="s">
        <v>1666</v>
      </c>
      <c r="C58" s="593"/>
      <c r="D58" s="593"/>
      <c r="E58" s="593"/>
      <c r="F58" s="593"/>
      <c r="G58" s="593"/>
      <c r="I58" s="261"/>
      <c r="J58" s="349"/>
    </row>
    <row r="59" spans="2:10" ht="18" customHeight="1" x14ac:dyDescent="0.25">
      <c r="B59" s="592"/>
      <c r="C59" s="264" t="s">
        <v>1665</v>
      </c>
      <c r="D59" s="263" t="s">
        <v>1536</v>
      </c>
      <c r="E59" s="265" t="s">
        <v>1540</v>
      </c>
      <c r="F59" s="292">
        <f t="shared" ref="F59" si="32">I59</f>
        <v>2281.14</v>
      </c>
      <c r="G59" s="65">
        <f t="shared" ref="G59:G64" si="33">F59-F59*$G$5%</f>
        <v>2281.14</v>
      </c>
      <c r="I59" s="261">
        <f t="shared" si="31"/>
        <v>2281.14</v>
      </c>
      <c r="J59" s="349">
        <v>253.46</v>
      </c>
    </row>
    <row r="60" spans="2:10" ht="18" customHeight="1" x14ac:dyDescent="0.25">
      <c r="B60" s="592"/>
      <c r="C60" s="264" t="s">
        <v>1664</v>
      </c>
      <c r="D60" s="263" t="s">
        <v>1533</v>
      </c>
      <c r="E60" s="265" t="s">
        <v>1515</v>
      </c>
      <c r="F60" s="292">
        <f t="shared" ref="F60:F64" si="34">I60</f>
        <v>3364.29</v>
      </c>
      <c r="G60" s="65">
        <f t="shared" si="33"/>
        <v>3364.29</v>
      </c>
      <c r="I60" s="261">
        <f t="shared" si="31"/>
        <v>3364.29</v>
      </c>
      <c r="J60" s="349">
        <v>373.81</v>
      </c>
    </row>
    <row r="61" spans="2:10" ht="18" customHeight="1" x14ac:dyDescent="0.25">
      <c r="B61" s="592"/>
      <c r="C61" s="264" t="s">
        <v>1663</v>
      </c>
      <c r="D61" s="263" t="s">
        <v>1531</v>
      </c>
      <c r="E61" s="262" t="s">
        <v>1513</v>
      </c>
      <c r="F61" s="292">
        <f t="shared" si="34"/>
        <v>5345.91</v>
      </c>
      <c r="G61" s="65">
        <f t="shared" si="33"/>
        <v>5345.91</v>
      </c>
      <c r="I61" s="261">
        <f>J61*9</f>
        <v>5345.91</v>
      </c>
      <c r="J61" s="349">
        <v>593.99</v>
      </c>
    </row>
    <row r="62" spans="2:10" ht="18" customHeight="1" x14ac:dyDescent="0.25">
      <c r="B62" s="592"/>
      <c r="C62" s="264" t="s">
        <v>1662</v>
      </c>
      <c r="D62" s="263" t="s">
        <v>1528</v>
      </c>
      <c r="E62" s="262" t="s">
        <v>1548</v>
      </c>
      <c r="F62" s="292">
        <f t="shared" si="34"/>
        <v>8157.24</v>
      </c>
      <c r="G62" s="65">
        <f t="shared" si="33"/>
        <v>8157.24</v>
      </c>
      <c r="I62" s="261">
        <f t="shared" si="31"/>
        <v>8157.24</v>
      </c>
      <c r="J62" s="349">
        <v>906.36</v>
      </c>
    </row>
    <row r="63" spans="2:10" ht="18" customHeight="1" x14ac:dyDescent="0.25">
      <c r="B63" s="592"/>
      <c r="C63" s="264" t="s">
        <v>1661</v>
      </c>
      <c r="D63" s="263" t="s">
        <v>1549</v>
      </c>
      <c r="E63" s="262" t="s">
        <v>1545</v>
      </c>
      <c r="F63" s="292">
        <f t="shared" si="34"/>
        <v>11529.449999999999</v>
      </c>
      <c r="G63" s="65">
        <f t="shared" si="33"/>
        <v>11529.449999999999</v>
      </c>
      <c r="I63" s="261">
        <f t="shared" si="31"/>
        <v>11529.449999999999</v>
      </c>
      <c r="J63" s="349">
        <v>1281.05</v>
      </c>
    </row>
    <row r="64" spans="2:10" ht="18" customHeight="1" x14ac:dyDescent="0.25">
      <c r="B64" s="592"/>
      <c r="C64" s="264" t="s">
        <v>1660</v>
      </c>
      <c r="D64" s="263" t="s">
        <v>1546</v>
      </c>
      <c r="E64" s="262" t="s">
        <v>1659</v>
      </c>
      <c r="F64" s="292">
        <f t="shared" si="34"/>
        <v>20078.909999999996</v>
      </c>
      <c r="G64" s="65">
        <f t="shared" si="33"/>
        <v>20078.909999999996</v>
      </c>
      <c r="I64" s="261">
        <f t="shared" si="31"/>
        <v>20078.909999999996</v>
      </c>
      <c r="J64" s="349">
        <v>2230.9899999999998</v>
      </c>
    </row>
    <row r="65" spans="2:10" x14ac:dyDescent="0.25">
      <c r="B65" s="593" t="s">
        <v>1658</v>
      </c>
      <c r="C65" s="593"/>
      <c r="D65" s="593"/>
      <c r="E65" s="593"/>
      <c r="F65" s="593"/>
      <c r="G65" s="593"/>
      <c r="I65" s="261"/>
      <c r="J65" s="349"/>
    </row>
    <row r="66" spans="2:10" ht="30" customHeight="1" x14ac:dyDescent="0.25">
      <c r="B66" s="589"/>
      <c r="C66" s="264" t="s">
        <v>1657</v>
      </c>
      <c r="D66" s="263" t="s">
        <v>1536</v>
      </c>
      <c r="E66" s="265" t="s">
        <v>1540</v>
      </c>
      <c r="F66" s="292">
        <f t="shared" ref="F66" si="35">I66</f>
        <v>2161.17</v>
      </c>
      <c r="G66" s="65">
        <f t="shared" ref="G66:G68" si="36">F66-F66*$G$5%</f>
        <v>2161.17</v>
      </c>
      <c r="I66" s="261">
        <f>J66*9</f>
        <v>2161.17</v>
      </c>
      <c r="J66" s="349">
        <v>240.13</v>
      </c>
    </row>
    <row r="67" spans="2:10" ht="30" customHeight="1" x14ac:dyDescent="0.25">
      <c r="B67" s="589"/>
      <c r="C67" s="264" t="s">
        <v>1656</v>
      </c>
      <c r="D67" s="263" t="s">
        <v>1533</v>
      </c>
      <c r="E67" s="265" t="s">
        <v>1647</v>
      </c>
      <c r="F67" s="292">
        <f t="shared" ref="F67:F68" si="37">I67</f>
        <v>3201.84</v>
      </c>
      <c r="G67" s="65">
        <f t="shared" si="36"/>
        <v>3201.84</v>
      </c>
      <c r="I67" s="261">
        <f t="shared" si="31"/>
        <v>3201.84</v>
      </c>
      <c r="J67" s="349">
        <v>355.76</v>
      </c>
    </row>
    <row r="68" spans="2:10" ht="30" customHeight="1" x14ac:dyDescent="0.25">
      <c r="B68" s="589"/>
      <c r="C68" s="264" t="s">
        <v>1655</v>
      </c>
      <c r="D68" s="263" t="s">
        <v>1531</v>
      </c>
      <c r="E68" s="262" t="s">
        <v>1515</v>
      </c>
      <c r="F68" s="292">
        <f t="shared" si="37"/>
        <v>4989.42</v>
      </c>
      <c r="G68" s="65">
        <f t="shared" si="36"/>
        <v>4989.42</v>
      </c>
      <c r="I68" s="261">
        <f t="shared" si="31"/>
        <v>4989.42</v>
      </c>
      <c r="J68" s="349">
        <v>554.38</v>
      </c>
    </row>
    <row r="69" spans="2:10" x14ac:dyDescent="0.25">
      <c r="B69" s="593" t="s">
        <v>1654</v>
      </c>
      <c r="C69" s="593"/>
      <c r="D69" s="593"/>
      <c r="E69" s="593"/>
      <c r="F69" s="593"/>
      <c r="G69" s="593"/>
      <c r="I69" s="261"/>
      <c r="J69" s="349"/>
    </row>
    <row r="70" spans="2:10" ht="30" customHeight="1" x14ac:dyDescent="0.25">
      <c r="B70" s="589"/>
      <c r="C70" s="264" t="s">
        <v>1653</v>
      </c>
      <c r="D70" s="263" t="s">
        <v>1536</v>
      </c>
      <c r="E70" s="265" t="s">
        <v>1540</v>
      </c>
      <c r="F70" s="292">
        <f t="shared" ref="F70" si="38">I70</f>
        <v>2159.73</v>
      </c>
      <c r="G70" s="65">
        <f t="shared" ref="G70:G72" si="39">F70-F70*$G$5%</f>
        <v>2159.73</v>
      </c>
      <c r="I70" s="261">
        <f t="shared" si="31"/>
        <v>2159.73</v>
      </c>
      <c r="J70" s="349">
        <v>239.97</v>
      </c>
    </row>
    <row r="71" spans="2:10" ht="30" customHeight="1" x14ac:dyDescent="0.25">
      <c r="B71" s="589"/>
      <c r="C71" s="264" t="s">
        <v>1652</v>
      </c>
      <c r="D71" s="263" t="s">
        <v>1533</v>
      </c>
      <c r="E71" s="265" t="s">
        <v>1647</v>
      </c>
      <c r="F71" s="292">
        <f t="shared" ref="F71:F72" si="40">I71</f>
        <v>2027.7</v>
      </c>
      <c r="G71" s="65">
        <f t="shared" si="39"/>
        <v>2027.7</v>
      </c>
      <c r="I71" s="261">
        <f t="shared" si="31"/>
        <v>2027.7</v>
      </c>
      <c r="J71" s="349">
        <v>225.3</v>
      </c>
    </row>
    <row r="72" spans="2:10" ht="30" customHeight="1" x14ac:dyDescent="0.25">
      <c r="B72" s="589"/>
      <c r="C72" s="264" t="s">
        <v>1651</v>
      </c>
      <c r="D72" s="263" t="s">
        <v>1531</v>
      </c>
      <c r="E72" s="262" t="s">
        <v>1515</v>
      </c>
      <c r="F72" s="292">
        <f t="shared" si="40"/>
        <v>4807.08</v>
      </c>
      <c r="G72" s="65">
        <f t="shared" si="39"/>
        <v>4807.08</v>
      </c>
      <c r="I72" s="261">
        <f t="shared" si="31"/>
        <v>4807.08</v>
      </c>
      <c r="J72" s="349">
        <v>534.12</v>
      </c>
    </row>
    <row r="73" spans="2:10" x14ac:dyDescent="0.25">
      <c r="B73" s="593" t="s">
        <v>1650</v>
      </c>
      <c r="C73" s="593"/>
      <c r="D73" s="593"/>
      <c r="E73" s="593"/>
      <c r="F73" s="593"/>
      <c r="G73" s="593"/>
      <c r="I73" s="261"/>
      <c r="J73" s="349"/>
    </row>
    <row r="74" spans="2:10" ht="30" customHeight="1" x14ac:dyDescent="0.25">
      <c r="B74" s="589"/>
      <c r="C74" s="264" t="s">
        <v>1649</v>
      </c>
      <c r="D74" s="263" t="s">
        <v>1536</v>
      </c>
      <c r="E74" s="265" t="s">
        <v>1540</v>
      </c>
      <c r="F74" s="292">
        <f t="shared" ref="F74" si="41">I74</f>
        <v>2214.63</v>
      </c>
      <c r="G74" s="65">
        <f t="shared" ref="G74:G76" si="42">F74-F74*$G$5%</f>
        <v>2214.63</v>
      </c>
      <c r="I74" s="261">
        <f t="shared" si="31"/>
        <v>2214.63</v>
      </c>
      <c r="J74" s="349">
        <v>246.07</v>
      </c>
    </row>
    <row r="75" spans="2:10" ht="30" customHeight="1" x14ac:dyDescent="0.25">
      <c r="B75" s="589"/>
      <c r="C75" s="264" t="s">
        <v>1648</v>
      </c>
      <c r="D75" s="263" t="s">
        <v>1533</v>
      </c>
      <c r="E75" s="265" t="s">
        <v>1647</v>
      </c>
      <c r="F75" s="292">
        <f t="shared" ref="F75:F76" si="43">I75</f>
        <v>3020.4900000000002</v>
      </c>
      <c r="G75" s="65">
        <f t="shared" si="42"/>
        <v>3020.4900000000002</v>
      </c>
      <c r="I75" s="261">
        <f t="shared" si="31"/>
        <v>3020.4900000000002</v>
      </c>
      <c r="J75" s="349">
        <v>335.61</v>
      </c>
    </row>
    <row r="76" spans="2:10" ht="30" customHeight="1" x14ac:dyDescent="0.25">
      <c r="B76" s="589"/>
      <c r="C76" s="264" t="s">
        <v>1646</v>
      </c>
      <c r="D76" s="263" t="s">
        <v>1531</v>
      </c>
      <c r="E76" s="262" t="s">
        <v>1515</v>
      </c>
      <c r="F76" s="292">
        <f t="shared" si="43"/>
        <v>4887.2699999999995</v>
      </c>
      <c r="G76" s="65">
        <f t="shared" si="42"/>
        <v>4887.2699999999995</v>
      </c>
      <c r="I76" s="261">
        <f t="shared" si="31"/>
        <v>4887.2699999999995</v>
      </c>
      <c r="J76" s="349">
        <v>543.03</v>
      </c>
    </row>
    <row r="77" spans="2:10" x14ac:dyDescent="0.25">
      <c r="B77" s="593" t="s">
        <v>1645</v>
      </c>
      <c r="C77" s="593"/>
      <c r="D77" s="593"/>
      <c r="E77" s="593"/>
      <c r="F77" s="593"/>
      <c r="G77" s="593"/>
      <c r="I77" s="261"/>
      <c r="J77" s="349"/>
    </row>
    <row r="78" spans="2:10" ht="45" customHeight="1" x14ac:dyDescent="0.25">
      <c r="B78" s="589"/>
      <c r="C78" s="264" t="s">
        <v>1644</v>
      </c>
      <c r="D78" s="263" t="s">
        <v>1536</v>
      </c>
      <c r="E78" s="265" t="s">
        <v>1513</v>
      </c>
      <c r="F78" s="292">
        <f t="shared" ref="F78:F79" si="44">I78</f>
        <v>3280.9500000000003</v>
      </c>
      <c r="G78" s="65">
        <f t="shared" ref="G78:G79" si="45">F78-F78*$G$5%</f>
        <v>3280.9500000000003</v>
      </c>
      <c r="I78" s="261">
        <f t="shared" si="31"/>
        <v>3280.9500000000003</v>
      </c>
      <c r="J78" s="349">
        <v>364.55</v>
      </c>
    </row>
    <row r="79" spans="2:10" ht="45" customHeight="1" x14ac:dyDescent="0.25">
      <c r="B79" s="589"/>
      <c r="C79" s="264" t="s">
        <v>1643</v>
      </c>
      <c r="D79" s="263" t="s">
        <v>1533</v>
      </c>
      <c r="E79" s="265" t="s">
        <v>1425</v>
      </c>
      <c r="F79" s="292">
        <f t="shared" si="44"/>
        <v>2971.53</v>
      </c>
      <c r="G79" s="65">
        <f t="shared" si="45"/>
        <v>2971.53</v>
      </c>
      <c r="I79" s="261">
        <f t="shared" si="31"/>
        <v>2971.53</v>
      </c>
      <c r="J79" s="349">
        <v>330.17</v>
      </c>
    </row>
    <row r="80" spans="2:10" x14ac:dyDescent="0.25">
      <c r="B80" s="593" t="s">
        <v>1642</v>
      </c>
      <c r="C80" s="593"/>
      <c r="D80" s="593"/>
      <c r="E80" s="593"/>
      <c r="F80" s="593"/>
      <c r="G80" s="593"/>
      <c r="I80" s="261"/>
      <c r="J80" s="349"/>
    </row>
    <row r="81" spans="2:10" ht="45" customHeight="1" x14ac:dyDescent="0.25">
      <c r="B81" s="589"/>
      <c r="C81" s="264" t="s">
        <v>1641</v>
      </c>
      <c r="D81" s="263" t="s">
        <v>1536</v>
      </c>
      <c r="E81" s="265" t="s">
        <v>1515</v>
      </c>
      <c r="F81" s="292">
        <f t="shared" ref="F81:F82" si="46">I81</f>
        <v>4451.4000000000005</v>
      </c>
      <c r="G81" s="65">
        <f t="shared" ref="G81:G82" si="47">F81-F81*$G$5%</f>
        <v>4451.4000000000005</v>
      </c>
      <c r="I81" s="261">
        <f t="shared" si="31"/>
        <v>4451.4000000000005</v>
      </c>
      <c r="J81" s="349">
        <v>494.6</v>
      </c>
    </row>
    <row r="82" spans="2:10" ht="45" customHeight="1" x14ac:dyDescent="0.25">
      <c r="B82" s="589"/>
      <c r="C82" s="264" t="s">
        <v>1640</v>
      </c>
      <c r="D82" s="263" t="s">
        <v>1533</v>
      </c>
      <c r="E82" s="265" t="s">
        <v>1551</v>
      </c>
      <c r="F82" s="292">
        <f t="shared" si="46"/>
        <v>4265.0999999999995</v>
      </c>
      <c r="G82" s="65">
        <f t="shared" si="47"/>
        <v>4265.0999999999995</v>
      </c>
      <c r="I82" s="261">
        <f t="shared" si="31"/>
        <v>4265.0999999999995</v>
      </c>
      <c r="J82" s="349">
        <v>473.9</v>
      </c>
    </row>
    <row r="83" spans="2:10" x14ac:dyDescent="0.25">
      <c r="B83" s="593" t="s">
        <v>1639</v>
      </c>
      <c r="C83" s="593"/>
      <c r="D83" s="593"/>
      <c r="E83" s="593"/>
      <c r="F83" s="593"/>
      <c r="G83" s="593"/>
      <c r="I83" s="261"/>
      <c r="J83" s="349"/>
    </row>
    <row r="84" spans="2:10" ht="90" customHeight="1" x14ac:dyDescent="0.25">
      <c r="B84" s="272"/>
      <c r="C84" s="264" t="s">
        <v>1638</v>
      </c>
      <c r="D84" s="263" t="s">
        <v>1536</v>
      </c>
      <c r="E84" s="265" t="s">
        <v>1637</v>
      </c>
      <c r="F84" s="292">
        <f t="shared" ref="F84" si="48">I84</f>
        <v>2910.15</v>
      </c>
      <c r="G84" s="65">
        <f t="shared" ref="G84" si="49">F84-F84*$G$5%</f>
        <v>2910.15</v>
      </c>
      <c r="I84" s="261">
        <f t="shared" si="31"/>
        <v>2910.15</v>
      </c>
      <c r="J84" s="349">
        <v>323.35000000000002</v>
      </c>
    </row>
    <row r="85" spans="2:10" x14ac:dyDescent="0.25">
      <c r="B85" s="593" t="s">
        <v>1636</v>
      </c>
      <c r="C85" s="593"/>
      <c r="D85" s="593"/>
      <c r="E85" s="593"/>
      <c r="F85" s="593"/>
      <c r="G85" s="593"/>
      <c r="I85" s="261"/>
      <c r="J85" s="349"/>
    </row>
    <row r="86" spans="2:10" ht="90" customHeight="1" x14ac:dyDescent="0.25">
      <c r="B86" s="271"/>
      <c r="C86" s="264" t="s">
        <v>1635</v>
      </c>
      <c r="D86" s="263" t="s">
        <v>1536</v>
      </c>
      <c r="E86" s="265" t="s">
        <v>1465</v>
      </c>
      <c r="F86" s="292">
        <f t="shared" ref="F86" si="50">I86</f>
        <v>2112.66</v>
      </c>
      <c r="G86" s="65">
        <f t="shared" ref="G86" si="51">F86-F86*$G$5%</f>
        <v>2112.66</v>
      </c>
      <c r="I86" s="261">
        <f t="shared" si="31"/>
        <v>2112.66</v>
      </c>
      <c r="J86" s="349">
        <v>234.74</v>
      </c>
    </row>
    <row r="87" spans="2:10" x14ac:dyDescent="0.25">
      <c r="B87" s="601" t="s">
        <v>1634</v>
      </c>
      <c r="C87" s="601"/>
      <c r="D87" s="601"/>
      <c r="E87" s="601"/>
      <c r="F87" s="601"/>
      <c r="G87" s="601"/>
      <c r="I87" s="261"/>
      <c r="J87" s="349"/>
    </row>
    <row r="88" spans="2:10" ht="90" customHeight="1" x14ac:dyDescent="0.25">
      <c r="B88" s="270"/>
      <c r="C88" s="269" t="s">
        <v>1633</v>
      </c>
      <c r="D88" s="268" t="s">
        <v>1536</v>
      </c>
      <c r="E88" s="267" t="s">
        <v>1465</v>
      </c>
      <c r="F88" s="292">
        <f t="shared" ref="F88" si="52">I88</f>
        <v>2080.35</v>
      </c>
      <c r="G88" s="65">
        <f t="shared" ref="G88:G93" si="53">F88-F88*$G$5%</f>
        <v>2080.35</v>
      </c>
      <c r="I88" s="261">
        <f t="shared" si="31"/>
        <v>2080.35</v>
      </c>
      <c r="J88" s="349">
        <v>231.15</v>
      </c>
    </row>
    <row r="89" spans="2:10" ht="15.75" customHeight="1" x14ac:dyDescent="0.25">
      <c r="B89" s="593" t="s">
        <v>1805</v>
      </c>
      <c r="C89" s="593"/>
      <c r="D89" s="593"/>
      <c r="E89" s="593"/>
      <c r="F89" s="593"/>
      <c r="G89" s="593"/>
      <c r="I89" s="261"/>
      <c r="J89" s="350"/>
    </row>
    <row r="90" spans="2:10" ht="80.099999999999994" customHeight="1" x14ac:dyDescent="0.25">
      <c r="B90" s="270"/>
      <c r="C90" s="269" t="s">
        <v>1367</v>
      </c>
      <c r="D90" s="263" t="s">
        <v>1629</v>
      </c>
      <c r="E90" s="267" t="s">
        <v>455</v>
      </c>
      <c r="F90" s="292">
        <f t="shared" ref="F90:F91" si="54">I90</f>
        <v>2275</v>
      </c>
      <c r="G90" s="65">
        <f t="shared" si="53"/>
        <v>2275</v>
      </c>
      <c r="I90" s="351">
        <v>2275</v>
      </c>
      <c r="J90" s="350"/>
    </row>
    <row r="91" spans="2:10" ht="80.099999999999994" customHeight="1" x14ac:dyDescent="0.25">
      <c r="B91" s="270"/>
      <c r="C91" s="269" t="s">
        <v>1367</v>
      </c>
      <c r="D91" s="263" t="s">
        <v>1627</v>
      </c>
      <c r="E91" s="267" t="s">
        <v>455</v>
      </c>
      <c r="F91" s="292">
        <f t="shared" si="54"/>
        <v>2100</v>
      </c>
      <c r="G91" s="65">
        <f t="shared" si="53"/>
        <v>2100</v>
      </c>
      <c r="I91" s="351">
        <v>2100</v>
      </c>
      <c r="J91" s="350"/>
    </row>
    <row r="92" spans="2:10" ht="15.75" customHeight="1" x14ac:dyDescent="0.25">
      <c r="B92" s="593" t="s">
        <v>1803</v>
      </c>
      <c r="C92" s="593"/>
      <c r="D92" s="593"/>
      <c r="E92" s="593"/>
      <c r="F92" s="593"/>
      <c r="G92" s="593"/>
      <c r="I92" s="261"/>
      <c r="J92" s="350"/>
    </row>
    <row r="93" spans="2:10" ht="91.5" customHeight="1" x14ac:dyDescent="0.25">
      <c r="B93" s="270"/>
      <c r="C93" s="269" t="s">
        <v>1367</v>
      </c>
      <c r="D93" s="263" t="s">
        <v>1627</v>
      </c>
      <c r="E93" s="267" t="s">
        <v>455</v>
      </c>
      <c r="F93" s="292">
        <f t="shared" ref="F93" si="55">I93</f>
        <v>3011</v>
      </c>
      <c r="G93" s="65">
        <f t="shared" si="53"/>
        <v>3011</v>
      </c>
      <c r="I93" s="351">
        <v>3011</v>
      </c>
      <c r="J93" s="350"/>
    </row>
    <row r="94" spans="2:10" ht="15.75" customHeight="1" x14ac:dyDescent="0.25">
      <c r="B94" s="593" t="s">
        <v>1632</v>
      </c>
      <c r="C94" s="593"/>
      <c r="D94" s="593"/>
      <c r="E94" s="593"/>
      <c r="F94" s="593"/>
      <c r="G94" s="593"/>
      <c r="I94" s="261"/>
      <c r="J94" s="350"/>
    </row>
    <row r="95" spans="2:10" ht="90.75" customHeight="1" x14ac:dyDescent="0.25">
      <c r="B95" s="311"/>
      <c r="C95" s="264" t="s">
        <v>1631</v>
      </c>
      <c r="D95" s="263" t="s">
        <v>1629</v>
      </c>
      <c r="E95" s="265" t="s">
        <v>1623</v>
      </c>
      <c r="F95" s="292">
        <f t="shared" ref="F95" si="56">I95</f>
        <v>2235.15</v>
      </c>
      <c r="G95" s="65">
        <f t="shared" ref="G95" si="57">F95-F95*$G$5%</f>
        <v>2235.15</v>
      </c>
      <c r="I95" s="261">
        <f>J95*9</f>
        <v>2235.15</v>
      </c>
      <c r="J95" s="349">
        <v>248.35</v>
      </c>
    </row>
    <row r="96" spans="2:10" x14ac:dyDescent="0.25">
      <c r="B96" s="593" t="s">
        <v>1630</v>
      </c>
      <c r="C96" s="593"/>
      <c r="D96" s="593"/>
      <c r="E96" s="593"/>
      <c r="F96" s="593"/>
      <c r="G96" s="593"/>
      <c r="I96" s="261"/>
      <c r="J96" s="349"/>
    </row>
    <row r="97" spans="2:10" ht="90.75" customHeight="1" x14ac:dyDescent="0.25">
      <c r="B97" s="311"/>
      <c r="C97" s="264" t="s">
        <v>1628</v>
      </c>
      <c r="D97" s="263" t="s">
        <v>1627</v>
      </c>
      <c r="E97" s="265" t="s">
        <v>1623</v>
      </c>
      <c r="F97" s="292">
        <f t="shared" ref="F97" si="58">I97</f>
        <v>3375.09</v>
      </c>
      <c r="G97" s="65">
        <f t="shared" ref="G97" si="59">F97-F97*$G$5%</f>
        <v>3375.09</v>
      </c>
      <c r="I97" s="261">
        <f>J97*9</f>
        <v>3375.09</v>
      </c>
      <c r="J97" s="349">
        <v>375.01</v>
      </c>
    </row>
    <row r="98" spans="2:10" x14ac:dyDescent="0.25">
      <c r="B98" s="593" t="s">
        <v>1626</v>
      </c>
      <c r="C98" s="593"/>
      <c r="D98" s="593"/>
      <c r="E98" s="593"/>
      <c r="F98" s="593"/>
      <c r="G98" s="593"/>
      <c r="I98" s="261"/>
      <c r="J98" s="349"/>
    </row>
    <row r="99" spans="2:10" ht="90" customHeight="1" x14ac:dyDescent="0.25">
      <c r="B99" s="266"/>
      <c r="C99" s="264" t="s">
        <v>1625</v>
      </c>
      <c r="D99" s="263" t="s">
        <v>1624</v>
      </c>
      <c r="E99" s="265" t="s">
        <v>1623</v>
      </c>
      <c r="F99" s="292">
        <f t="shared" ref="F99" si="60">I99</f>
        <v>3314.97</v>
      </c>
      <c r="G99" s="65">
        <f t="shared" ref="G99" si="61">F99-F99*$G$5%</f>
        <v>3314.97</v>
      </c>
      <c r="I99" s="261">
        <f>J99*9</f>
        <v>3314.97</v>
      </c>
      <c r="J99" s="349">
        <v>368.33</v>
      </c>
    </row>
    <row r="100" spans="2:10" x14ac:dyDescent="0.25">
      <c r="B100" s="580" t="s">
        <v>1622</v>
      </c>
      <c r="C100" s="580"/>
      <c r="D100" s="580"/>
      <c r="E100" s="580"/>
      <c r="F100" s="580"/>
      <c r="G100" s="580"/>
      <c r="I100" s="261"/>
      <c r="J100" s="350"/>
    </row>
    <row r="101" spans="2:10" ht="15" customHeight="1" x14ac:dyDescent="0.25">
      <c r="B101" s="592"/>
      <c r="C101" s="264" t="s">
        <v>1804</v>
      </c>
      <c r="D101" s="263" t="s">
        <v>1536</v>
      </c>
      <c r="E101" s="265" t="s">
        <v>455</v>
      </c>
      <c r="F101" s="292">
        <f t="shared" ref="F101" si="62">I101</f>
        <v>1834</v>
      </c>
      <c r="G101" s="65">
        <f t="shared" ref="G101:G108" si="63">F101-F101*$G$5%</f>
        <v>1834</v>
      </c>
      <c r="I101" s="351">
        <v>1834</v>
      </c>
      <c r="J101" s="350"/>
    </row>
    <row r="102" spans="2:10" ht="15" customHeight="1" x14ac:dyDescent="0.25">
      <c r="B102" s="592"/>
      <c r="C102" s="264" t="s">
        <v>1621</v>
      </c>
      <c r="D102" s="263" t="s">
        <v>1533</v>
      </c>
      <c r="E102" s="265" t="s">
        <v>1580</v>
      </c>
      <c r="F102" s="292">
        <f t="shared" ref="F102:F108" si="64">I102</f>
        <v>3317.22</v>
      </c>
      <c r="G102" s="65">
        <f t="shared" si="63"/>
        <v>3317.22</v>
      </c>
      <c r="I102" s="261">
        <f>J102*9</f>
        <v>3317.22</v>
      </c>
      <c r="J102" s="349">
        <v>368.58</v>
      </c>
    </row>
    <row r="103" spans="2:10" ht="15" customHeight="1" x14ac:dyDescent="0.25">
      <c r="B103" s="592"/>
      <c r="C103" s="264" t="s">
        <v>1804</v>
      </c>
      <c r="D103" s="263" t="s">
        <v>1531</v>
      </c>
      <c r="E103" s="262" t="s">
        <v>455</v>
      </c>
      <c r="F103" s="292">
        <f t="shared" si="64"/>
        <v>4192</v>
      </c>
      <c r="G103" s="65">
        <f t="shared" si="63"/>
        <v>4192</v>
      </c>
      <c r="I103" s="351">
        <v>4192</v>
      </c>
      <c r="J103" s="350"/>
    </row>
    <row r="104" spans="2:10" ht="15" customHeight="1" x14ac:dyDescent="0.25">
      <c r="B104" s="592"/>
      <c r="C104" s="264" t="s">
        <v>1804</v>
      </c>
      <c r="D104" s="263" t="s">
        <v>1528</v>
      </c>
      <c r="E104" s="262" t="s">
        <v>455</v>
      </c>
      <c r="F104" s="292">
        <f t="shared" si="64"/>
        <v>8558</v>
      </c>
      <c r="G104" s="65">
        <f t="shared" si="63"/>
        <v>8558</v>
      </c>
      <c r="I104" s="351">
        <v>8558</v>
      </c>
      <c r="J104" s="350"/>
    </row>
    <row r="105" spans="2:10" ht="15" customHeight="1" x14ac:dyDescent="0.25">
      <c r="B105" s="592"/>
      <c r="C105" s="264" t="s">
        <v>1804</v>
      </c>
      <c r="D105" s="263" t="s">
        <v>1549</v>
      </c>
      <c r="E105" s="262" t="s">
        <v>455</v>
      </c>
      <c r="F105" s="292">
        <f t="shared" si="64"/>
        <v>10044</v>
      </c>
      <c r="G105" s="65">
        <f t="shared" si="63"/>
        <v>10044</v>
      </c>
      <c r="I105" s="261">
        <v>10044</v>
      </c>
      <c r="J105" s="350"/>
    </row>
    <row r="106" spans="2:10" ht="15" customHeight="1" x14ac:dyDescent="0.25">
      <c r="B106" s="592"/>
      <c r="C106" s="264" t="s">
        <v>1619</v>
      </c>
      <c r="D106" s="263" t="s">
        <v>1546</v>
      </c>
      <c r="E106" s="262" t="s">
        <v>1618</v>
      </c>
      <c r="F106" s="292">
        <f t="shared" si="64"/>
        <v>18848.79</v>
      </c>
      <c r="G106" s="65">
        <f t="shared" si="63"/>
        <v>18848.79</v>
      </c>
      <c r="I106" s="261">
        <f>J106*9</f>
        <v>18848.79</v>
      </c>
      <c r="J106" s="349">
        <v>2094.31</v>
      </c>
    </row>
    <row r="107" spans="2:10" ht="15" customHeight="1" x14ac:dyDescent="0.25">
      <c r="B107" s="592"/>
      <c r="C107" s="264" t="s">
        <v>1804</v>
      </c>
      <c r="D107" s="263" t="s">
        <v>1546</v>
      </c>
      <c r="E107" s="262" t="s">
        <v>455</v>
      </c>
      <c r="F107" s="292">
        <f t="shared" si="64"/>
        <v>14784</v>
      </c>
      <c r="G107" s="65">
        <f t="shared" si="63"/>
        <v>14784</v>
      </c>
      <c r="I107" s="351">
        <v>14784</v>
      </c>
      <c r="J107" s="350"/>
    </row>
    <row r="108" spans="2:10" ht="15" customHeight="1" x14ac:dyDescent="0.25">
      <c r="B108" s="592"/>
      <c r="C108" s="264" t="s">
        <v>1617</v>
      </c>
      <c r="D108" s="263" t="s">
        <v>1616</v>
      </c>
      <c r="E108" s="262">
        <v>10</v>
      </c>
      <c r="F108" s="292">
        <f t="shared" si="64"/>
        <v>23185.350000000002</v>
      </c>
      <c r="G108" s="65">
        <f t="shared" si="63"/>
        <v>23185.350000000002</v>
      </c>
      <c r="I108" s="261">
        <f>J108*9</f>
        <v>23185.350000000002</v>
      </c>
      <c r="J108" s="349">
        <v>2576.15</v>
      </c>
    </row>
    <row r="109" spans="2:10" x14ac:dyDescent="0.25">
      <c r="B109" s="580" t="s">
        <v>1615</v>
      </c>
      <c r="C109" s="580"/>
      <c r="D109" s="580"/>
      <c r="E109" s="580"/>
      <c r="F109" s="580"/>
      <c r="G109" s="580"/>
      <c r="I109" s="261">
        <v>0</v>
      </c>
      <c r="J109" s="349"/>
    </row>
    <row r="110" spans="2:10" ht="45" customHeight="1" x14ac:dyDescent="0.25">
      <c r="B110" s="588"/>
      <c r="C110" s="264" t="s">
        <v>1614</v>
      </c>
      <c r="D110" s="263" t="s">
        <v>1536</v>
      </c>
      <c r="E110" s="265" t="s">
        <v>1540</v>
      </c>
      <c r="F110" s="292">
        <f t="shared" ref="F110:F111" si="65">I110</f>
        <v>2118.2400000000002</v>
      </c>
      <c r="G110" s="65">
        <f t="shared" ref="G110:G111" si="66">F110-F110*$G$5%</f>
        <v>2118.2400000000002</v>
      </c>
      <c r="I110" s="261">
        <f>J110*9</f>
        <v>2118.2400000000002</v>
      </c>
      <c r="J110" s="349">
        <v>235.36</v>
      </c>
    </row>
    <row r="111" spans="2:10" ht="45" customHeight="1" x14ac:dyDescent="0.25">
      <c r="B111" s="588"/>
      <c r="C111" s="264" t="s">
        <v>1613</v>
      </c>
      <c r="D111" s="263" t="s">
        <v>1533</v>
      </c>
      <c r="E111" s="265" t="s">
        <v>1515</v>
      </c>
      <c r="F111" s="292">
        <f t="shared" si="65"/>
        <v>3065.4</v>
      </c>
      <c r="G111" s="65">
        <f t="shared" si="66"/>
        <v>3065.4</v>
      </c>
      <c r="I111" s="261">
        <f t="shared" ref="I111:I166" si="67">J111*9</f>
        <v>3065.4</v>
      </c>
      <c r="J111" s="349">
        <v>340.6</v>
      </c>
    </row>
    <row r="112" spans="2:10" x14ac:dyDescent="0.25">
      <c r="B112" s="580" t="s">
        <v>1612</v>
      </c>
      <c r="C112" s="580"/>
      <c r="D112" s="580"/>
      <c r="E112" s="580"/>
      <c r="F112" s="580"/>
      <c r="G112" s="580"/>
      <c r="I112" s="261">
        <f t="shared" si="67"/>
        <v>0</v>
      </c>
      <c r="J112" s="349"/>
    </row>
    <row r="113" spans="2:10" ht="45" customHeight="1" x14ac:dyDescent="0.25">
      <c r="B113" s="588"/>
      <c r="C113" s="264" t="s">
        <v>1611</v>
      </c>
      <c r="D113" s="263" t="s">
        <v>1536</v>
      </c>
      <c r="E113" s="265" t="s">
        <v>1540</v>
      </c>
      <c r="F113" s="292">
        <f t="shared" ref="F113:F114" si="68">I113</f>
        <v>2155.5</v>
      </c>
      <c r="G113" s="65">
        <f t="shared" ref="G113:G114" si="69">F113-F113*$G$5%</f>
        <v>2155.5</v>
      </c>
      <c r="I113" s="261">
        <f t="shared" si="67"/>
        <v>2155.5</v>
      </c>
      <c r="J113" s="349">
        <v>239.5</v>
      </c>
    </row>
    <row r="114" spans="2:10" ht="45" customHeight="1" x14ac:dyDescent="0.25">
      <c r="B114" s="588"/>
      <c r="C114" s="264" t="s">
        <v>1610</v>
      </c>
      <c r="D114" s="263" t="s">
        <v>1533</v>
      </c>
      <c r="E114" s="265" t="s">
        <v>1515</v>
      </c>
      <c r="F114" s="292">
        <f t="shared" si="68"/>
        <v>3193.92</v>
      </c>
      <c r="G114" s="65">
        <f t="shared" si="69"/>
        <v>3193.92</v>
      </c>
      <c r="I114" s="261">
        <f t="shared" si="67"/>
        <v>3193.92</v>
      </c>
      <c r="J114" s="349">
        <v>354.88</v>
      </c>
    </row>
    <row r="115" spans="2:10" x14ac:dyDescent="0.25">
      <c r="B115" s="580" t="s">
        <v>1609</v>
      </c>
      <c r="C115" s="580"/>
      <c r="D115" s="580"/>
      <c r="E115" s="580"/>
      <c r="F115" s="580"/>
      <c r="G115" s="580"/>
      <c r="I115" s="261">
        <f t="shared" si="67"/>
        <v>0</v>
      </c>
      <c r="J115" s="349"/>
    </row>
    <row r="116" spans="2:10" ht="30" customHeight="1" x14ac:dyDescent="0.25">
      <c r="B116" s="592"/>
      <c r="C116" s="264" t="s">
        <v>1608</v>
      </c>
      <c r="D116" s="263" t="s">
        <v>1536</v>
      </c>
      <c r="E116" s="265" t="s">
        <v>1607</v>
      </c>
      <c r="F116" s="292">
        <f t="shared" ref="F116" si="70">I116</f>
        <v>1695.2400000000002</v>
      </c>
      <c r="G116" s="65">
        <f t="shared" ref="G116:G118" si="71">F116-F116*$G$5%</f>
        <v>1695.2400000000002</v>
      </c>
      <c r="I116" s="261">
        <f t="shared" si="67"/>
        <v>1695.2400000000002</v>
      </c>
      <c r="J116" s="349">
        <v>188.36</v>
      </c>
    </row>
    <row r="117" spans="2:10" ht="30" customHeight="1" x14ac:dyDescent="0.25">
      <c r="B117" s="592"/>
      <c r="C117" s="264" t="s">
        <v>1606</v>
      </c>
      <c r="D117" s="263" t="s">
        <v>1533</v>
      </c>
      <c r="E117" s="265" t="s">
        <v>1592</v>
      </c>
      <c r="F117" s="292">
        <f t="shared" ref="F117:F118" si="72">I117</f>
        <v>2440.5300000000002</v>
      </c>
      <c r="G117" s="65">
        <f t="shared" si="71"/>
        <v>2440.5300000000002</v>
      </c>
      <c r="I117" s="261">
        <f t="shared" si="67"/>
        <v>2440.5300000000002</v>
      </c>
      <c r="J117" s="349">
        <v>271.17</v>
      </c>
    </row>
    <row r="118" spans="2:10" ht="30" customHeight="1" x14ac:dyDescent="0.25">
      <c r="B118" s="592"/>
      <c r="C118" s="264" t="s">
        <v>1605</v>
      </c>
      <c r="D118" s="263" t="s">
        <v>1531</v>
      </c>
      <c r="E118" s="262" t="s">
        <v>1377</v>
      </c>
      <c r="F118" s="292">
        <f t="shared" si="72"/>
        <v>7396.2</v>
      </c>
      <c r="G118" s="65">
        <f t="shared" si="71"/>
        <v>7396.2</v>
      </c>
      <c r="I118" s="261">
        <f t="shared" si="67"/>
        <v>7396.2</v>
      </c>
      <c r="J118" s="349">
        <v>821.8</v>
      </c>
    </row>
    <row r="119" spans="2:10" x14ac:dyDescent="0.25">
      <c r="B119" s="580" t="s">
        <v>1604</v>
      </c>
      <c r="C119" s="580"/>
      <c r="D119" s="580"/>
      <c r="E119" s="580"/>
      <c r="F119" s="580"/>
      <c r="G119" s="580"/>
      <c r="I119" s="261">
        <f t="shared" si="67"/>
        <v>0</v>
      </c>
      <c r="J119" s="349"/>
    </row>
    <row r="120" spans="2:10" ht="18" customHeight="1" x14ac:dyDescent="0.25">
      <c r="B120" s="592"/>
      <c r="C120" s="264" t="s">
        <v>1603</v>
      </c>
      <c r="D120" s="263" t="s">
        <v>1536</v>
      </c>
      <c r="E120" s="265" t="s">
        <v>1595</v>
      </c>
      <c r="F120" s="292">
        <f t="shared" ref="F120" si="73">I120</f>
        <v>900</v>
      </c>
      <c r="G120" s="65">
        <f t="shared" ref="G120:G125" si="74">F120-F120*$G$5%</f>
        <v>900</v>
      </c>
      <c r="I120" s="261">
        <f t="shared" si="67"/>
        <v>900</v>
      </c>
      <c r="J120" s="349">
        <v>100</v>
      </c>
    </row>
    <row r="121" spans="2:10" ht="18" customHeight="1" x14ac:dyDescent="0.25">
      <c r="B121" s="592"/>
      <c r="C121" s="264" t="s">
        <v>1602</v>
      </c>
      <c r="D121" s="263" t="s">
        <v>1533</v>
      </c>
      <c r="E121" s="265" t="s">
        <v>1535</v>
      </c>
      <c r="F121" s="292">
        <f t="shared" ref="F121:F125" si="75">I121</f>
        <v>2987.7300000000005</v>
      </c>
      <c r="G121" s="65">
        <f t="shared" si="74"/>
        <v>2987.7300000000005</v>
      </c>
      <c r="I121" s="261">
        <f t="shared" si="67"/>
        <v>2987.7300000000005</v>
      </c>
      <c r="J121" s="349">
        <v>331.97</v>
      </c>
    </row>
    <row r="122" spans="2:10" ht="18" customHeight="1" x14ac:dyDescent="0.25">
      <c r="B122" s="592"/>
      <c r="C122" s="264" t="s">
        <v>1601</v>
      </c>
      <c r="D122" s="263" t="s">
        <v>1531</v>
      </c>
      <c r="E122" s="262" t="s">
        <v>1592</v>
      </c>
      <c r="F122" s="292">
        <f t="shared" si="75"/>
        <v>2719.71</v>
      </c>
      <c r="G122" s="65">
        <f t="shared" si="74"/>
        <v>2719.71</v>
      </c>
      <c r="I122" s="261">
        <f t="shared" si="67"/>
        <v>2719.71</v>
      </c>
      <c r="J122" s="349">
        <v>302.19</v>
      </c>
    </row>
    <row r="123" spans="2:10" ht="18" customHeight="1" x14ac:dyDescent="0.25">
      <c r="B123" s="592"/>
      <c r="C123" s="264" t="s">
        <v>1600</v>
      </c>
      <c r="D123" s="263" t="s">
        <v>1528</v>
      </c>
      <c r="E123" s="262" t="s">
        <v>1578</v>
      </c>
      <c r="F123" s="292">
        <f t="shared" si="75"/>
        <v>4038.2999999999997</v>
      </c>
      <c r="G123" s="65">
        <f t="shared" si="74"/>
        <v>4038.2999999999997</v>
      </c>
      <c r="I123" s="261">
        <f t="shared" si="67"/>
        <v>4038.2999999999997</v>
      </c>
      <c r="J123" s="349">
        <v>448.7</v>
      </c>
    </row>
    <row r="124" spans="2:10" ht="18" customHeight="1" x14ac:dyDescent="0.25">
      <c r="B124" s="592"/>
      <c r="C124" s="264" t="s">
        <v>1599</v>
      </c>
      <c r="D124" s="263" t="s">
        <v>1549</v>
      </c>
      <c r="E124" s="262" t="s">
        <v>1527</v>
      </c>
      <c r="F124" s="292">
        <f t="shared" si="75"/>
        <v>10470.51</v>
      </c>
      <c r="G124" s="65">
        <f t="shared" si="74"/>
        <v>10470.51</v>
      </c>
      <c r="I124" s="261">
        <f t="shared" si="67"/>
        <v>10470.51</v>
      </c>
      <c r="J124" s="349">
        <v>1163.3900000000001</v>
      </c>
    </row>
    <row r="125" spans="2:10" ht="18" customHeight="1" x14ac:dyDescent="0.25">
      <c r="B125" s="592"/>
      <c r="C125" s="264" t="s">
        <v>1598</v>
      </c>
      <c r="D125" s="263" t="s">
        <v>1546</v>
      </c>
      <c r="E125" s="262" t="s">
        <v>1557</v>
      </c>
      <c r="F125" s="292">
        <f t="shared" si="75"/>
        <v>16098.84</v>
      </c>
      <c r="G125" s="65">
        <f t="shared" si="74"/>
        <v>16098.84</v>
      </c>
      <c r="I125" s="261">
        <f t="shared" si="67"/>
        <v>16098.84</v>
      </c>
      <c r="J125" s="349">
        <v>1788.76</v>
      </c>
    </row>
    <row r="126" spans="2:10" x14ac:dyDescent="0.25">
      <c r="B126" s="580" t="s">
        <v>1597</v>
      </c>
      <c r="C126" s="580"/>
      <c r="D126" s="580"/>
      <c r="E126" s="580"/>
      <c r="F126" s="580"/>
      <c r="G126" s="580"/>
      <c r="I126" s="261">
        <f t="shared" si="67"/>
        <v>0</v>
      </c>
      <c r="J126" s="349"/>
    </row>
    <row r="127" spans="2:10" ht="18" customHeight="1" x14ac:dyDescent="0.25">
      <c r="B127" s="592"/>
      <c r="C127" s="264" t="s">
        <v>1596</v>
      </c>
      <c r="D127" s="263" t="s">
        <v>1536</v>
      </c>
      <c r="E127" s="265" t="s">
        <v>1595</v>
      </c>
      <c r="F127" s="292">
        <f t="shared" ref="F127" si="76">I127</f>
        <v>630</v>
      </c>
      <c r="G127" s="65">
        <f t="shared" ref="G127:G132" si="77">F127-F127*$G$5%</f>
        <v>630</v>
      </c>
      <c r="I127" s="261">
        <f t="shared" si="67"/>
        <v>630</v>
      </c>
      <c r="J127" s="349">
        <v>70</v>
      </c>
    </row>
    <row r="128" spans="2:10" ht="18" customHeight="1" x14ac:dyDescent="0.25">
      <c r="B128" s="592"/>
      <c r="C128" s="264" t="s">
        <v>1594</v>
      </c>
      <c r="D128" s="263" t="s">
        <v>1533</v>
      </c>
      <c r="E128" s="265" t="s">
        <v>1535</v>
      </c>
      <c r="F128" s="292">
        <f t="shared" ref="F128:F132" si="78">I128</f>
        <v>2683.89</v>
      </c>
      <c r="G128" s="65">
        <f t="shared" si="77"/>
        <v>2683.89</v>
      </c>
      <c r="I128" s="261">
        <f t="shared" si="67"/>
        <v>2683.89</v>
      </c>
      <c r="J128" s="349">
        <v>298.20999999999998</v>
      </c>
    </row>
    <row r="129" spans="2:10" ht="18" customHeight="1" x14ac:dyDescent="0.25">
      <c r="B129" s="592"/>
      <c r="C129" s="264" t="s">
        <v>1593</v>
      </c>
      <c r="D129" s="263" t="s">
        <v>1531</v>
      </c>
      <c r="E129" s="262" t="s">
        <v>1592</v>
      </c>
      <c r="F129" s="292">
        <f t="shared" si="78"/>
        <v>2000.7</v>
      </c>
      <c r="G129" s="65">
        <f t="shared" si="77"/>
        <v>2000.7</v>
      </c>
      <c r="I129" s="261">
        <f t="shared" si="67"/>
        <v>2000.7</v>
      </c>
      <c r="J129" s="349">
        <v>222.3</v>
      </c>
    </row>
    <row r="130" spans="2:10" ht="18" customHeight="1" x14ac:dyDescent="0.25">
      <c r="B130" s="592"/>
      <c r="C130" s="264" t="s">
        <v>1591</v>
      </c>
      <c r="D130" s="263" t="s">
        <v>1528</v>
      </c>
      <c r="E130" s="262" t="s">
        <v>1578</v>
      </c>
      <c r="F130" s="292">
        <f t="shared" si="78"/>
        <v>3195.18</v>
      </c>
      <c r="G130" s="65">
        <f t="shared" si="77"/>
        <v>3195.18</v>
      </c>
      <c r="I130" s="261">
        <f t="shared" si="67"/>
        <v>3195.18</v>
      </c>
      <c r="J130" s="349">
        <v>355.02</v>
      </c>
    </row>
    <row r="131" spans="2:10" ht="18" customHeight="1" x14ac:dyDescent="0.25">
      <c r="B131" s="592"/>
      <c r="C131" s="264" t="s">
        <v>1590</v>
      </c>
      <c r="D131" s="263" t="s">
        <v>1549</v>
      </c>
      <c r="E131" s="262" t="s">
        <v>1527</v>
      </c>
      <c r="F131" s="292">
        <f t="shared" si="78"/>
        <v>8448.75</v>
      </c>
      <c r="G131" s="65">
        <f t="shared" si="77"/>
        <v>8448.75</v>
      </c>
      <c r="I131" s="261">
        <f t="shared" si="67"/>
        <v>8448.75</v>
      </c>
      <c r="J131" s="349">
        <v>938.75</v>
      </c>
    </row>
    <row r="132" spans="2:10" ht="18" customHeight="1" x14ac:dyDescent="0.25">
      <c r="B132" s="592"/>
      <c r="C132" s="264" t="s">
        <v>1589</v>
      </c>
      <c r="D132" s="263" t="s">
        <v>1546</v>
      </c>
      <c r="E132" s="262" t="s">
        <v>1557</v>
      </c>
      <c r="F132" s="292">
        <f t="shared" si="78"/>
        <v>12528.72</v>
      </c>
      <c r="G132" s="65">
        <f t="shared" si="77"/>
        <v>12528.72</v>
      </c>
      <c r="I132" s="261">
        <f t="shared" si="67"/>
        <v>12528.72</v>
      </c>
      <c r="J132" s="349">
        <v>1392.08</v>
      </c>
    </row>
    <row r="133" spans="2:10" x14ac:dyDescent="0.25">
      <c r="B133" s="580" t="s">
        <v>1588</v>
      </c>
      <c r="C133" s="580"/>
      <c r="D133" s="580"/>
      <c r="E133" s="580"/>
      <c r="F133" s="580"/>
      <c r="G133" s="580"/>
      <c r="I133" s="261">
        <f t="shared" si="67"/>
        <v>0</v>
      </c>
      <c r="J133" s="349"/>
    </row>
    <row r="134" spans="2:10" ht="18" customHeight="1" x14ac:dyDescent="0.25">
      <c r="B134" s="592"/>
      <c r="C134" s="264" t="s">
        <v>1587</v>
      </c>
      <c r="D134" s="263" t="s">
        <v>1536</v>
      </c>
      <c r="E134" s="265" t="s">
        <v>1586</v>
      </c>
      <c r="F134" s="292">
        <f t="shared" ref="F134" si="79">I134</f>
        <v>428.21999999999997</v>
      </c>
      <c r="G134" s="65">
        <f t="shared" ref="G134:G137" si="80">F134-F134*$G$5%</f>
        <v>428.21999999999997</v>
      </c>
      <c r="I134" s="261">
        <f t="shared" si="67"/>
        <v>428.21999999999997</v>
      </c>
      <c r="J134" s="349">
        <v>47.58</v>
      </c>
    </row>
    <row r="135" spans="2:10" ht="18" customHeight="1" x14ac:dyDescent="0.25">
      <c r="B135" s="592"/>
      <c r="C135" s="264" t="s">
        <v>1585</v>
      </c>
      <c r="D135" s="263" t="s">
        <v>1533</v>
      </c>
      <c r="E135" s="265" t="s">
        <v>1584</v>
      </c>
      <c r="F135" s="292">
        <f t="shared" ref="F135:F137" si="81">I135</f>
        <v>550.89</v>
      </c>
      <c r="G135" s="65">
        <f t="shared" si="80"/>
        <v>550.89</v>
      </c>
      <c r="I135" s="261">
        <f t="shared" si="67"/>
        <v>550.89</v>
      </c>
      <c r="J135" s="349">
        <v>61.21</v>
      </c>
    </row>
    <row r="136" spans="2:10" ht="18" customHeight="1" x14ac:dyDescent="0.25">
      <c r="B136" s="592"/>
      <c r="C136" s="264" t="s">
        <v>1583</v>
      </c>
      <c r="D136" s="263" t="s">
        <v>1531</v>
      </c>
      <c r="E136" s="262" t="s">
        <v>1582</v>
      </c>
      <c r="F136" s="292">
        <f t="shared" si="81"/>
        <v>738.44999999999993</v>
      </c>
      <c r="G136" s="65">
        <f t="shared" si="80"/>
        <v>738.44999999999993</v>
      </c>
      <c r="I136" s="261">
        <f t="shared" si="67"/>
        <v>738.44999999999993</v>
      </c>
      <c r="J136" s="349">
        <v>82.05</v>
      </c>
    </row>
    <row r="137" spans="2:10" ht="18" customHeight="1" x14ac:dyDescent="0.25">
      <c r="B137" s="592"/>
      <c r="C137" s="264" t="s">
        <v>1581</v>
      </c>
      <c r="D137" s="263" t="s">
        <v>1528</v>
      </c>
      <c r="E137" s="262" t="s">
        <v>1580</v>
      </c>
      <c r="F137" s="292">
        <f t="shared" si="81"/>
        <v>907.19999999999993</v>
      </c>
      <c r="G137" s="65">
        <f t="shared" si="80"/>
        <v>907.19999999999993</v>
      </c>
      <c r="I137" s="261">
        <f t="shared" si="67"/>
        <v>907.19999999999993</v>
      </c>
      <c r="J137" s="349">
        <v>100.8</v>
      </c>
    </row>
    <row r="138" spans="2:10" ht="18" customHeight="1" x14ac:dyDescent="0.25">
      <c r="B138" s="592"/>
      <c r="C138" s="264" t="s">
        <v>1579</v>
      </c>
      <c r="D138" s="263" t="s">
        <v>1549</v>
      </c>
      <c r="E138" s="262" t="s">
        <v>1578</v>
      </c>
      <c r="F138" s="292"/>
      <c r="G138" s="65"/>
      <c r="I138" s="261">
        <f t="shared" si="67"/>
        <v>1003.59</v>
      </c>
      <c r="J138" s="349">
        <v>111.51</v>
      </c>
    </row>
    <row r="139" spans="2:10" ht="18" customHeight="1" x14ac:dyDescent="0.25">
      <c r="B139" s="592"/>
      <c r="C139" s="264" t="s">
        <v>1577</v>
      </c>
      <c r="D139" s="263" t="s">
        <v>1546</v>
      </c>
      <c r="E139" s="262" t="s">
        <v>1576</v>
      </c>
      <c r="F139" s="292"/>
      <c r="G139" s="65"/>
      <c r="I139" s="261">
        <f t="shared" si="67"/>
        <v>1298.07</v>
      </c>
      <c r="J139" s="349">
        <v>144.22999999999999</v>
      </c>
    </row>
    <row r="140" spans="2:10" x14ac:dyDescent="0.25">
      <c r="B140" s="580" t="s">
        <v>1575</v>
      </c>
      <c r="C140" s="580"/>
      <c r="D140" s="580"/>
      <c r="E140" s="580"/>
      <c r="F140" s="580"/>
      <c r="G140" s="580"/>
      <c r="I140" s="261">
        <f t="shared" si="67"/>
        <v>0</v>
      </c>
      <c r="J140" s="349"/>
    </row>
    <row r="141" spans="2:10" ht="30" customHeight="1" x14ac:dyDescent="0.25">
      <c r="B141" s="592"/>
      <c r="C141" s="264" t="s">
        <v>1574</v>
      </c>
      <c r="D141" s="263" t="s">
        <v>1536</v>
      </c>
      <c r="E141" s="265" t="s">
        <v>1573</v>
      </c>
      <c r="F141" s="292">
        <f t="shared" ref="F141" si="82">I141</f>
        <v>1616.04</v>
      </c>
      <c r="G141" s="65">
        <f t="shared" ref="G141:G142" si="83">F141-F141*$G$5%</f>
        <v>1616.04</v>
      </c>
      <c r="I141" s="261">
        <f t="shared" si="67"/>
        <v>1616.04</v>
      </c>
      <c r="J141" s="349">
        <v>179.56</v>
      </c>
    </row>
    <row r="142" spans="2:10" ht="30" customHeight="1" x14ac:dyDescent="0.25">
      <c r="B142" s="592"/>
      <c r="C142" s="264" t="s">
        <v>1572</v>
      </c>
      <c r="D142" s="263" t="s">
        <v>1533</v>
      </c>
      <c r="E142" s="265" t="s">
        <v>1565</v>
      </c>
      <c r="F142" s="292">
        <f t="shared" ref="F142" si="84">I142</f>
        <v>2176.29</v>
      </c>
      <c r="G142" s="65">
        <f t="shared" si="83"/>
        <v>2176.29</v>
      </c>
      <c r="I142" s="261">
        <f t="shared" si="67"/>
        <v>2176.29</v>
      </c>
      <c r="J142" s="349">
        <v>241.81</v>
      </c>
    </row>
    <row r="143" spans="2:10" ht="30" customHeight="1" x14ac:dyDescent="0.25">
      <c r="B143" s="592"/>
      <c r="C143" s="264" t="s">
        <v>1571</v>
      </c>
      <c r="D143" s="263" t="s">
        <v>1531</v>
      </c>
      <c r="E143" s="262" t="s">
        <v>1570</v>
      </c>
      <c r="F143" s="292"/>
      <c r="G143" s="65"/>
      <c r="I143" s="261">
        <f t="shared" si="67"/>
        <v>3789.63</v>
      </c>
      <c r="J143" s="349">
        <v>421.07</v>
      </c>
    </row>
    <row r="144" spans="2:10" x14ac:dyDescent="0.25">
      <c r="B144" s="580" t="s">
        <v>1569</v>
      </c>
      <c r="C144" s="580"/>
      <c r="D144" s="580"/>
      <c r="E144" s="580"/>
      <c r="F144" s="580"/>
      <c r="G144" s="580"/>
      <c r="I144" s="261">
        <f t="shared" si="67"/>
        <v>0</v>
      </c>
      <c r="J144" s="349"/>
    </row>
    <row r="145" spans="2:10" ht="18" customHeight="1" x14ac:dyDescent="0.25">
      <c r="B145" s="592"/>
      <c r="C145" s="264" t="s">
        <v>1568</v>
      </c>
      <c r="D145" s="263" t="s">
        <v>1536</v>
      </c>
      <c r="E145" s="265" t="s">
        <v>1567</v>
      </c>
      <c r="F145" s="292">
        <f t="shared" ref="F145" si="85">I145</f>
        <v>1754.73</v>
      </c>
      <c r="G145" s="65">
        <f t="shared" ref="G145:G150" si="86">F145-F145*$G$5%</f>
        <v>1754.73</v>
      </c>
      <c r="I145" s="261">
        <f t="shared" si="67"/>
        <v>1754.73</v>
      </c>
      <c r="J145" s="349">
        <v>194.97</v>
      </c>
    </row>
    <row r="146" spans="2:10" ht="18" customHeight="1" x14ac:dyDescent="0.25">
      <c r="B146" s="592"/>
      <c r="C146" s="264" t="s">
        <v>1566</v>
      </c>
      <c r="D146" s="263" t="s">
        <v>1533</v>
      </c>
      <c r="E146" s="265" t="s">
        <v>1565</v>
      </c>
      <c r="F146" s="292">
        <f t="shared" ref="F146:F150" si="87">I146</f>
        <v>2985.39</v>
      </c>
      <c r="G146" s="65">
        <f t="shared" si="86"/>
        <v>2985.39</v>
      </c>
      <c r="I146" s="261">
        <f t="shared" si="67"/>
        <v>2985.39</v>
      </c>
      <c r="J146" s="349">
        <v>331.71</v>
      </c>
    </row>
    <row r="147" spans="2:10" ht="18" customHeight="1" x14ac:dyDescent="0.25">
      <c r="B147" s="592"/>
      <c r="C147" s="264" t="s">
        <v>1564</v>
      </c>
      <c r="D147" s="263" t="s">
        <v>1531</v>
      </c>
      <c r="E147" s="262" t="s">
        <v>1563</v>
      </c>
      <c r="F147" s="292"/>
      <c r="G147" s="65"/>
      <c r="I147" s="261">
        <f t="shared" si="67"/>
        <v>4348.8</v>
      </c>
      <c r="J147" s="349">
        <v>483.2</v>
      </c>
    </row>
    <row r="148" spans="2:10" ht="18" customHeight="1" x14ac:dyDescent="0.25">
      <c r="B148" s="592"/>
      <c r="C148" s="264" t="s">
        <v>1562</v>
      </c>
      <c r="D148" s="263" t="s">
        <v>1528</v>
      </c>
      <c r="E148" s="262" t="s">
        <v>1561</v>
      </c>
      <c r="F148" s="292"/>
      <c r="G148" s="65"/>
      <c r="I148" s="261">
        <f t="shared" si="67"/>
        <v>0</v>
      </c>
      <c r="J148" s="349"/>
    </row>
    <row r="149" spans="2:10" ht="18" customHeight="1" x14ac:dyDescent="0.25">
      <c r="B149" s="592"/>
      <c r="C149" s="264" t="s">
        <v>1560</v>
      </c>
      <c r="D149" s="263" t="s">
        <v>1549</v>
      </c>
      <c r="E149" s="262" t="s">
        <v>1559</v>
      </c>
      <c r="F149" s="292">
        <f t="shared" si="87"/>
        <v>13408.289999999999</v>
      </c>
      <c r="G149" s="65">
        <f t="shared" si="86"/>
        <v>13408.289999999999</v>
      </c>
      <c r="I149" s="261">
        <f t="shared" si="67"/>
        <v>13408.289999999999</v>
      </c>
      <c r="J149" s="349">
        <v>1489.81</v>
      </c>
    </row>
    <row r="150" spans="2:10" ht="18" customHeight="1" x14ac:dyDescent="0.25">
      <c r="B150" s="592"/>
      <c r="C150" s="264" t="s">
        <v>1558</v>
      </c>
      <c r="D150" s="263" t="s">
        <v>1546</v>
      </c>
      <c r="E150" s="262" t="s">
        <v>1557</v>
      </c>
      <c r="F150" s="292">
        <f t="shared" si="87"/>
        <v>13221.539999999999</v>
      </c>
      <c r="G150" s="65">
        <f t="shared" si="86"/>
        <v>13221.539999999999</v>
      </c>
      <c r="I150" s="261">
        <f t="shared" si="67"/>
        <v>13221.539999999999</v>
      </c>
      <c r="J150" s="349">
        <v>1469.06</v>
      </c>
    </row>
    <row r="151" spans="2:10" x14ac:dyDescent="0.25">
      <c r="B151" s="580" t="s">
        <v>1556</v>
      </c>
      <c r="C151" s="580"/>
      <c r="D151" s="580"/>
      <c r="E151" s="580"/>
      <c r="F151" s="580"/>
      <c r="G151" s="580"/>
      <c r="I151" s="261">
        <f t="shared" si="67"/>
        <v>0</v>
      </c>
      <c r="J151" s="349"/>
    </row>
    <row r="152" spans="2:10" ht="18" customHeight="1" x14ac:dyDescent="0.25">
      <c r="B152" s="590"/>
      <c r="C152" s="264" t="s">
        <v>1555</v>
      </c>
      <c r="D152" s="263" t="s">
        <v>1536</v>
      </c>
      <c r="E152" s="265" t="s">
        <v>1465</v>
      </c>
      <c r="F152" s="292">
        <f t="shared" ref="F152" si="88">I152</f>
        <v>1476.54</v>
      </c>
      <c r="G152" s="65">
        <f t="shared" ref="G152:G157" si="89">F152-F152*$G$5%</f>
        <v>1476.54</v>
      </c>
      <c r="I152" s="261">
        <f t="shared" si="67"/>
        <v>1476.54</v>
      </c>
      <c r="J152" s="349">
        <v>164.06</v>
      </c>
    </row>
    <row r="153" spans="2:10" ht="18" customHeight="1" x14ac:dyDescent="0.25">
      <c r="B153" s="590"/>
      <c r="C153" s="264" t="s">
        <v>1554</v>
      </c>
      <c r="D153" s="263" t="s">
        <v>1533</v>
      </c>
      <c r="E153" s="265" t="s">
        <v>1542</v>
      </c>
      <c r="F153" s="292">
        <f t="shared" ref="F153:F157" si="90">I153</f>
        <v>2371.3200000000002</v>
      </c>
      <c r="G153" s="65">
        <f t="shared" si="89"/>
        <v>2371.3200000000002</v>
      </c>
      <c r="I153" s="261">
        <f t="shared" si="67"/>
        <v>2371.3200000000002</v>
      </c>
      <c r="J153" s="349">
        <v>263.48</v>
      </c>
    </row>
    <row r="154" spans="2:10" ht="18" customHeight="1" x14ac:dyDescent="0.25">
      <c r="B154" s="590"/>
      <c r="C154" s="264" t="s">
        <v>1553</v>
      </c>
      <c r="D154" s="263" t="s">
        <v>1531</v>
      </c>
      <c r="E154" s="262" t="s">
        <v>1515</v>
      </c>
      <c r="F154" s="292">
        <f t="shared" si="90"/>
        <v>4246.6500000000005</v>
      </c>
      <c r="G154" s="65">
        <f t="shared" si="89"/>
        <v>4246.6500000000005</v>
      </c>
      <c r="I154" s="261">
        <f t="shared" si="67"/>
        <v>4246.6500000000005</v>
      </c>
      <c r="J154" s="349">
        <v>471.85</v>
      </c>
    </row>
    <row r="155" spans="2:10" ht="18" customHeight="1" x14ac:dyDescent="0.25">
      <c r="B155" s="590"/>
      <c r="C155" s="264" t="s">
        <v>1552</v>
      </c>
      <c r="D155" s="263" t="s">
        <v>1528</v>
      </c>
      <c r="E155" s="265" t="s">
        <v>1551</v>
      </c>
      <c r="F155" s="292">
        <f t="shared" si="90"/>
        <v>6714.9000000000005</v>
      </c>
      <c r="G155" s="65">
        <f t="shared" si="89"/>
        <v>6714.9000000000005</v>
      </c>
      <c r="I155" s="261">
        <f t="shared" si="67"/>
        <v>6714.9000000000005</v>
      </c>
      <c r="J155" s="349">
        <v>746.1</v>
      </c>
    </row>
    <row r="156" spans="2:10" ht="18" customHeight="1" x14ac:dyDescent="0.25">
      <c r="B156" s="590"/>
      <c r="C156" s="264" t="s">
        <v>1550</v>
      </c>
      <c r="D156" s="263" t="s">
        <v>1549</v>
      </c>
      <c r="E156" s="265" t="s">
        <v>1548</v>
      </c>
      <c r="F156" s="292">
        <f t="shared" si="90"/>
        <v>10351.620000000001</v>
      </c>
      <c r="G156" s="65">
        <f t="shared" si="89"/>
        <v>10351.620000000001</v>
      </c>
      <c r="I156" s="261">
        <f t="shared" si="67"/>
        <v>10351.620000000001</v>
      </c>
      <c r="J156" s="349">
        <v>1150.18</v>
      </c>
    </row>
    <row r="157" spans="2:10" ht="18" customHeight="1" x14ac:dyDescent="0.25">
      <c r="B157" s="590"/>
      <c r="C157" s="264" t="s">
        <v>1547</v>
      </c>
      <c r="D157" s="263" t="s">
        <v>1546</v>
      </c>
      <c r="E157" s="265" t="s">
        <v>1545</v>
      </c>
      <c r="F157" s="292">
        <f t="shared" si="90"/>
        <v>22284.81</v>
      </c>
      <c r="G157" s="65">
        <f t="shared" si="89"/>
        <v>22284.81</v>
      </c>
      <c r="I157" s="261">
        <f t="shared" si="67"/>
        <v>22284.81</v>
      </c>
      <c r="J157" s="349">
        <v>2476.09</v>
      </c>
    </row>
    <row r="158" spans="2:10" x14ac:dyDescent="0.25">
      <c r="B158" s="580" t="s">
        <v>1544</v>
      </c>
      <c r="C158" s="580"/>
      <c r="D158" s="580"/>
      <c r="E158" s="580"/>
      <c r="F158" s="580"/>
      <c r="G158" s="580"/>
      <c r="I158" s="261">
        <f t="shared" si="67"/>
        <v>0</v>
      </c>
      <c r="J158" s="349"/>
    </row>
    <row r="159" spans="2:10" ht="30" customHeight="1" x14ac:dyDescent="0.25">
      <c r="B159" s="591"/>
      <c r="C159" s="264" t="s">
        <v>1543</v>
      </c>
      <c r="D159" s="263" t="s">
        <v>1536</v>
      </c>
      <c r="E159" s="265" t="s">
        <v>1542</v>
      </c>
      <c r="F159" s="292">
        <f t="shared" ref="F159" si="91">I159</f>
        <v>1056.24</v>
      </c>
      <c r="G159" s="65">
        <f t="shared" ref="G159:G161" si="92">F159-F159*$G$5%</f>
        <v>1056.24</v>
      </c>
      <c r="I159" s="261">
        <f t="shared" si="67"/>
        <v>1056.24</v>
      </c>
      <c r="J159" s="349">
        <v>117.36</v>
      </c>
    </row>
    <row r="160" spans="2:10" ht="30" customHeight="1" x14ac:dyDescent="0.25">
      <c r="B160" s="591"/>
      <c r="C160" s="264" t="s">
        <v>1541</v>
      </c>
      <c r="D160" s="263" t="s">
        <v>1533</v>
      </c>
      <c r="E160" s="265" t="s">
        <v>1540</v>
      </c>
      <c r="F160" s="292">
        <f t="shared" ref="F160:F161" si="93">I160</f>
        <v>1760.4900000000002</v>
      </c>
      <c r="G160" s="65">
        <f t="shared" si="92"/>
        <v>1760.4900000000002</v>
      </c>
      <c r="I160" s="261">
        <f t="shared" si="67"/>
        <v>1760.4900000000002</v>
      </c>
      <c r="J160" s="349">
        <v>195.61</v>
      </c>
    </row>
    <row r="161" spans="2:10" ht="30" customHeight="1" x14ac:dyDescent="0.25">
      <c r="B161" s="591"/>
      <c r="C161" s="264" t="s">
        <v>1539</v>
      </c>
      <c r="D161" s="263" t="s">
        <v>1531</v>
      </c>
      <c r="E161" s="262" t="s">
        <v>1425</v>
      </c>
      <c r="F161" s="292">
        <f t="shared" si="93"/>
        <v>5540.13</v>
      </c>
      <c r="G161" s="65">
        <f t="shared" si="92"/>
        <v>5540.13</v>
      </c>
      <c r="I161" s="261">
        <f t="shared" si="67"/>
        <v>5540.13</v>
      </c>
      <c r="J161" s="349">
        <v>615.57000000000005</v>
      </c>
    </row>
    <row r="162" spans="2:10" x14ac:dyDescent="0.25">
      <c r="B162" s="580" t="s">
        <v>1538</v>
      </c>
      <c r="C162" s="580"/>
      <c r="D162" s="580"/>
      <c r="E162" s="580"/>
      <c r="F162" s="580"/>
      <c r="G162" s="580"/>
      <c r="I162" s="261">
        <f t="shared" si="67"/>
        <v>0</v>
      </c>
      <c r="J162" s="349"/>
    </row>
    <row r="163" spans="2:10" ht="24.95" customHeight="1" x14ac:dyDescent="0.25">
      <c r="B163" s="588"/>
      <c r="C163" s="264" t="s">
        <v>1537</v>
      </c>
      <c r="D163" s="263" t="s">
        <v>1536</v>
      </c>
      <c r="E163" s="265" t="s">
        <v>1535</v>
      </c>
      <c r="F163" s="292">
        <f t="shared" ref="F163" si="94">I163</f>
        <v>1421.0099999999998</v>
      </c>
      <c r="G163" s="65">
        <f t="shared" ref="G163:G166" si="95">F163-F163*$G$5%</f>
        <v>1421.0099999999998</v>
      </c>
      <c r="I163" s="261">
        <f t="shared" si="67"/>
        <v>1421.0099999999998</v>
      </c>
      <c r="J163" s="349">
        <v>157.88999999999999</v>
      </c>
    </row>
    <row r="164" spans="2:10" ht="24.95" customHeight="1" x14ac:dyDescent="0.25">
      <c r="B164" s="588"/>
      <c r="C164" s="264" t="s">
        <v>1534</v>
      </c>
      <c r="D164" s="263" t="s">
        <v>1533</v>
      </c>
      <c r="E164" s="265" t="s">
        <v>1530</v>
      </c>
      <c r="F164" s="292">
        <f t="shared" ref="F164:F166" si="96">I164</f>
        <v>3750.84</v>
      </c>
      <c r="G164" s="65">
        <f t="shared" si="95"/>
        <v>3750.84</v>
      </c>
      <c r="I164" s="261">
        <f t="shared" si="67"/>
        <v>3750.84</v>
      </c>
      <c r="J164" s="349">
        <v>416.76</v>
      </c>
    </row>
    <row r="165" spans="2:10" ht="24.95" customHeight="1" x14ac:dyDescent="0.25">
      <c r="B165" s="588"/>
      <c r="C165" s="264" t="s">
        <v>1532</v>
      </c>
      <c r="D165" s="263" t="s">
        <v>1531</v>
      </c>
      <c r="E165" s="262" t="s">
        <v>1530</v>
      </c>
      <c r="F165" s="292">
        <f t="shared" si="96"/>
        <v>4524.57</v>
      </c>
      <c r="G165" s="65">
        <f t="shared" si="95"/>
        <v>4524.57</v>
      </c>
      <c r="I165" s="261">
        <f t="shared" si="67"/>
        <v>4524.57</v>
      </c>
      <c r="J165" s="349">
        <v>502.73</v>
      </c>
    </row>
    <row r="166" spans="2:10" ht="24.95" customHeight="1" x14ac:dyDescent="0.25">
      <c r="B166" s="588"/>
      <c r="C166" s="264" t="s">
        <v>1529</v>
      </c>
      <c r="D166" s="263" t="s">
        <v>1528</v>
      </c>
      <c r="E166" s="262" t="s">
        <v>1527</v>
      </c>
      <c r="F166" s="292">
        <f t="shared" si="96"/>
        <v>7630.6500000000005</v>
      </c>
      <c r="G166" s="65">
        <f t="shared" si="95"/>
        <v>7630.6500000000005</v>
      </c>
      <c r="I166" s="261">
        <f t="shared" si="67"/>
        <v>7630.6500000000005</v>
      </c>
      <c r="J166" s="349">
        <v>847.85</v>
      </c>
    </row>
  </sheetData>
  <sheetProtection formatCells="0" formatColumns="0" formatRows="0" insertColumns="0" insertRows="0" insertHyperlinks="0" deleteColumns="0" deleteRows="0" sort="0" autoFilter="0" pivotTables="0"/>
  <mergeCells count="69">
    <mergeCell ref="B113:B114"/>
    <mergeCell ref="B101:B108"/>
    <mergeCell ref="B80:G80"/>
    <mergeCell ref="B81:B82"/>
    <mergeCell ref="B83:G83"/>
    <mergeCell ref="B85:G85"/>
    <mergeCell ref="B87:G87"/>
    <mergeCell ref="B94:G94"/>
    <mergeCell ref="B96:G96"/>
    <mergeCell ref="B98:G98"/>
    <mergeCell ref="B100:G100"/>
    <mergeCell ref="B110:B111"/>
    <mergeCell ref="B112:G112"/>
    <mergeCell ref="B28:G28"/>
    <mergeCell ref="B29:B31"/>
    <mergeCell ref="B32:G32"/>
    <mergeCell ref="B51:G51"/>
    <mergeCell ref="B109:G109"/>
    <mergeCell ref="B37:G37"/>
    <mergeCell ref="B38:B40"/>
    <mergeCell ref="B41:G41"/>
    <mergeCell ref="B74:B76"/>
    <mergeCell ref="B77:G77"/>
    <mergeCell ref="B48:G48"/>
    <mergeCell ref="B49:B50"/>
    <mergeCell ref="B52:B57"/>
    <mergeCell ref="B58:G58"/>
    <mergeCell ref="B120:B125"/>
    <mergeCell ref="B126:G126"/>
    <mergeCell ref="B127:B132"/>
    <mergeCell ref="E5:F5"/>
    <mergeCell ref="B89:G89"/>
    <mergeCell ref="B92:G92"/>
    <mergeCell ref="B35:B36"/>
    <mergeCell ref="B45:B47"/>
    <mergeCell ref="B42:B44"/>
    <mergeCell ref="B59:B64"/>
    <mergeCell ref="B65:G65"/>
    <mergeCell ref="B66:B68"/>
    <mergeCell ref="B69:G69"/>
    <mergeCell ref="B70:B72"/>
    <mergeCell ref="B73:G73"/>
    <mergeCell ref="B22:B27"/>
    <mergeCell ref="B163:B166"/>
    <mergeCell ref="B162:G162"/>
    <mergeCell ref="B78:B79"/>
    <mergeCell ref="B152:B157"/>
    <mergeCell ref="B158:G158"/>
    <mergeCell ref="B159:B161"/>
    <mergeCell ref="B133:G133"/>
    <mergeCell ref="B134:B139"/>
    <mergeCell ref="B140:G140"/>
    <mergeCell ref="B141:B143"/>
    <mergeCell ref="B144:G144"/>
    <mergeCell ref="B145:B150"/>
    <mergeCell ref="B151:G151"/>
    <mergeCell ref="B115:G115"/>
    <mergeCell ref="B116:B118"/>
    <mergeCell ref="B119:G119"/>
    <mergeCell ref="B14:G14"/>
    <mergeCell ref="B15:B20"/>
    <mergeCell ref="B21:G21"/>
    <mergeCell ref="B1:G1"/>
    <mergeCell ref="B7:G7"/>
    <mergeCell ref="B8:B13"/>
    <mergeCell ref="B2:C2"/>
    <mergeCell ref="B3:C3"/>
    <mergeCell ref="B4:C4"/>
    <mergeCell ref="E3:G3"/>
  </mergeCells>
  <printOptions horizontalCentered="1"/>
  <pageMargins left="0.78740157480314965" right="0.78740157480314965" top="3.937007874015748E-2" bottom="3.937007874015748E-2" header="0" footer="0"/>
  <pageSetup paperSize="9" scale="76" fitToHeight="0" orientation="portrait" r:id="rId1"/>
  <rowBreaks count="3" manualBreakCount="3">
    <brk id="47" min="1" max="9" man="1"/>
    <brk id="86" min="1" max="9" man="1"/>
    <brk id="114" min="1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J168"/>
  <sheetViews>
    <sheetView zoomScale="110" zoomScaleNormal="110" workbookViewId="0">
      <pane ySplit="6" topLeftCell="A7" activePane="bottomLeft" state="frozen"/>
      <selection pane="bottomLeft" activeCell="G5" sqref="G5"/>
    </sheetView>
  </sheetViews>
  <sheetFormatPr defaultColWidth="8.85546875" defaultRowHeight="15" x14ac:dyDescent="0.25"/>
  <cols>
    <col min="1" max="1" width="8.85546875" style="258"/>
    <col min="2" max="2" width="32" style="258" customWidth="1"/>
    <col min="3" max="3" width="16.7109375" style="258" customWidth="1"/>
    <col min="4" max="4" width="17.85546875" style="258" customWidth="1"/>
    <col min="5" max="6" width="16.7109375" style="260" customWidth="1"/>
    <col min="7" max="7" width="16.7109375" style="258" customWidth="1"/>
    <col min="8" max="8" width="10.85546875" style="274" customWidth="1"/>
    <col min="9" max="9" width="13.7109375" style="258" hidden="1" customWidth="1"/>
    <col min="10" max="10" width="13.85546875" style="258" hidden="1" customWidth="1"/>
    <col min="11" max="16384" width="8.85546875" style="258"/>
  </cols>
  <sheetData>
    <row r="1" spans="2:10" ht="16.5" customHeight="1" x14ac:dyDescent="0.25">
      <c r="B1" s="437" t="s">
        <v>1807</v>
      </c>
      <c r="C1" s="437"/>
      <c r="D1" s="437"/>
      <c r="E1" s="437"/>
      <c r="F1" s="437"/>
      <c r="G1" s="437"/>
    </row>
    <row r="2" spans="2:10" ht="16.5" customHeight="1" x14ac:dyDescent="0.25">
      <c r="B2" s="582"/>
      <c r="C2" s="583"/>
      <c r="D2" s="291"/>
      <c r="E2" s="291"/>
      <c r="F2" s="291"/>
      <c r="G2" s="290"/>
    </row>
    <row r="3" spans="2:10" ht="16.5" customHeight="1" x14ac:dyDescent="0.25">
      <c r="B3" s="584"/>
      <c r="C3" s="585"/>
      <c r="D3" s="289"/>
      <c r="E3" s="442" t="s">
        <v>1940</v>
      </c>
      <c r="F3" s="442"/>
      <c r="G3" s="443"/>
    </row>
    <row r="4" spans="2:10" ht="16.5" customHeight="1" x14ac:dyDescent="0.25">
      <c r="B4" s="586"/>
      <c r="C4" s="587"/>
      <c r="D4" s="289"/>
      <c r="E4" s="289"/>
      <c r="F4" s="289"/>
      <c r="G4" s="288"/>
    </row>
    <row r="5" spans="2:10" ht="16.5" customHeight="1" x14ac:dyDescent="0.25">
      <c r="B5" s="284"/>
      <c r="C5" s="283"/>
      <c r="D5" s="282"/>
      <c r="E5" s="458" t="s">
        <v>679</v>
      </c>
      <c r="F5" s="459"/>
      <c r="G5" s="68"/>
      <c r="H5" s="259"/>
      <c r="I5" s="259"/>
    </row>
    <row r="6" spans="2:10" ht="32.450000000000003" customHeight="1" x14ac:dyDescent="0.25">
      <c r="B6" s="304"/>
      <c r="C6" s="304" t="s">
        <v>0</v>
      </c>
      <c r="D6" s="281" t="s">
        <v>385</v>
      </c>
      <c r="E6" s="303" t="s">
        <v>1952</v>
      </c>
      <c r="F6" s="303" t="s">
        <v>676</v>
      </c>
      <c r="G6" s="113" t="s">
        <v>677</v>
      </c>
      <c r="H6" s="259"/>
      <c r="I6" s="279"/>
    </row>
    <row r="7" spans="2:10" ht="15" customHeight="1" x14ac:dyDescent="0.25">
      <c r="B7" s="639" t="s">
        <v>1801</v>
      </c>
      <c r="C7" s="640"/>
      <c r="D7" s="640"/>
      <c r="E7" s="640"/>
      <c r="F7" s="640"/>
      <c r="G7" s="641"/>
      <c r="H7" s="259"/>
      <c r="I7" s="378"/>
      <c r="J7" s="378"/>
    </row>
    <row r="8" spans="2:10" ht="15" customHeight="1" x14ac:dyDescent="0.25">
      <c r="B8" s="580" t="s">
        <v>1800</v>
      </c>
      <c r="C8" s="580"/>
      <c r="D8" s="580"/>
      <c r="E8" s="580"/>
      <c r="F8" s="580"/>
      <c r="G8" s="580"/>
      <c r="I8" s="353" t="s">
        <v>1817</v>
      </c>
      <c r="J8" s="355" t="s">
        <v>1816</v>
      </c>
    </row>
    <row r="9" spans="2:10" ht="14.1" customHeight="1" x14ac:dyDescent="0.25">
      <c r="B9" s="612"/>
      <c r="C9" s="265" t="s">
        <v>1799</v>
      </c>
      <c r="D9" s="263" t="s">
        <v>1798</v>
      </c>
      <c r="E9" s="361" t="s">
        <v>455</v>
      </c>
      <c r="F9" s="292">
        <f>I9</f>
        <v>56605.77</v>
      </c>
      <c r="G9" s="308">
        <f>I9-I9*$G$5%</f>
        <v>56605.77</v>
      </c>
      <c r="I9" s="293">
        <f>J9*9</f>
        <v>56605.77</v>
      </c>
      <c r="J9" s="357">
        <v>6289.53</v>
      </c>
    </row>
    <row r="10" spans="2:10" ht="14.1" customHeight="1" x14ac:dyDescent="0.25">
      <c r="B10" s="612"/>
      <c r="C10" s="265" t="s">
        <v>1797</v>
      </c>
      <c r="D10" s="263" t="s">
        <v>1796</v>
      </c>
      <c r="E10" s="361"/>
      <c r="F10" s="292"/>
      <c r="G10" s="308"/>
      <c r="I10" s="293">
        <f t="shared" ref="I10:I71" si="0">J10*9</f>
        <v>0</v>
      </c>
      <c r="J10" s="357"/>
    </row>
    <row r="11" spans="2:10" ht="14.1" customHeight="1" x14ac:dyDescent="0.25">
      <c r="B11" s="612"/>
      <c r="C11" s="265" t="s">
        <v>1795</v>
      </c>
      <c r="D11" s="263" t="s">
        <v>1794</v>
      </c>
      <c r="E11" s="361"/>
      <c r="F11" s="292"/>
      <c r="G11" s="308"/>
      <c r="I11" s="293">
        <f t="shared" si="0"/>
        <v>0</v>
      </c>
      <c r="J11" s="357"/>
    </row>
    <row r="12" spans="2:10" ht="14.1" customHeight="1" x14ac:dyDescent="0.25">
      <c r="B12" s="612"/>
      <c r="C12" s="265" t="s">
        <v>1793</v>
      </c>
      <c r="D12" s="263" t="s">
        <v>1792</v>
      </c>
      <c r="E12" s="361"/>
      <c r="F12" s="292"/>
      <c r="G12" s="308">
        <f>I12-I12*$G$5%</f>
        <v>121423.41</v>
      </c>
      <c r="I12" s="293">
        <f t="shared" si="0"/>
        <v>121423.41</v>
      </c>
      <c r="J12" s="357">
        <v>13491.49</v>
      </c>
    </row>
    <row r="13" spans="2:10" ht="14.1" customHeight="1" x14ac:dyDescent="0.25">
      <c r="B13" s="612"/>
      <c r="C13" s="265" t="s">
        <v>1791</v>
      </c>
      <c r="D13" s="263" t="s">
        <v>1790</v>
      </c>
      <c r="E13" s="361" t="s">
        <v>455</v>
      </c>
      <c r="F13" s="292">
        <f t="shared" ref="F13" si="1">I13</f>
        <v>148581</v>
      </c>
      <c r="G13" s="308">
        <f>I13-I13*$G$5%</f>
        <v>148581</v>
      </c>
      <c r="I13" s="293">
        <f t="shared" si="0"/>
        <v>148581</v>
      </c>
      <c r="J13" s="357">
        <v>16509</v>
      </c>
    </row>
    <row r="14" spans="2:10" ht="14.1" customHeight="1" x14ac:dyDescent="0.25">
      <c r="B14" s="612"/>
      <c r="C14" s="265" t="s">
        <v>1789</v>
      </c>
      <c r="D14" s="263" t="s">
        <v>1788</v>
      </c>
      <c r="E14" s="361"/>
      <c r="F14" s="292"/>
      <c r="G14" s="308"/>
      <c r="I14" s="293">
        <f t="shared" si="0"/>
        <v>0</v>
      </c>
      <c r="J14" s="357"/>
    </row>
    <row r="15" spans="2:10" ht="14.1" customHeight="1" x14ac:dyDescent="0.25">
      <c r="B15" s="612"/>
      <c r="C15" s="265" t="s">
        <v>1787</v>
      </c>
      <c r="D15" s="263" t="s">
        <v>1786</v>
      </c>
      <c r="E15" s="361" t="s">
        <v>469</v>
      </c>
      <c r="F15" s="292">
        <f t="shared" ref="F15:F19" si="2">I15</f>
        <v>196106.76</v>
      </c>
      <c r="G15" s="308">
        <f>I15-I15*$G$5%</f>
        <v>196106.76</v>
      </c>
      <c r="I15" s="293">
        <f t="shared" si="0"/>
        <v>196106.76</v>
      </c>
      <c r="J15" s="357">
        <v>21789.64</v>
      </c>
    </row>
    <row r="16" spans="2:10" ht="14.1" customHeight="1" x14ac:dyDescent="0.25">
      <c r="B16" s="612"/>
      <c r="C16" s="265" t="s">
        <v>1785</v>
      </c>
      <c r="D16" s="263" t="s">
        <v>1784</v>
      </c>
      <c r="E16" s="361" t="s">
        <v>455</v>
      </c>
      <c r="F16" s="292">
        <f t="shared" si="2"/>
        <v>151610.31</v>
      </c>
      <c r="G16" s="308">
        <f>I16-I16*$G$5%</f>
        <v>151610.31</v>
      </c>
      <c r="I16" s="293">
        <f t="shared" si="0"/>
        <v>151610.31</v>
      </c>
      <c r="J16" s="357">
        <v>16845.59</v>
      </c>
    </row>
    <row r="17" spans="2:10" ht="14.1" customHeight="1" x14ac:dyDescent="0.25">
      <c r="B17" s="612"/>
      <c r="C17" s="265" t="s">
        <v>1783</v>
      </c>
      <c r="D17" s="263" t="s">
        <v>1782</v>
      </c>
      <c r="E17" s="361"/>
      <c r="F17" s="292"/>
      <c r="G17" s="308"/>
      <c r="I17" s="293">
        <f t="shared" si="0"/>
        <v>0</v>
      </c>
      <c r="J17" s="357"/>
    </row>
    <row r="18" spans="2:10" ht="14.1" customHeight="1" x14ac:dyDescent="0.25">
      <c r="B18" s="612"/>
      <c r="C18" s="265" t="s">
        <v>1781</v>
      </c>
      <c r="D18" s="263" t="s">
        <v>1780</v>
      </c>
      <c r="E18" s="361" t="s">
        <v>455</v>
      </c>
      <c r="F18" s="292">
        <f t="shared" si="2"/>
        <v>215895.06</v>
      </c>
      <c r="G18" s="308">
        <f>I18-I18*$G$5%</f>
        <v>215895.06</v>
      </c>
      <c r="I18" s="293">
        <f t="shared" si="0"/>
        <v>215895.06</v>
      </c>
      <c r="J18" s="357">
        <v>23988.34</v>
      </c>
    </row>
    <row r="19" spans="2:10" ht="14.1" customHeight="1" x14ac:dyDescent="0.25">
      <c r="B19" s="612"/>
      <c r="C19" s="265" t="s">
        <v>1779</v>
      </c>
      <c r="D19" s="263" t="s">
        <v>1778</v>
      </c>
      <c r="E19" s="361" t="s">
        <v>469</v>
      </c>
      <c r="F19" s="292">
        <f t="shared" si="2"/>
        <v>273420.08999999997</v>
      </c>
      <c r="G19" s="308">
        <f>I19-I19*$G$5%</f>
        <v>273420.08999999997</v>
      </c>
      <c r="I19" s="293">
        <f t="shared" si="0"/>
        <v>273420.08999999997</v>
      </c>
      <c r="J19" s="357">
        <v>30380.01</v>
      </c>
    </row>
    <row r="20" spans="2:10" ht="15" customHeight="1" x14ac:dyDescent="0.25">
      <c r="B20" s="580" t="s">
        <v>1777</v>
      </c>
      <c r="C20" s="580"/>
      <c r="D20" s="580"/>
      <c r="E20" s="580"/>
      <c r="F20" s="580"/>
      <c r="G20" s="580"/>
      <c r="I20" s="293">
        <f t="shared" si="0"/>
        <v>0</v>
      </c>
      <c r="J20" s="357"/>
    </row>
    <row r="21" spans="2:10" ht="18" customHeight="1" x14ac:dyDescent="0.25">
      <c r="B21" s="613"/>
      <c r="C21" s="265" t="s">
        <v>1939</v>
      </c>
      <c r="D21" s="263" t="s">
        <v>1838</v>
      </c>
      <c r="E21" s="367">
        <v>25</v>
      </c>
      <c r="F21" s="292">
        <f t="shared" ref="F21" si="3">I21</f>
        <v>1829.52</v>
      </c>
      <c r="G21" s="308">
        <f>I21-I21*$G$5%</f>
        <v>1829.52</v>
      </c>
      <c r="I21" s="293">
        <f t="shared" si="0"/>
        <v>1829.52</v>
      </c>
      <c r="J21" s="357">
        <v>203.28</v>
      </c>
    </row>
    <row r="22" spans="2:10" ht="18" customHeight="1" x14ac:dyDescent="0.25">
      <c r="B22" s="614"/>
      <c r="C22" s="375" t="s">
        <v>1949</v>
      </c>
      <c r="D22" s="263" t="s">
        <v>1838</v>
      </c>
      <c r="E22" s="376">
        <v>107</v>
      </c>
      <c r="F22" s="292">
        <v>2425</v>
      </c>
      <c r="G22" s="308">
        <f>I22-I22*$G$5%</f>
        <v>2425</v>
      </c>
      <c r="I22" s="293">
        <v>2425</v>
      </c>
      <c r="J22" s="357"/>
    </row>
    <row r="23" spans="2:10" ht="18" customHeight="1" x14ac:dyDescent="0.25">
      <c r="B23" s="614"/>
      <c r="C23" s="265" t="s">
        <v>1938</v>
      </c>
      <c r="D23" s="263" t="s">
        <v>1776</v>
      </c>
      <c r="E23" s="367">
        <v>330</v>
      </c>
      <c r="F23" s="292">
        <f t="shared" ref="F23" si="4">I23</f>
        <v>2118.42</v>
      </c>
      <c r="G23" s="308">
        <f>I23-I23*$G$5%</f>
        <v>2118.42</v>
      </c>
      <c r="I23" s="293">
        <f t="shared" si="0"/>
        <v>2118.42</v>
      </c>
      <c r="J23" s="357">
        <v>235.38</v>
      </c>
    </row>
    <row r="24" spans="2:10" ht="18" customHeight="1" x14ac:dyDescent="0.25">
      <c r="B24" s="615"/>
      <c r="C24" s="265" t="s">
        <v>1851</v>
      </c>
      <c r="D24" s="263" t="s">
        <v>1776</v>
      </c>
      <c r="E24" s="367">
        <v>7</v>
      </c>
      <c r="F24" s="292">
        <f t="shared" ref="F24" si="5">I24</f>
        <v>1187.0099999999998</v>
      </c>
      <c r="G24" s="308">
        <f>I24-I24*$G$5%</f>
        <v>1187.0099999999998</v>
      </c>
      <c r="I24" s="293">
        <f t="shared" si="0"/>
        <v>1187.0099999999998</v>
      </c>
      <c r="J24" s="357">
        <v>131.88999999999999</v>
      </c>
    </row>
    <row r="25" spans="2:10" ht="15" customHeight="1" x14ac:dyDescent="0.25">
      <c r="B25" s="602" t="s">
        <v>1937</v>
      </c>
      <c r="C25" s="603"/>
      <c r="D25" s="603"/>
      <c r="E25" s="603"/>
      <c r="F25" s="603"/>
      <c r="G25" s="604"/>
      <c r="I25" s="293">
        <f t="shared" si="0"/>
        <v>0</v>
      </c>
      <c r="J25" s="357"/>
    </row>
    <row r="26" spans="2:10" ht="98.25" customHeight="1" x14ac:dyDescent="0.25">
      <c r="B26" s="396"/>
      <c r="C26" s="371" t="s">
        <v>1842</v>
      </c>
      <c r="D26" s="370" t="s">
        <v>1843</v>
      </c>
      <c r="E26" s="373" t="s">
        <v>455</v>
      </c>
      <c r="F26" s="292">
        <f t="shared" ref="F26" si="6">I26</f>
        <v>14420.34</v>
      </c>
      <c r="G26" s="308">
        <f>I26-I26*$G$5%</f>
        <v>14420.34</v>
      </c>
      <c r="I26" s="293">
        <f t="shared" si="0"/>
        <v>14420.34</v>
      </c>
      <c r="J26" s="357">
        <v>1602.26</v>
      </c>
    </row>
    <row r="27" spans="2:10" ht="15" customHeight="1" x14ac:dyDescent="0.25">
      <c r="B27" s="602" t="s">
        <v>1899</v>
      </c>
      <c r="C27" s="603"/>
      <c r="D27" s="603"/>
      <c r="E27" s="603"/>
      <c r="F27" s="603"/>
      <c r="G27" s="604"/>
      <c r="I27" s="293">
        <f t="shared" si="0"/>
        <v>0</v>
      </c>
      <c r="J27" s="357"/>
    </row>
    <row r="28" spans="2:10" ht="102" customHeight="1" x14ac:dyDescent="0.25">
      <c r="B28" s="395"/>
      <c r="C28" s="391" t="s">
        <v>1900</v>
      </c>
      <c r="D28" s="359" t="s">
        <v>1533</v>
      </c>
      <c r="E28" s="373" t="s">
        <v>1827</v>
      </c>
      <c r="F28" s="292">
        <f t="shared" ref="F28" si="7">I28</f>
        <v>34974.54</v>
      </c>
      <c r="G28" s="308">
        <f>I28-I28*$G$5%</f>
        <v>34974.54</v>
      </c>
      <c r="I28" s="293">
        <f t="shared" si="0"/>
        <v>34974.54</v>
      </c>
      <c r="J28" s="357">
        <v>3886.06</v>
      </c>
    </row>
    <row r="29" spans="2:10" ht="30" customHeight="1" x14ac:dyDescent="0.25">
      <c r="B29" s="602" t="s">
        <v>1865</v>
      </c>
      <c r="C29" s="603"/>
      <c r="D29" s="603"/>
      <c r="E29" s="603"/>
      <c r="F29" s="603"/>
      <c r="G29" s="604"/>
      <c r="I29" s="293">
        <f t="shared" si="0"/>
        <v>0</v>
      </c>
      <c r="J29" s="357"/>
    </row>
    <row r="30" spans="2:10" ht="79.5" customHeight="1" x14ac:dyDescent="0.25">
      <c r="B30" s="372"/>
      <c r="C30" s="265" t="s">
        <v>1936</v>
      </c>
      <c r="D30" s="379" t="s">
        <v>1531</v>
      </c>
      <c r="E30" s="373" t="s">
        <v>1950</v>
      </c>
      <c r="F30" s="292">
        <f t="shared" ref="F30" si="8">I30</f>
        <v>3895.11</v>
      </c>
      <c r="G30" s="308">
        <f>I30-I30*$G$5%</f>
        <v>3895.11</v>
      </c>
      <c r="I30" s="293">
        <f t="shared" si="0"/>
        <v>3895.11</v>
      </c>
      <c r="J30" s="357">
        <v>432.79</v>
      </c>
    </row>
    <row r="31" spans="2:10" s="274" customFormat="1" ht="15" customHeight="1" x14ac:dyDescent="0.25">
      <c r="B31" s="580" t="s">
        <v>1775</v>
      </c>
      <c r="C31" s="580"/>
      <c r="D31" s="580"/>
      <c r="E31" s="580"/>
      <c r="F31" s="580"/>
      <c r="G31" s="580"/>
      <c r="I31" s="293">
        <f t="shared" si="0"/>
        <v>0</v>
      </c>
      <c r="J31" s="357"/>
    </row>
    <row r="32" spans="2:10" s="274" customFormat="1" ht="97.5" customHeight="1" x14ac:dyDescent="0.25">
      <c r="B32" s="309"/>
      <c r="C32" s="265" t="s">
        <v>1774</v>
      </c>
      <c r="D32" s="263" t="s">
        <v>1773</v>
      </c>
      <c r="E32" s="367">
        <v>4</v>
      </c>
      <c r="F32" s="292">
        <f t="shared" ref="F32" si="9">I32</f>
        <v>20274.75</v>
      </c>
      <c r="G32" s="308">
        <f>I32-I32*$G$5%</f>
        <v>20274.75</v>
      </c>
      <c r="I32" s="293">
        <f t="shared" si="0"/>
        <v>20274.75</v>
      </c>
      <c r="J32" s="357">
        <v>2252.75</v>
      </c>
    </row>
    <row r="33" spans="2:10" ht="15" customHeight="1" x14ac:dyDescent="0.25">
      <c r="B33" s="580" t="s">
        <v>1772</v>
      </c>
      <c r="C33" s="580"/>
      <c r="D33" s="580"/>
      <c r="E33" s="580"/>
      <c r="F33" s="580"/>
      <c r="G33" s="580"/>
      <c r="I33" s="293">
        <f t="shared" si="0"/>
        <v>0</v>
      </c>
      <c r="J33" s="357"/>
    </row>
    <row r="34" spans="2:10" ht="99.75" customHeight="1" x14ac:dyDescent="0.25">
      <c r="B34" s="310"/>
      <c r="C34" s="302" t="s">
        <v>1771</v>
      </c>
      <c r="D34" s="301" t="s">
        <v>1770</v>
      </c>
      <c r="E34" s="374">
        <v>19</v>
      </c>
      <c r="F34" s="292">
        <f t="shared" ref="F34" si="10">I34</f>
        <v>20952.899999999998</v>
      </c>
      <c r="G34" s="308">
        <f>I34-I34*$G$5%</f>
        <v>20952.899999999998</v>
      </c>
      <c r="I34" s="293">
        <f t="shared" si="0"/>
        <v>20952.899999999998</v>
      </c>
      <c r="J34" s="357">
        <v>2328.1</v>
      </c>
    </row>
    <row r="35" spans="2:10" ht="15" customHeight="1" x14ac:dyDescent="0.25">
      <c r="B35" s="616" t="s">
        <v>1863</v>
      </c>
      <c r="C35" s="616"/>
      <c r="D35" s="616"/>
      <c r="E35" s="616"/>
      <c r="F35" s="616"/>
      <c r="G35" s="616"/>
      <c r="I35" s="293">
        <f t="shared" si="0"/>
        <v>0</v>
      </c>
      <c r="J35" s="357"/>
    </row>
    <row r="36" spans="2:10" ht="15" customHeight="1" x14ac:dyDescent="0.25">
      <c r="B36" s="580" t="s">
        <v>1812</v>
      </c>
      <c r="C36" s="580"/>
      <c r="D36" s="580"/>
      <c r="E36" s="580"/>
      <c r="F36" s="580"/>
      <c r="G36" s="580"/>
      <c r="I36" s="293">
        <f t="shared" si="0"/>
        <v>0</v>
      </c>
      <c r="J36" s="357"/>
    </row>
    <row r="37" spans="2:10" ht="24.95" customHeight="1" x14ac:dyDescent="0.25">
      <c r="B37" s="635"/>
      <c r="C37" s="265" t="s">
        <v>1935</v>
      </c>
      <c r="D37" s="263" t="s">
        <v>1767</v>
      </c>
      <c r="E37" s="367">
        <v>47</v>
      </c>
      <c r="F37" s="292">
        <f t="shared" ref="F37:F40" si="11">I37</f>
        <v>3683.88</v>
      </c>
      <c r="G37" s="308">
        <f>I37-I37*$G$5%</f>
        <v>3683.88</v>
      </c>
      <c r="I37" s="293">
        <f t="shared" si="0"/>
        <v>3683.88</v>
      </c>
      <c r="J37" s="357">
        <v>409.32</v>
      </c>
    </row>
    <row r="38" spans="2:10" ht="24.95" customHeight="1" x14ac:dyDescent="0.25">
      <c r="B38" s="636"/>
      <c r="C38" s="265" t="s">
        <v>1934</v>
      </c>
      <c r="D38" s="263" t="s">
        <v>1766</v>
      </c>
      <c r="E38" s="367">
        <v>2</v>
      </c>
      <c r="F38" s="292">
        <f t="shared" si="11"/>
        <v>5641.92</v>
      </c>
      <c r="G38" s="308">
        <f>I38-I38*$G$5%</f>
        <v>5641.92</v>
      </c>
      <c r="I38" s="293">
        <f t="shared" si="0"/>
        <v>5641.92</v>
      </c>
      <c r="J38" s="357">
        <v>626.88</v>
      </c>
    </row>
    <row r="39" spans="2:10" ht="24.95" customHeight="1" x14ac:dyDescent="0.25">
      <c r="B39" s="636"/>
      <c r="C39" s="265" t="s">
        <v>1852</v>
      </c>
      <c r="D39" s="263" t="s">
        <v>1765</v>
      </c>
      <c r="E39" s="367">
        <v>315</v>
      </c>
      <c r="F39" s="292">
        <f t="shared" si="11"/>
        <v>2208.15</v>
      </c>
      <c r="G39" s="308">
        <f>I39-I39*$G$5%</f>
        <v>2208.15</v>
      </c>
      <c r="I39" s="293">
        <f t="shared" si="0"/>
        <v>2208.15</v>
      </c>
      <c r="J39" s="357">
        <v>245.35</v>
      </c>
    </row>
    <row r="40" spans="2:10" ht="24.95" customHeight="1" x14ac:dyDescent="0.25">
      <c r="B40" s="636"/>
      <c r="C40" s="265" t="s">
        <v>1933</v>
      </c>
      <c r="D40" s="263" t="s">
        <v>1764</v>
      </c>
      <c r="E40" s="368">
        <v>16</v>
      </c>
      <c r="F40" s="292">
        <f t="shared" si="11"/>
        <v>4829.49</v>
      </c>
      <c r="G40" s="308">
        <f>I40-I40*$G$5%</f>
        <v>4829.49</v>
      </c>
      <c r="I40" s="293">
        <f t="shared" si="0"/>
        <v>4829.49</v>
      </c>
      <c r="J40" s="357">
        <v>536.61</v>
      </c>
    </row>
    <row r="41" spans="2:10" ht="15" customHeight="1" x14ac:dyDescent="0.25">
      <c r="B41" s="580" t="s">
        <v>1813</v>
      </c>
      <c r="C41" s="580"/>
      <c r="D41" s="580"/>
      <c r="E41" s="580"/>
      <c r="F41" s="580"/>
      <c r="G41" s="580"/>
      <c r="I41" s="293">
        <f t="shared" si="0"/>
        <v>0</v>
      </c>
      <c r="J41" s="357"/>
    </row>
    <row r="42" spans="2:10" ht="45.95" customHeight="1" x14ac:dyDescent="0.25">
      <c r="B42" s="635"/>
      <c r="C42" s="265" t="s">
        <v>1932</v>
      </c>
      <c r="D42" s="263" t="s">
        <v>1767</v>
      </c>
      <c r="E42" s="367">
        <v>13</v>
      </c>
      <c r="F42" s="292">
        <f t="shared" ref="F42:F54" si="12">I42</f>
        <v>4448.07</v>
      </c>
      <c r="G42" s="308">
        <f>I42-I42*$G$5%</f>
        <v>4448.07</v>
      </c>
      <c r="I42" s="293">
        <f t="shared" si="0"/>
        <v>4448.07</v>
      </c>
      <c r="J42" s="357">
        <v>494.23</v>
      </c>
    </row>
    <row r="43" spans="2:10" ht="45.95" customHeight="1" x14ac:dyDescent="0.25">
      <c r="B43" s="636"/>
      <c r="C43" s="377" t="s">
        <v>1853</v>
      </c>
      <c r="D43" s="263" t="s">
        <v>1765</v>
      </c>
      <c r="E43" s="367">
        <v>250</v>
      </c>
      <c r="F43" s="292">
        <f t="shared" si="12"/>
        <v>2317.2300000000005</v>
      </c>
      <c r="G43" s="308">
        <f>I43-I43*$G$5%</f>
        <v>2317.2300000000005</v>
      </c>
      <c r="I43" s="293">
        <f t="shared" si="0"/>
        <v>2317.2300000000005</v>
      </c>
      <c r="J43" s="357">
        <v>257.47000000000003</v>
      </c>
    </row>
    <row r="44" spans="2:10" ht="15" customHeight="1" x14ac:dyDescent="0.25">
      <c r="B44" s="580" t="s">
        <v>1897</v>
      </c>
      <c r="C44" s="580"/>
      <c r="D44" s="580"/>
      <c r="E44" s="580"/>
      <c r="F44" s="580"/>
      <c r="G44" s="580"/>
      <c r="I44" s="293">
        <f t="shared" si="0"/>
        <v>0</v>
      </c>
      <c r="J44" s="357"/>
    </row>
    <row r="45" spans="2:10" ht="42.95" customHeight="1" x14ac:dyDescent="0.25">
      <c r="B45" s="610"/>
      <c r="C45" s="298" t="s">
        <v>1931</v>
      </c>
      <c r="D45" s="263" t="s">
        <v>1767</v>
      </c>
      <c r="E45" s="367">
        <v>50</v>
      </c>
      <c r="F45" s="292">
        <f t="shared" si="12"/>
        <v>7356.42</v>
      </c>
      <c r="G45" s="308">
        <f>I45-I45*$G$5%</f>
        <v>7356.42</v>
      </c>
      <c r="I45" s="293">
        <f t="shared" si="0"/>
        <v>7356.42</v>
      </c>
      <c r="J45" s="357">
        <v>817.38</v>
      </c>
    </row>
    <row r="46" spans="2:10" ht="42.95" customHeight="1" x14ac:dyDescent="0.25">
      <c r="B46" s="611"/>
      <c r="C46" s="298" t="s">
        <v>1898</v>
      </c>
      <c r="D46" s="263" t="s">
        <v>1767</v>
      </c>
      <c r="E46" s="367">
        <v>47</v>
      </c>
      <c r="F46" s="292">
        <f t="shared" ref="F46" si="13">I46</f>
        <v>3949.2000000000003</v>
      </c>
      <c r="G46" s="308">
        <f>I46-I46*$G$5%</f>
        <v>3949.2000000000003</v>
      </c>
      <c r="I46" s="293">
        <f t="shared" si="0"/>
        <v>3949.2000000000003</v>
      </c>
      <c r="J46" s="357">
        <v>438.8</v>
      </c>
    </row>
    <row r="47" spans="2:10" ht="15" customHeight="1" x14ac:dyDescent="0.25">
      <c r="B47" s="637" t="s">
        <v>1769</v>
      </c>
      <c r="C47" s="638"/>
      <c r="D47" s="638"/>
      <c r="E47" s="638"/>
      <c r="F47" s="638"/>
      <c r="G47" s="638"/>
      <c r="H47" s="638"/>
      <c r="I47" s="293">
        <f t="shared" si="0"/>
        <v>0</v>
      </c>
      <c r="J47" s="357"/>
    </row>
    <row r="48" spans="2:10" ht="54.75" customHeight="1" x14ac:dyDescent="0.25">
      <c r="B48" s="300"/>
      <c r="C48" s="298" t="s">
        <v>1768</v>
      </c>
      <c r="D48" s="299" t="s">
        <v>1536</v>
      </c>
      <c r="E48" s="369" t="s">
        <v>1835</v>
      </c>
      <c r="F48" s="292">
        <f t="shared" si="12"/>
        <v>14160.51</v>
      </c>
      <c r="G48" s="308">
        <f>I48-I48*$G$5%</f>
        <v>14160.51</v>
      </c>
      <c r="I48" s="293">
        <f t="shared" si="0"/>
        <v>14160.51</v>
      </c>
      <c r="J48" s="357">
        <v>1573.39</v>
      </c>
    </row>
    <row r="49" spans="2:10" ht="15" customHeight="1" x14ac:dyDescent="0.25">
      <c r="B49" s="580" t="s">
        <v>1814</v>
      </c>
      <c r="C49" s="580"/>
      <c r="D49" s="580"/>
      <c r="E49" s="580"/>
      <c r="F49" s="580"/>
      <c r="G49" s="580"/>
      <c r="I49" s="293">
        <f t="shared" si="0"/>
        <v>0</v>
      </c>
      <c r="J49" s="357"/>
    </row>
    <row r="50" spans="2:10" ht="14.1" customHeight="1" x14ac:dyDescent="0.25">
      <c r="B50" s="630"/>
      <c r="C50" s="298" t="s">
        <v>1929</v>
      </c>
      <c r="D50" s="263" t="s">
        <v>1767</v>
      </c>
      <c r="E50" s="367">
        <v>66</v>
      </c>
      <c r="F50" s="292">
        <f t="shared" si="12"/>
        <v>3557.7000000000003</v>
      </c>
      <c r="G50" s="308">
        <f>I50-I50*$G$5%</f>
        <v>3557.7000000000003</v>
      </c>
      <c r="I50" s="293">
        <f t="shared" si="0"/>
        <v>3557.7000000000003</v>
      </c>
      <c r="J50" s="357">
        <v>395.3</v>
      </c>
    </row>
    <row r="51" spans="2:10" ht="14.1" customHeight="1" x14ac:dyDescent="0.25">
      <c r="B51" s="631"/>
      <c r="C51" s="298" t="s">
        <v>1854</v>
      </c>
      <c r="D51" s="263" t="s">
        <v>1766</v>
      </c>
      <c r="E51" s="367">
        <v>123</v>
      </c>
      <c r="F51" s="292">
        <f t="shared" si="12"/>
        <v>2424.96</v>
      </c>
      <c r="G51" s="308">
        <f>I51-I51*$G$5%</f>
        <v>2424.96</v>
      </c>
      <c r="I51" s="293">
        <f t="shared" si="0"/>
        <v>2424.96</v>
      </c>
      <c r="J51" s="357">
        <v>269.44</v>
      </c>
    </row>
    <row r="52" spans="2:10" ht="14.1" customHeight="1" x14ac:dyDescent="0.25">
      <c r="B52" s="631"/>
      <c r="C52" s="298" t="s">
        <v>1855</v>
      </c>
      <c r="D52" s="263" t="s">
        <v>1765</v>
      </c>
      <c r="E52" s="367">
        <v>16</v>
      </c>
      <c r="F52" s="292">
        <f t="shared" si="12"/>
        <v>1742.04</v>
      </c>
      <c r="G52" s="308">
        <f>I52-I52*$G$5%</f>
        <v>1742.04</v>
      </c>
      <c r="I52" s="293">
        <f t="shared" si="0"/>
        <v>1742.04</v>
      </c>
      <c r="J52" s="357">
        <v>193.56</v>
      </c>
    </row>
    <row r="53" spans="2:10" ht="14.1" customHeight="1" x14ac:dyDescent="0.25">
      <c r="B53" s="631"/>
      <c r="C53" s="298" t="s">
        <v>1930</v>
      </c>
      <c r="D53" s="263" t="s">
        <v>1764</v>
      </c>
      <c r="E53" s="367">
        <v>39</v>
      </c>
      <c r="F53" s="292">
        <f t="shared" si="12"/>
        <v>3510.18</v>
      </c>
      <c r="G53" s="308">
        <f>I53-I53*$G$5%</f>
        <v>3510.18</v>
      </c>
      <c r="I53" s="293">
        <f t="shared" si="0"/>
        <v>3510.18</v>
      </c>
      <c r="J53" s="357">
        <v>390.02</v>
      </c>
    </row>
    <row r="54" spans="2:10" ht="14.1" customHeight="1" x14ac:dyDescent="0.25">
      <c r="B54" s="425"/>
      <c r="C54" s="298" t="s">
        <v>1855</v>
      </c>
      <c r="D54" s="263" t="s">
        <v>1764</v>
      </c>
      <c r="E54" s="367">
        <v>94</v>
      </c>
      <c r="F54" s="292">
        <f t="shared" si="12"/>
        <v>2941.65</v>
      </c>
      <c r="G54" s="308">
        <f>I54-I54*$G$5%</f>
        <v>2941.65</v>
      </c>
      <c r="I54" s="293">
        <f t="shared" si="0"/>
        <v>2941.65</v>
      </c>
      <c r="J54" s="357">
        <v>326.85000000000002</v>
      </c>
    </row>
    <row r="55" spans="2:10" ht="15" customHeight="1" x14ac:dyDescent="0.25">
      <c r="B55" s="580" t="s">
        <v>1815</v>
      </c>
      <c r="C55" s="580"/>
      <c r="D55" s="580"/>
      <c r="E55" s="580"/>
      <c r="F55" s="580"/>
      <c r="G55" s="580"/>
      <c r="I55" s="293">
        <f t="shared" si="0"/>
        <v>0</v>
      </c>
      <c r="J55" s="357"/>
    </row>
    <row r="56" spans="2:10" ht="39.950000000000003" customHeight="1" x14ac:dyDescent="0.25">
      <c r="B56" s="624"/>
      <c r="C56" s="265" t="s">
        <v>1811</v>
      </c>
      <c r="D56" s="263" t="s">
        <v>1727</v>
      </c>
      <c r="E56" s="361" t="s">
        <v>1820</v>
      </c>
      <c r="F56" s="292">
        <f t="shared" ref="F56:F57" si="14">I56</f>
        <v>6781.86</v>
      </c>
      <c r="G56" s="308">
        <f>I56-I56*$G$5%</f>
        <v>6781.86</v>
      </c>
      <c r="I56" s="293">
        <f t="shared" si="0"/>
        <v>6781.86</v>
      </c>
      <c r="J56" s="357">
        <v>753.54</v>
      </c>
    </row>
    <row r="57" spans="2:10" ht="39.950000000000003" customHeight="1" x14ac:dyDescent="0.25">
      <c r="B57" s="428"/>
      <c r="C57" s="265" t="s">
        <v>1836</v>
      </c>
      <c r="D57" s="263" t="s">
        <v>1727</v>
      </c>
      <c r="E57" s="361" t="s">
        <v>1837</v>
      </c>
      <c r="F57" s="292">
        <f t="shared" si="14"/>
        <v>4611.87</v>
      </c>
      <c r="G57" s="308">
        <f>I57-I57*$G$5%</f>
        <v>4611.87</v>
      </c>
      <c r="I57" s="293">
        <f t="shared" si="0"/>
        <v>4611.87</v>
      </c>
      <c r="J57" s="357">
        <v>512.42999999999995</v>
      </c>
    </row>
    <row r="58" spans="2:10" ht="15" customHeight="1" x14ac:dyDescent="0.25">
      <c r="B58" s="627" t="s">
        <v>1822</v>
      </c>
      <c r="C58" s="628"/>
      <c r="D58" s="628"/>
      <c r="E58" s="628"/>
      <c r="F58" s="628"/>
      <c r="G58" s="604"/>
      <c r="I58" s="293">
        <f t="shared" si="0"/>
        <v>0</v>
      </c>
      <c r="J58" s="357"/>
    </row>
    <row r="59" spans="2:10" ht="99.95" customHeight="1" x14ac:dyDescent="0.25">
      <c r="B59" s="360"/>
      <c r="C59" s="358" t="s">
        <v>1818</v>
      </c>
      <c r="D59" s="359" t="s">
        <v>1533</v>
      </c>
      <c r="E59" s="362">
        <v>2</v>
      </c>
      <c r="F59" s="292">
        <f>I59</f>
        <v>14771.52</v>
      </c>
      <c r="G59" s="308">
        <f>I59-I59*$G$5%</f>
        <v>14771.52</v>
      </c>
      <c r="I59" s="293">
        <f t="shared" si="0"/>
        <v>14771.52</v>
      </c>
      <c r="J59" s="357">
        <v>1641.28</v>
      </c>
    </row>
    <row r="60" spans="2:10" ht="15" customHeight="1" x14ac:dyDescent="0.25">
      <c r="B60" s="627" t="s">
        <v>1821</v>
      </c>
      <c r="C60" s="628"/>
      <c r="D60" s="628"/>
      <c r="E60" s="628"/>
      <c r="F60" s="628"/>
      <c r="G60" s="604"/>
      <c r="I60" s="293">
        <f t="shared" si="0"/>
        <v>0</v>
      </c>
      <c r="J60" s="357"/>
    </row>
    <row r="61" spans="2:10" ht="99.95" customHeight="1" x14ac:dyDescent="0.25">
      <c r="B61" s="360"/>
      <c r="C61" s="358" t="s">
        <v>1819</v>
      </c>
      <c r="D61" s="359" t="s">
        <v>1533</v>
      </c>
      <c r="E61" s="363" t="s">
        <v>1512</v>
      </c>
      <c r="F61" s="292">
        <f>I61</f>
        <v>15778.53</v>
      </c>
      <c r="G61" s="308">
        <f>I61-I61*$G$5%</f>
        <v>15778.53</v>
      </c>
      <c r="I61" s="293">
        <f t="shared" si="0"/>
        <v>15778.53</v>
      </c>
      <c r="J61" s="357">
        <v>1753.17</v>
      </c>
    </row>
    <row r="62" spans="2:10" ht="30" customHeight="1" x14ac:dyDescent="0.25">
      <c r="B62" s="627" t="s">
        <v>1823</v>
      </c>
      <c r="C62" s="628"/>
      <c r="D62" s="628"/>
      <c r="E62" s="628"/>
      <c r="F62" s="628"/>
      <c r="G62" s="629"/>
      <c r="I62" s="293">
        <f t="shared" si="0"/>
        <v>0</v>
      </c>
      <c r="J62" s="357"/>
    </row>
    <row r="63" spans="2:10" ht="99.95" customHeight="1" x14ac:dyDescent="0.25">
      <c r="B63" s="360"/>
      <c r="C63" s="358" t="s">
        <v>1825</v>
      </c>
      <c r="D63" s="359" t="s">
        <v>1536</v>
      </c>
      <c r="E63" s="363" t="s">
        <v>1834</v>
      </c>
      <c r="F63" s="292">
        <f t="shared" ref="F63" si="15">I63</f>
        <v>13693.32</v>
      </c>
      <c r="G63" s="308">
        <f t="shared" ref="G63" si="16">I63-I63*$G$5%</f>
        <v>13693.32</v>
      </c>
      <c r="I63" s="293">
        <f t="shared" si="0"/>
        <v>13693.32</v>
      </c>
      <c r="J63" s="357">
        <v>1521.48</v>
      </c>
    </row>
    <row r="64" spans="2:10" ht="30" customHeight="1" x14ac:dyDescent="0.25">
      <c r="B64" s="627" t="s">
        <v>1824</v>
      </c>
      <c r="C64" s="628"/>
      <c r="D64" s="628"/>
      <c r="E64" s="628"/>
      <c r="F64" s="628"/>
      <c r="G64" s="629"/>
      <c r="I64" s="293">
        <f t="shared" si="0"/>
        <v>0</v>
      </c>
      <c r="J64" s="357"/>
    </row>
    <row r="65" spans="2:10" ht="99.95" customHeight="1" x14ac:dyDescent="0.25">
      <c r="B65" s="360"/>
      <c r="C65" s="358" t="s">
        <v>1826</v>
      </c>
      <c r="D65" s="359" t="s">
        <v>1536</v>
      </c>
      <c r="E65" s="363" t="s">
        <v>1951</v>
      </c>
      <c r="F65" s="292">
        <f t="shared" ref="F65" si="17">I65</f>
        <v>10549.710000000001</v>
      </c>
      <c r="G65" s="308">
        <f t="shared" ref="G65" si="18">I65-I65*$G$5%</f>
        <v>10549.710000000001</v>
      </c>
      <c r="I65" s="293">
        <f t="shared" si="0"/>
        <v>10549.710000000001</v>
      </c>
      <c r="J65" s="357">
        <v>1172.19</v>
      </c>
    </row>
    <row r="66" spans="2:10" ht="15" customHeight="1" x14ac:dyDescent="0.25">
      <c r="B66" s="606" t="s">
        <v>1875</v>
      </c>
      <c r="C66" s="607"/>
      <c r="D66" s="607"/>
      <c r="E66" s="607"/>
      <c r="F66" s="607"/>
      <c r="G66" s="608"/>
      <c r="I66" s="293">
        <f t="shared" si="0"/>
        <v>0</v>
      </c>
      <c r="J66" s="357"/>
    </row>
    <row r="67" spans="2:10" ht="35.1" customHeight="1" x14ac:dyDescent="0.25">
      <c r="B67" s="632"/>
      <c r="C67" s="385" t="s">
        <v>1876</v>
      </c>
      <c r="D67" s="359" t="s">
        <v>1536</v>
      </c>
      <c r="E67" s="363" t="s">
        <v>1827</v>
      </c>
      <c r="F67" s="292">
        <f t="shared" ref="F67:F68" si="19">I67</f>
        <v>6893.55</v>
      </c>
      <c r="G67" s="308">
        <f t="shared" ref="G67:G68" si="20">I67-I67*$G$5%</f>
        <v>6893.55</v>
      </c>
      <c r="I67" s="293">
        <f t="shared" si="0"/>
        <v>6893.55</v>
      </c>
      <c r="J67" s="357">
        <v>765.95</v>
      </c>
    </row>
    <row r="68" spans="2:10" ht="35.1" customHeight="1" x14ac:dyDescent="0.25">
      <c r="B68" s="633"/>
      <c r="C68" s="385" t="s">
        <v>1877</v>
      </c>
      <c r="D68" s="359" t="s">
        <v>1536</v>
      </c>
      <c r="E68" s="363" t="s">
        <v>1446</v>
      </c>
      <c r="F68" s="292">
        <f t="shared" si="19"/>
        <v>8968.14</v>
      </c>
      <c r="G68" s="308">
        <f t="shared" si="20"/>
        <v>8968.14</v>
      </c>
      <c r="I68" s="293">
        <f t="shared" si="0"/>
        <v>8968.14</v>
      </c>
      <c r="J68" s="357">
        <v>996.46</v>
      </c>
    </row>
    <row r="69" spans="2:10" ht="15" customHeight="1" x14ac:dyDescent="0.25">
      <c r="B69" s="606" t="s">
        <v>1884</v>
      </c>
      <c r="C69" s="607"/>
      <c r="D69" s="607"/>
      <c r="E69" s="607"/>
      <c r="F69" s="607"/>
      <c r="G69" s="608"/>
      <c r="I69" s="293">
        <f t="shared" si="0"/>
        <v>0</v>
      </c>
      <c r="J69" s="357"/>
    </row>
    <row r="70" spans="2:10" ht="35.1" customHeight="1" x14ac:dyDescent="0.25">
      <c r="B70" s="632"/>
      <c r="C70" s="385" t="s">
        <v>1879</v>
      </c>
      <c r="D70" s="359" t="s">
        <v>1536</v>
      </c>
      <c r="E70" s="363" t="s">
        <v>1827</v>
      </c>
      <c r="F70" s="292">
        <f t="shared" ref="F70:F71" si="21">I70</f>
        <v>6943.32</v>
      </c>
      <c r="G70" s="308">
        <f t="shared" ref="G70:G71" si="22">I70-I70*$G$5%</f>
        <v>6943.32</v>
      </c>
      <c r="I70" s="293">
        <f t="shared" si="0"/>
        <v>6943.32</v>
      </c>
      <c r="J70" s="357">
        <v>771.48</v>
      </c>
    </row>
    <row r="71" spans="2:10" ht="35.1" customHeight="1" x14ac:dyDescent="0.25">
      <c r="B71" s="633"/>
      <c r="C71" s="385" t="s">
        <v>1880</v>
      </c>
      <c r="D71" s="359" t="s">
        <v>1536</v>
      </c>
      <c r="E71" s="363" t="s">
        <v>1878</v>
      </c>
      <c r="F71" s="292">
        <f t="shared" si="21"/>
        <v>8916.48</v>
      </c>
      <c r="G71" s="308">
        <f t="shared" si="22"/>
        <v>8916.48</v>
      </c>
      <c r="I71" s="293">
        <f t="shared" si="0"/>
        <v>8916.48</v>
      </c>
      <c r="J71" s="357">
        <v>990.72</v>
      </c>
    </row>
    <row r="72" spans="2:10" ht="15" customHeight="1" x14ac:dyDescent="0.25">
      <c r="B72" s="606" t="s">
        <v>1883</v>
      </c>
      <c r="C72" s="607"/>
      <c r="D72" s="607"/>
      <c r="E72" s="607"/>
      <c r="F72" s="607"/>
      <c r="G72" s="608"/>
      <c r="I72" s="293">
        <f t="shared" ref="I72:I135" si="23">J72*9</f>
        <v>0</v>
      </c>
      <c r="J72" s="357"/>
    </row>
    <row r="73" spans="2:10" ht="69.75" customHeight="1" x14ac:dyDescent="0.25">
      <c r="B73" s="386"/>
      <c r="C73" s="385" t="s">
        <v>1881</v>
      </c>
      <c r="D73" s="387" t="s">
        <v>1882</v>
      </c>
      <c r="E73" s="363" t="s">
        <v>1839</v>
      </c>
      <c r="F73" s="292">
        <f t="shared" ref="F73" si="24">I73</f>
        <v>8493.66</v>
      </c>
      <c r="G73" s="308">
        <f t="shared" ref="G73" si="25">I73-I73*$G$5%</f>
        <v>8493.66</v>
      </c>
      <c r="I73" s="293">
        <f t="shared" si="23"/>
        <v>8493.66</v>
      </c>
      <c r="J73" s="357">
        <v>943.74</v>
      </c>
    </row>
    <row r="74" spans="2:10" ht="15" customHeight="1" x14ac:dyDescent="0.25">
      <c r="B74" s="606" t="s">
        <v>1885</v>
      </c>
      <c r="C74" s="607"/>
      <c r="D74" s="607"/>
      <c r="E74" s="607"/>
      <c r="F74" s="607"/>
      <c r="G74" s="608"/>
      <c r="I74" s="293">
        <f t="shared" si="23"/>
        <v>0</v>
      </c>
      <c r="J74" s="357"/>
    </row>
    <row r="75" spans="2:10" ht="69.95" customHeight="1" x14ac:dyDescent="0.25">
      <c r="B75" s="386"/>
      <c r="C75" s="385" t="s">
        <v>1891</v>
      </c>
      <c r="D75" s="388" t="s">
        <v>1889</v>
      </c>
      <c r="E75" s="389" t="s">
        <v>1512</v>
      </c>
      <c r="F75" s="292">
        <f t="shared" ref="F75" si="26">I75</f>
        <v>1878.03</v>
      </c>
      <c r="G75" s="308">
        <f t="shared" ref="G75" si="27">I75-I75*$G$5%</f>
        <v>1878.03</v>
      </c>
      <c r="I75" s="293">
        <f t="shared" si="23"/>
        <v>1878.03</v>
      </c>
      <c r="J75" s="357">
        <v>208.67</v>
      </c>
    </row>
    <row r="76" spans="2:10" ht="69.95" customHeight="1" x14ac:dyDescent="0.25">
      <c r="B76" s="386"/>
      <c r="C76" s="385" t="s">
        <v>1887</v>
      </c>
      <c r="D76" s="388" t="s">
        <v>1889</v>
      </c>
      <c r="E76" s="389" t="s">
        <v>1835</v>
      </c>
      <c r="F76" s="292">
        <f t="shared" ref="F76:F78" si="28">I76</f>
        <v>1986.21</v>
      </c>
      <c r="G76" s="308">
        <f t="shared" ref="G76:G78" si="29">I76-I76*$G$5%</f>
        <v>1986.21</v>
      </c>
      <c r="I76" s="293">
        <f t="shared" si="23"/>
        <v>1986.21</v>
      </c>
      <c r="J76" s="357">
        <v>220.69</v>
      </c>
    </row>
    <row r="77" spans="2:10" ht="69.95" customHeight="1" x14ac:dyDescent="0.25">
      <c r="B77" s="386"/>
      <c r="C77" s="385" t="s">
        <v>1888</v>
      </c>
      <c r="D77" s="390" t="s">
        <v>1890</v>
      </c>
      <c r="E77" s="389" t="s">
        <v>1840</v>
      </c>
      <c r="F77" s="292">
        <f t="shared" si="28"/>
        <v>1955.34</v>
      </c>
      <c r="G77" s="308">
        <f t="shared" si="29"/>
        <v>1955.34</v>
      </c>
      <c r="I77" s="293">
        <f t="shared" si="23"/>
        <v>1955.34</v>
      </c>
      <c r="J77" s="357">
        <v>217.26</v>
      </c>
    </row>
    <row r="78" spans="2:10" ht="42.75" customHeight="1" x14ac:dyDescent="0.25">
      <c r="B78" s="386"/>
      <c r="C78" s="385" t="s">
        <v>1886</v>
      </c>
      <c r="D78" s="390" t="s">
        <v>1893</v>
      </c>
      <c r="E78" s="389" t="s">
        <v>1892</v>
      </c>
      <c r="F78" s="292">
        <f t="shared" si="28"/>
        <v>1190.07</v>
      </c>
      <c r="G78" s="308">
        <f t="shared" si="29"/>
        <v>1190.07</v>
      </c>
      <c r="I78" s="293">
        <f t="shared" si="23"/>
        <v>1190.07</v>
      </c>
      <c r="J78" s="357">
        <v>132.22999999999999</v>
      </c>
    </row>
    <row r="79" spans="2:10" ht="15" customHeight="1" x14ac:dyDescent="0.25">
      <c r="B79" s="616" t="s">
        <v>1763</v>
      </c>
      <c r="C79" s="616"/>
      <c r="D79" s="616"/>
      <c r="E79" s="616"/>
      <c r="F79" s="616"/>
      <c r="G79" s="616"/>
      <c r="I79" s="293">
        <f t="shared" si="23"/>
        <v>0</v>
      </c>
      <c r="J79" s="357"/>
    </row>
    <row r="80" spans="2:10" ht="13.5" customHeight="1" x14ac:dyDescent="0.25">
      <c r="B80" s="634"/>
      <c r="C80" s="265" t="s">
        <v>1923</v>
      </c>
      <c r="D80" s="263" t="s">
        <v>1762</v>
      </c>
      <c r="E80" s="361" t="s">
        <v>1284</v>
      </c>
      <c r="F80" s="292">
        <f t="shared" ref="F80:F85" si="30">I80</f>
        <v>5107.7699999999995</v>
      </c>
      <c r="G80" s="308">
        <f t="shared" ref="G80:G85" si="31">I80-I80*$G$5%</f>
        <v>5107.7699999999995</v>
      </c>
      <c r="I80" s="293">
        <f t="shared" si="23"/>
        <v>5107.7699999999995</v>
      </c>
      <c r="J80" s="357">
        <v>567.53</v>
      </c>
    </row>
    <row r="81" spans="2:10" ht="13.5" customHeight="1" x14ac:dyDescent="0.25">
      <c r="B81" s="634"/>
      <c r="C81" s="265" t="s">
        <v>1925</v>
      </c>
      <c r="D81" s="263" t="s">
        <v>1761</v>
      </c>
      <c r="E81" s="361" t="s">
        <v>1834</v>
      </c>
      <c r="F81" s="292">
        <f t="shared" si="30"/>
        <v>7032.06</v>
      </c>
      <c r="G81" s="308">
        <f t="shared" si="31"/>
        <v>7032.06</v>
      </c>
      <c r="I81" s="293">
        <f t="shared" si="23"/>
        <v>7032.06</v>
      </c>
      <c r="J81" s="357">
        <v>781.34</v>
      </c>
    </row>
    <row r="82" spans="2:10" ht="13.5" customHeight="1" x14ac:dyDescent="0.25">
      <c r="B82" s="634"/>
      <c r="C82" s="265" t="s">
        <v>1927</v>
      </c>
      <c r="D82" s="263" t="s">
        <v>1760</v>
      </c>
      <c r="E82" s="364" t="s">
        <v>1827</v>
      </c>
      <c r="F82" s="292">
        <f t="shared" si="30"/>
        <v>9497.25</v>
      </c>
      <c r="G82" s="308">
        <f t="shared" si="31"/>
        <v>9497.25</v>
      </c>
      <c r="I82" s="293">
        <f t="shared" si="23"/>
        <v>9497.25</v>
      </c>
      <c r="J82" s="357">
        <v>1055.25</v>
      </c>
    </row>
    <row r="83" spans="2:10" ht="13.5" customHeight="1" x14ac:dyDescent="0.25">
      <c r="B83" s="634"/>
      <c r="C83" s="265" t="s">
        <v>1928</v>
      </c>
      <c r="D83" s="263" t="s">
        <v>1759</v>
      </c>
      <c r="E83" s="364" t="s">
        <v>1834</v>
      </c>
      <c r="F83" s="292">
        <f t="shared" si="30"/>
        <v>9990.36</v>
      </c>
      <c r="G83" s="308">
        <f t="shared" si="31"/>
        <v>9990.36</v>
      </c>
      <c r="I83" s="293">
        <f t="shared" si="23"/>
        <v>9990.36</v>
      </c>
      <c r="J83" s="357">
        <v>1110.04</v>
      </c>
    </row>
    <row r="84" spans="2:10" ht="13.5" customHeight="1" x14ac:dyDescent="0.25">
      <c r="B84" s="634"/>
      <c r="C84" s="265" t="s">
        <v>1926</v>
      </c>
      <c r="D84" s="263" t="s">
        <v>1758</v>
      </c>
      <c r="E84" s="364" t="s">
        <v>1831</v>
      </c>
      <c r="F84" s="292">
        <f t="shared" si="30"/>
        <v>15371.1</v>
      </c>
      <c r="G84" s="308">
        <f t="shared" si="31"/>
        <v>15371.1</v>
      </c>
      <c r="I84" s="293">
        <f t="shared" si="23"/>
        <v>15371.1</v>
      </c>
      <c r="J84" s="357">
        <v>1707.9</v>
      </c>
    </row>
    <row r="85" spans="2:10" ht="13.5" customHeight="1" x14ac:dyDescent="0.25">
      <c r="B85" s="634"/>
      <c r="C85" s="265" t="s">
        <v>1924</v>
      </c>
      <c r="D85" s="263" t="s">
        <v>1757</v>
      </c>
      <c r="E85" s="364" t="s">
        <v>1830</v>
      </c>
      <c r="F85" s="292">
        <f t="shared" si="30"/>
        <v>21451.409999999996</v>
      </c>
      <c r="G85" s="308">
        <f t="shared" si="31"/>
        <v>21451.409999999996</v>
      </c>
      <c r="I85" s="293">
        <f t="shared" si="23"/>
        <v>21451.409999999996</v>
      </c>
      <c r="J85" s="357">
        <v>2383.4899999999998</v>
      </c>
    </row>
    <row r="86" spans="2:10" ht="13.5" customHeight="1" x14ac:dyDescent="0.25">
      <c r="B86" s="621"/>
      <c r="C86" s="265" t="s">
        <v>1922</v>
      </c>
      <c r="D86" s="263" t="s">
        <v>1762</v>
      </c>
      <c r="E86" s="364" t="s">
        <v>1839</v>
      </c>
      <c r="F86" s="292">
        <f t="shared" ref="F86:F90" si="32">I86</f>
        <v>6174.63</v>
      </c>
      <c r="G86" s="308">
        <f t="shared" ref="G86:G90" si="33">I86-I86*$G$5%</f>
        <v>6174.63</v>
      </c>
      <c r="I86" s="293">
        <f t="shared" si="23"/>
        <v>6174.63</v>
      </c>
      <c r="J86" s="357">
        <v>686.07</v>
      </c>
    </row>
    <row r="87" spans="2:10" ht="13.5" customHeight="1" x14ac:dyDescent="0.25">
      <c r="B87" s="622"/>
      <c r="C87" s="265" t="s">
        <v>1922</v>
      </c>
      <c r="D87" s="263" t="s">
        <v>1761</v>
      </c>
      <c r="E87" s="364" t="s">
        <v>455</v>
      </c>
      <c r="F87" s="292">
        <f t="shared" si="32"/>
        <v>9309.24</v>
      </c>
      <c r="G87" s="308">
        <f t="shared" si="33"/>
        <v>9309.24</v>
      </c>
      <c r="I87" s="293">
        <f t="shared" si="23"/>
        <v>9309.24</v>
      </c>
      <c r="J87" s="357">
        <v>1034.3599999999999</v>
      </c>
    </row>
    <row r="88" spans="2:10" ht="13.5" customHeight="1" x14ac:dyDescent="0.25">
      <c r="B88" s="622"/>
      <c r="C88" s="265" t="s">
        <v>1922</v>
      </c>
      <c r="D88" s="263" t="s">
        <v>1760</v>
      </c>
      <c r="E88" s="364" t="s">
        <v>455</v>
      </c>
      <c r="F88" s="292">
        <f t="shared" si="32"/>
        <v>12348.99</v>
      </c>
      <c r="G88" s="308">
        <f t="shared" si="33"/>
        <v>12348.99</v>
      </c>
      <c r="I88" s="293">
        <f t="shared" si="23"/>
        <v>12348.99</v>
      </c>
      <c r="J88" s="357">
        <v>1372.11</v>
      </c>
    </row>
    <row r="89" spans="2:10" ht="13.5" customHeight="1" x14ac:dyDescent="0.25">
      <c r="B89" s="622"/>
      <c r="C89" s="265" t="s">
        <v>1922</v>
      </c>
      <c r="D89" s="263" t="s">
        <v>1759</v>
      </c>
      <c r="E89" s="364" t="s">
        <v>469</v>
      </c>
      <c r="F89" s="292">
        <f t="shared" si="32"/>
        <v>7314.3</v>
      </c>
      <c r="G89" s="308">
        <f t="shared" si="33"/>
        <v>7314.3</v>
      </c>
      <c r="I89" s="293">
        <f t="shared" si="23"/>
        <v>7314.3</v>
      </c>
      <c r="J89" s="357">
        <v>812.7</v>
      </c>
    </row>
    <row r="90" spans="2:10" ht="13.5" customHeight="1" x14ac:dyDescent="0.25">
      <c r="B90" s="622"/>
      <c r="C90" s="265" t="s">
        <v>1922</v>
      </c>
      <c r="D90" s="263" t="s">
        <v>1758</v>
      </c>
      <c r="E90" s="364" t="s">
        <v>1827</v>
      </c>
      <c r="F90" s="292">
        <f t="shared" si="32"/>
        <v>10971.539999999999</v>
      </c>
      <c r="G90" s="308">
        <f t="shared" si="33"/>
        <v>10971.539999999999</v>
      </c>
      <c r="I90" s="293">
        <f t="shared" si="23"/>
        <v>10971.539999999999</v>
      </c>
      <c r="J90" s="357">
        <v>1219.06</v>
      </c>
    </row>
    <row r="91" spans="2:10" ht="15" customHeight="1" x14ac:dyDescent="0.25">
      <c r="B91" s="580" t="s">
        <v>1946</v>
      </c>
      <c r="C91" s="580"/>
      <c r="D91" s="580"/>
      <c r="E91" s="580"/>
      <c r="F91" s="580"/>
      <c r="G91" s="580"/>
      <c r="I91" s="293">
        <f t="shared" si="23"/>
        <v>0</v>
      </c>
      <c r="J91" s="357"/>
    </row>
    <row r="92" spans="2:10" ht="24.95" customHeight="1" x14ac:dyDescent="0.25">
      <c r="B92" s="619"/>
      <c r="C92" s="297" t="s">
        <v>1756</v>
      </c>
      <c r="D92" s="263" t="s">
        <v>1755</v>
      </c>
      <c r="E92" s="361" t="s">
        <v>1844</v>
      </c>
      <c r="F92" s="292">
        <f t="shared" ref="F92:F93" si="34">I92</f>
        <v>1704.78</v>
      </c>
      <c r="G92" s="308">
        <f>I92-I92*$G$5%</f>
        <v>1704.78</v>
      </c>
      <c r="I92" s="293">
        <f t="shared" si="23"/>
        <v>1704.78</v>
      </c>
      <c r="J92" s="357">
        <v>189.42</v>
      </c>
    </row>
    <row r="93" spans="2:10" ht="24.95" customHeight="1" x14ac:dyDescent="0.25">
      <c r="B93" s="620"/>
      <c r="C93" s="297" t="s">
        <v>1845</v>
      </c>
      <c r="D93" s="263" t="s">
        <v>1755</v>
      </c>
      <c r="E93" s="361" t="s">
        <v>1846</v>
      </c>
      <c r="F93" s="292">
        <f t="shared" si="34"/>
        <v>1138.95</v>
      </c>
      <c r="G93" s="308">
        <f>I93-I93*$G$5%</f>
        <v>1138.95</v>
      </c>
      <c r="I93" s="293">
        <f t="shared" si="23"/>
        <v>1138.95</v>
      </c>
      <c r="J93" s="357">
        <v>126.55</v>
      </c>
    </row>
    <row r="94" spans="2:10" ht="15" customHeight="1" x14ac:dyDescent="0.25">
      <c r="B94" s="616" t="s">
        <v>1754</v>
      </c>
      <c r="C94" s="616"/>
      <c r="D94" s="616"/>
      <c r="E94" s="616"/>
      <c r="F94" s="616"/>
      <c r="G94" s="616"/>
      <c r="I94" s="293">
        <f t="shared" si="23"/>
        <v>0</v>
      </c>
      <c r="J94" s="357"/>
    </row>
    <row r="95" spans="2:10" ht="15" customHeight="1" x14ac:dyDescent="0.25">
      <c r="B95" s="580" t="s">
        <v>1873</v>
      </c>
      <c r="C95" s="580"/>
      <c r="D95" s="580"/>
      <c r="E95" s="580"/>
      <c r="F95" s="580"/>
      <c r="G95" s="580"/>
      <c r="I95" s="293">
        <f t="shared" si="23"/>
        <v>0</v>
      </c>
      <c r="J95" s="357"/>
    </row>
    <row r="96" spans="2:10" ht="99.95" customHeight="1" x14ac:dyDescent="0.25">
      <c r="B96" s="380"/>
      <c r="C96" s="265" t="s">
        <v>1872</v>
      </c>
      <c r="D96" s="382" t="s">
        <v>1536</v>
      </c>
      <c r="E96" s="364" t="s">
        <v>472</v>
      </c>
      <c r="F96" s="292">
        <f t="shared" ref="F96" si="35">I96</f>
        <v>5798</v>
      </c>
      <c r="G96" s="308">
        <f>I96-I96*$G$5%</f>
        <v>5798</v>
      </c>
      <c r="I96" s="351">
        <v>5798</v>
      </c>
      <c r="J96" s="357"/>
    </row>
    <row r="97" spans="2:10" ht="38.1" customHeight="1" x14ac:dyDescent="0.25">
      <c r="B97" s="617"/>
      <c r="C97" s="381" t="s">
        <v>1870</v>
      </c>
      <c r="D97" s="359" t="s">
        <v>1536</v>
      </c>
      <c r="E97" s="364" t="s">
        <v>455</v>
      </c>
      <c r="F97" s="292">
        <f t="shared" ref="F97" si="36">I97</f>
        <v>4448.07</v>
      </c>
      <c r="G97" s="308">
        <f>I97-I97*$G$5%</f>
        <v>4448.07</v>
      </c>
      <c r="I97" s="293">
        <f t="shared" si="23"/>
        <v>4448.07</v>
      </c>
      <c r="J97" s="357">
        <v>494.23</v>
      </c>
    </row>
    <row r="98" spans="2:10" ht="38.1" customHeight="1" x14ac:dyDescent="0.25">
      <c r="B98" s="432"/>
      <c r="C98" s="265" t="s">
        <v>1921</v>
      </c>
      <c r="D98" s="359" t="s">
        <v>1536</v>
      </c>
      <c r="E98" s="364" t="s">
        <v>1827</v>
      </c>
      <c r="F98" s="292">
        <f t="shared" ref="F98" si="37">I98</f>
        <v>3665.25</v>
      </c>
      <c r="G98" s="308">
        <f>I98-I98*$G$5%</f>
        <v>3665.25</v>
      </c>
      <c r="I98" s="293">
        <f t="shared" si="23"/>
        <v>3665.25</v>
      </c>
      <c r="J98" s="357">
        <v>407.25</v>
      </c>
    </row>
    <row r="99" spans="2:10" ht="15" customHeight="1" x14ac:dyDescent="0.25">
      <c r="B99" s="580" t="s">
        <v>1871</v>
      </c>
      <c r="C99" s="580"/>
      <c r="D99" s="580"/>
      <c r="E99" s="580"/>
      <c r="F99" s="580"/>
      <c r="G99" s="580"/>
      <c r="I99" s="293">
        <f t="shared" si="23"/>
        <v>0</v>
      </c>
      <c r="J99" s="357"/>
    </row>
    <row r="100" spans="2:10" ht="24.95" customHeight="1" x14ac:dyDescent="0.25">
      <c r="B100" s="618"/>
      <c r="C100" s="265" t="s">
        <v>1867</v>
      </c>
      <c r="D100" s="359" t="s">
        <v>1536</v>
      </c>
      <c r="E100" s="364" t="s">
        <v>1360</v>
      </c>
      <c r="F100" s="292">
        <f t="shared" ref="F100:F101" si="38">I100</f>
        <v>515.06999999999994</v>
      </c>
      <c r="G100" s="308">
        <f t="shared" ref="G100:G101" si="39">I100-I100*$G$5%</f>
        <v>515.06999999999994</v>
      </c>
      <c r="I100" s="293">
        <f t="shared" si="23"/>
        <v>515.06999999999994</v>
      </c>
      <c r="J100" s="357">
        <v>57.23</v>
      </c>
    </row>
    <row r="101" spans="2:10" ht="24.95" customHeight="1" x14ac:dyDescent="0.25">
      <c r="B101" s="428"/>
      <c r="C101" s="265" t="s">
        <v>1868</v>
      </c>
      <c r="D101" s="359" t="s">
        <v>1536</v>
      </c>
      <c r="E101" s="364" t="s">
        <v>1869</v>
      </c>
      <c r="F101" s="292">
        <f t="shared" si="38"/>
        <v>595.08000000000004</v>
      </c>
      <c r="G101" s="308">
        <f t="shared" si="39"/>
        <v>595.08000000000004</v>
      </c>
      <c r="I101" s="293">
        <f t="shared" si="23"/>
        <v>595.08000000000004</v>
      </c>
      <c r="J101" s="357">
        <v>66.12</v>
      </c>
    </row>
    <row r="102" spans="2:10" ht="15" customHeight="1" x14ac:dyDescent="0.25">
      <c r="B102" s="580" t="s">
        <v>1918</v>
      </c>
      <c r="C102" s="580"/>
      <c r="D102" s="580"/>
      <c r="E102" s="580"/>
      <c r="F102" s="580"/>
      <c r="G102" s="580"/>
      <c r="I102" s="293">
        <f t="shared" si="23"/>
        <v>0</v>
      </c>
      <c r="J102" s="357"/>
    </row>
    <row r="103" spans="2:10" ht="23.45" customHeight="1" x14ac:dyDescent="0.25">
      <c r="B103" s="609"/>
      <c r="C103" s="393" t="s">
        <v>1894</v>
      </c>
      <c r="D103" s="392" t="s">
        <v>1536</v>
      </c>
      <c r="E103" s="364" t="s">
        <v>1827</v>
      </c>
      <c r="F103" s="292">
        <f t="shared" ref="F103" si="40">I103</f>
        <v>3356.19</v>
      </c>
      <c r="G103" s="308">
        <f t="shared" ref="G103" si="41">I103-I103*$G$5%</f>
        <v>3356.19</v>
      </c>
      <c r="I103" s="293">
        <f t="shared" si="23"/>
        <v>3356.19</v>
      </c>
      <c r="J103" s="357">
        <v>372.91</v>
      </c>
    </row>
    <row r="104" spans="2:10" ht="23.45" customHeight="1" x14ac:dyDescent="0.25">
      <c r="B104" s="427"/>
      <c r="C104" s="393" t="s">
        <v>1895</v>
      </c>
      <c r="D104" s="392" t="s">
        <v>1533</v>
      </c>
      <c r="E104" s="364" t="s">
        <v>1827</v>
      </c>
      <c r="F104" s="292">
        <f t="shared" ref="F104:F106" si="42">I104</f>
        <v>3891.15</v>
      </c>
      <c r="G104" s="308">
        <f t="shared" ref="G104:G106" si="43">I104-I104*$G$5%</f>
        <v>3891.15</v>
      </c>
      <c r="I104" s="293">
        <f t="shared" si="23"/>
        <v>3891.15</v>
      </c>
      <c r="J104" s="357">
        <v>432.35</v>
      </c>
    </row>
    <row r="105" spans="2:10" ht="23.45" customHeight="1" x14ac:dyDescent="0.25">
      <c r="B105" s="427"/>
      <c r="C105" s="265" t="s">
        <v>1896</v>
      </c>
      <c r="D105" s="394" t="s">
        <v>1536</v>
      </c>
      <c r="E105" s="364" t="s">
        <v>1834</v>
      </c>
      <c r="F105" s="292">
        <f t="shared" si="42"/>
        <v>3313.53</v>
      </c>
      <c r="G105" s="308">
        <f t="shared" si="43"/>
        <v>3313.53</v>
      </c>
      <c r="I105" s="293">
        <f t="shared" si="23"/>
        <v>3313.53</v>
      </c>
      <c r="J105" s="357">
        <v>368.17</v>
      </c>
    </row>
    <row r="106" spans="2:10" ht="23.45" customHeight="1" x14ac:dyDescent="0.25">
      <c r="B106" s="428"/>
      <c r="C106" s="265" t="s">
        <v>1896</v>
      </c>
      <c r="D106" s="394" t="s">
        <v>1533</v>
      </c>
      <c r="E106" s="364" t="s">
        <v>455</v>
      </c>
      <c r="F106" s="292">
        <f t="shared" si="42"/>
        <v>3260.61</v>
      </c>
      <c r="G106" s="308">
        <f t="shared" si="43"/>
        <v>3260.61</v>
      </c>
      <c r="I106" s="293">
        <f t="shared" si="23"/>
        <v>3260.61</v>
      </c>
      <c r="J106" s="357">
        <v>362.29</v>
      </c>
    </row>
    <row r="107" spans="2:10" ht="15" customHeight="1" x14ac:dyDescent="0.25">
      <c r="B107" s="580" t="s">
        <v>1945</v>
      </c>
      <c r="C107" s="580"/>
      <c r="D107" s="580"/>
      <c r="E107" s="580"/>
      <c r="F107" s="580"/>
      <c r="G107" s="580"/>
      <c r="I107" s="293">
        <f t="shared" si="23"/>
        <v>0</v>
      </c>
      <c r="J107" s="357"/>
    </row>
    <row r="108" spans="2:10" ht="24.95" customHeight="1" x14ac:dyDescent="0.25">
      <c r="B108" s="581"/>
      <c r="C108" s="296" t="s">
        <v>1915</v>
      </c>
      <c r="D108" s="263" t="s">
        <v>1536</v>
      </c>
      <c r="E108" s="361" t="s">
        <v>1839</v>
      </c>
      <c r="F108" s="292">
        <f t="shared" ref="F108:F110" si="44">I108</f>
        <v>26756.55</v>
      </c>
      <c r="G108" s="308">
        <f t="shared" ref="G108:G110" si="45">I108-I108*$G$5%</f>
        <v>26756.55</v>
      </c>
      <c r="I108" s="293">
        <f t="shared" si="23"/>
        <v>26756.55</v>
      </c>
      <c r="J108" s="357">
        <v>2972.95</v>
      </c>
    </row>
    <row r="109" spans="2:10" ht="24.95" customHeight="1" x14ac:dyDescent="0.25">
      <c r="B109" s="581"/>
      <c r="C109" s="296" t="s">
        <v>1916</v>
      </c>
      <c r="D109" s="263" t="s">
        <v>1533</v>
      </c>
      <c r="E109" s="361" t="s">
        <v>455</v>
      </c>
      <c r="F109" s="292">
        <f t="shared" si="44"/>
        <v>38430.81</v>
      </c>
      <c r="G109" s="308">
        <f t="shared" si="45"/>
        <v>38430.81</v>
      </c>
      <c r="I109" s="293">
        <f t="shared" si="23"/>
        <v>38430.81</v>
      </c>
      <c r="J109" s="357">
        <v>4270.09</v>
      </c>
    </row>
    <row r="110" spans="2:10" ht="24.95" customHeight="1" x14ac:dyDescent="0.25">
      <c r="B110" s="581"/>
      <c r="C110" s="296" t="s">
        <v>1917</v>
      </c>
      <c r="D110" s="263" t="s">
        <v>1531</v>
      </c>
      <c r="E110" s="364" t="s">
        <v>1284</v>
      </c>
      <c r="F110" s="292">
        <f t="shared" si="44"/>
        <v>63520.11</v>
      </c>
      <c r="G110" s="308">
        <f t="shared" si="45"/>
        <v>63520.11</v>
      </c>
      <c r="I110" s="293">
        <f t="shared" si="23"/>
        <v>63520.11</v>
      </c>
      <c r="J110" s="357">
        <v>7057.79</v>
      </c>
    </row>
    <row r="111" spans="2:10" ht="24.95" customHeight="1" x14ac:dyDescent="0.25">
      <c r="B111" s="581"/>
      <c r="C111" s="296" t="s">
        <v>1919</v>
      </c>
      <c r="D111" s="263" t="s">
        <v>1546</v>
      </c>
      <c r="E111" s="364" t="s">
        <v>469</v>
      </c>
      <c r="F111" s="292">
        <f t="shared" ref="F111" si="46">I111</f>
        <v>54135.180000000008</v>
      </c>
      <c r="G111" s="308">
        <f t="shared" ref="G111" si="47">I111-I111*$G$5%</f>
        <v>54135.180000000008</v>
      </c>
      <c r="I111" s="293">
        <f t="shared" si="23"/>
        <v>54135.180000000008</v>
      </c>
      <c r="J111" s="357">
        <v>6015.02</v>
      </c>
    </row>
    <row r="112" spans="2:10" ht="15" customHeight="1" x14ac:dyDescent="0.25">
      <c r="B112" s="580" t="s">
        <v>1862</v>
      </c>
      <c r="C112" s="580"/>
      <c r="D112" s="580"/>
      <c r="E112" s="580"/>
      <c r="F112" s="580"/>
      <c r="G112" s="580"/>
      <c r="I112" s="293">
        <f t="shared" si="23"/>
        <v>0</v>
      </c>
      <c r="J112" s="357"/>
    </row>
    <row r="113" spans="2:10" ht="21" customHeight="1" x14ac:dyDescent="0.25">
      <c r="B113" s="612"/>
      <c r="C113" s="265" t="s">
        <v>1810</v>
      </c>
      <c r="D113" s="263" t="s">
        <v>1536</v>
      </c>
      <c r="E113" s="361" t="s">
        <v>451</v>
      </c>
      <c r="F113" s="292">
        <f t="shared" ref="F113:F116" si="48">I113</f>
        <v>7717.68</v>
      </c>
      <c r="G113" s="308">
        <f>I113-I113*$G$5%</f>
        <v>7717.68</v>
      </c>
      <c r="I113" s="293">
        <f t="shared" si="23"/>
        <v>7717.68</v>
      </c>
      <c r="J113" s="357">
        <v>857.52</v>
      </c>
    </row>
    <row r="114" spans="2:10" ht="21" customHeight="1" x14ac:dyDescent="0.25">
      <c r="B114" s="612"/>
      <c r="C114" s="265" t="s">
        <v>1753</v>
      </c>
      <c r="D114" s="263" t="s">
        <v>1536</v>
      </c>
      <c r="E114" s="364" t="s">
        <v>1351</v>
      </c>
      <c r="F114" s="292">
        <f t="shared" si="48"/>
        <v>6290.64</v>
      </c>
      <c r="G114" s="308">
        <f>I114-I114*$G$5%</f>
        <v>6290.64</v>
      </c>
      <c r="I114" s="293">
        <f t="shared" si="23"/>
        <v>6290.64</v>
      </c>
      <c r="J114" s="357">
        <v>698.96</v>
      </c>
    </row>
    <row r="115" spans="2:10" ht="21" customHeight="1" x14ac:dyDescent="0.25">
      <c r="B115" s="612"/>
      <c r="C115" s="265" t="s">
        <v>1860</v>
      </c>
      <c r="D115" s="263" t="s">
        <v>1849</v>
      </c>
      <c r="E115" s="364" t="s">
        <v>469</v>
      </c>
      <c r="F115" s="292">
        <f t="shared" ref="F115" si="49">I115</f>
        <v>12411.539999999999</v>
      </c>
      <c r="G115" s="308">
        <f>I115-I115*$G$5%</f>
        <v>12411.539999999999</v>
      </c>
      <c r="I115" s="293">
        <f t="shared" si="23"/>
        <v>12411.539999999999</v>
      </c>
      <c r="J115" s="357">
        <v>1379.06</v>
      </c>
    </row>
    <row r="116" spans="2:10" ht="21" customHeight="1" x14ac:dyDescent="0.25">
      <c r="B116" s="626"/>
      <c r="C116" s="265" t="s">
        <v>1861</v>
      </c>
      <c r="D116" s="263" t="s">
        <v>1533</v>
      </c>
      <c r="E116" s="361" t="s">
        <v>455</v>
      </c>
      <c r="F116" s="292">
        <f t="shared" si="48"/>
        <v>10499.579999999998</v>
      </c>
      <c r="G116" s="308">
        <f>I116-I116*$G$5%</f>
        <v>10499.579999999998</v>
      </c>
      <c r="I116" s="293">
        <f t="shared" si="23"/>
        <v>10499.579999999998</v>
      </c>
      <c r="J116" s="357">
        <v>1166.6199999999999</v>
      </c>
    </row>
    <row r="117" spans="2:10" ht="15" customHeight="1" x14ac:dyDescent="0.25">
      <c r="B117" s="580" t="s">
        <v>1944</v>
      </c>
      <c r="C117" s="580"/>
      <c r="D117" s="580"/>
      <c r="E117" s="580"/>
      <c r="F117" s="580"/>
      <c r="G117" s="580"/>
      <c r="I117" s="293">
        <f t="shared" si="23"/>
        <v>0</v>
      </c>
      <c r="J117" s="357"/>
    </row>
    <row r="118" spans="2:10" ht="15" customHeight="1" x14ac:dyDescent="0.25">
      <c r="B118" s="624"/>
      <c r="C118" s="265" t="s">
        <v>1859</v>
      </c>
      <c r="D118" s="263" t="s">
        <v>1531</v>
      </c>
      <c r="E118" s="361" t="s">
        <v>1834</v>
      </c>
      <c r="F118" s="292">
        <f>I118</f>
        <v>30926.25</v>
      </c>
      <c r="G118" s="308">
        <f t="shared" ref="G118:G123" si="50">I118-I118*$G$5%</f>
        <v>30926.25</v>
      </c>
      <c r="I118" s="293">
        <f t="shared" si="23"/>
        <v>30926.25</v>
      </c>
      <c r="J118" s="357">
        <v>3436.25</v>
      </c>
    </row>
    <row r="119" spans="2:10" ht="15" customHeight="1" x14ac:dyDescent="0.25">
      <c r="B119" s="625"/>
      <c r="C119" s="265" t="s">
        <v>1856</v>
      </c>
      <c r="D119" s="263" t="s">
        <v>1531</v>
      </c>
      <c r="E119" s="361" t="s">
        <v>469</v>
      </c>
      <c r="F119" s="292">
        <f t="shared" ref="F119:F143" si="51">I119</f>
        <v>28364.670000000002</v>
      </c>
      <c r="G119" s="308">
        <f t="shared" si="50"/>
        <v>28364.670000000002</v>
      </c>
      <c r="I119" s="293">
        <f t="shared" si="23"/>
        <v>28364.670000000002</v>
      </c>
      <c r="J119" s="357">
        <v>3151.63</v>
      </c>
    </row>
    <row r="120" spans="2:10" ht="15" customHeight="1" x14ac:dyDescent="0.25">
      <c r="B120" s="625"/>
      <c r="C120" s="265" t="s">
        <v>1857</v>
      </c>
      <c r="D120" s="263" t="s">
        <v>1528</v>
      </c>
      <c r="E120" s="361" t="s">
        <v>1827</v>
      </c>
      <c r="F120" s="292">
        <f t="shared" si="51"/>
        <v>51867.360000000001</v>
      </c>
      <c r="G120" s="308">
        <f t="shared" si="50"/>
        <v>51867.360000000001</v>
      </c>
      <c r="I120" s="293">
        <f t="shared" si="23"/>
        <v>51867.360000000001</v>
      </c>
      <c r="J120" s="357">
        <v>5763.04</v>
      </c>
    </row>
    <row r="121" spans="2:10" ht="15" customHeight="1" x14ac:dyDescent="0.25">
      <c r="B121" s="625"/>
      <c r="C121" s="265" t="s">
        <v>1858</v>
      </c>
      <c r="D121" s="263" t="s">
        <v>1549</v>
      </c>
      <c r="E121" s="361" t="s">
        <v>469</v>
      </c>
      <c r="F121" s="292">
        <f t="shared" si="51"/>
        <v>74126.880000000005</v>
      </c>
      <c r="G121" s="308">
        <f t="shared" si="50"/>
        <v>74126.880000000005</v>
      </c>
      <c r="I121" s="293">
        <f t="shared" si="23"/>
        <v>74126.880000000005</v>
      </c>
      <c r="J121" s="357">
        <v>8236.32</v>
      </c>
    </row>
    <row r="122" spans="2:10" ht="15" customHeight="1" x14ac:dyDescent="0.25">
      <c r="B122" s="625"/>
      <c r="C122" s="265" t="s">
        <v>1856</v>
      </c>
      <c r="D122" s="263" t="s">
        <v>1549</v>
      </c>
      <c r="E122" s="361" t="s">
        <v>1834</v>
      </c>
      <c r="F122" s="292">
        <f t="shared" si="51"/>
        <v>58697.909999999996</v>
      </c>
      <c r="G122" s="308">
        <f t="shared" si="50"/>
        <v>58697.909999999996</v>
      </c>
      <c r="I122" s="293">
        <f t="shared" si="23"/>
        <v>58697.909999999996</v>
      </c>
      <c r="J122" s="357">
        <v>6521.99</v>
      </c>
    </row>
    <row r="123" spans="2:10" ht="15" customHeight="1" x14ac:dyDescent="0.25">
      <c r="B123" s="427"/>
      <c r="C123" s="265" t="s">
        <v>1856</v>
      </c>
      <c r="D123" s="263" t="s">
        <v>1546</v>
      </c>
      <c r="E123" s="361" t="s">
        <v>472</v>
      </c>
      <c r="F123" s="292">
        <f t="shared" si="51"/>
        <v>79033.59</v>
      </c>
      <c r="G123" s="308">
        <f t="shared" si="50"/>
        <v>79033.59</v>
      </c>
      <c r="I123" s="293">
        <f t="shared" si="23"/>
        <v>79033.59</v>
      </c>
      <c r="J123" s="357">
        <v>8781.51</v>
      </c>
    </row>
    <row r="124" spans="2:10" ht="15" customHeight="1" x14ac:dyDescent="0.25">
      <c r="B124" s="427"/>
      <c r="C124" s="265" t="s">
        <v>1848</v>
      </c>
      <c r="D124" s="263" t="s">
        <v>1533</v>
      </c>
      <c r="E124" s="361" t="s">
        <v>469</v>
      </c>
      <c r="F124" s="292">
        <f t="shared" ref="F124:F125" si="52">I124</f>
        <v>27516.329999999998</v>
      </c>
      <c r="G124" s="308">
        <f t="shared" ref="G124:G125" si="53">I124-I124*$G$5%</f>
        <v>27516.329999999998</v>
      </c>
      <c r="I124" s="293">
        <f t="shared" si="23"/>
        <v>27516.329999999998</v>
      </c>
      <c r="J124" s="357">
        <v>3057.37</v>
      </c>
    </row>
    <row r="125" spans="2:10" ht="15" customHeight="1" x14ac:dyDescent="0.25">
      <c r="B125" s="428"/>
      <c r="C125" s="265" t="s">
        <v>1848</v>
      </c>
      <c r="D125" s="263" t="s">
        <v>1531</v>
      </c>
      <c r="E125" s="361" t="s">
        <v>1834</v>
      </c>
      <c r="F125" s="292">
        <f t="shared" si="52"/>
        <v>31265.73</v>
      </c>
      <c r="G125" s="308">
        <f t="shared" si="53"/>
        <v>31265.73</v>
      </c>
      <c r="I125" s="293">
        <f t="shared" si="23"/>
        <v>31265.73</v>
      </c>
      <c r="J125" s="357">
        <v>3473.97</v>
      </c>
    </row>
    <row r="126" spans="2:10" ht="17.100000000000001" customHeight="1" x14ac:dyDescent="0.25">
      <c r="B126" s="580" t="s">
        <v>1828</v>
      </c>
      <c r="C126" s="580"/>
      <c r="D126" s="580"/>
      <c r="E126" s="580"/>
      <c r="F126" s="580"/>
      <c r="G126" s="580"/>
      <c r="I126" s="293">
        <f t="shared" si="23"/>
        <v>0</v>
      </c>
      <c r="J126" s="357"/>
    </row>
    <row r="127" spans="2:10" ht="99.95" customHeight="1" x14ac:dyDescent="0.25">
      <c r="B127" s="360"/>
      <c r="C127" s="365" t="s">
        <v>1829</v>
      </c>
      <c r="D127" s="366" t="s">
        <v>1531</v>
      </c>
      <c r="E127" s="361" t="s">
        <v>469</v>
      </c>
      <c r="F127" s="292">
        <f t="shared" ref="F127" si="54">I127</f>
        <v>40983.480000000003</v>
      </c>
      <c r="G127" s="308">
        <f t="shared" ref="G127" si="55">I127-I127*$G$5%</f>
        <v>40983.480000000003</v>
      </c>
      <c r="I127" s="293">
        <f t="shared" si="23"/>
        <v>40983.480000000003</v>
      </c>
      <c r="J127" s="357">
        <v>4553.72</v>
      </c>
    </row>
    <row r="128" spans="2:10" ht="15" customHeight="1" x14ac:dyDescent="0.25">
      <c r="B128" s="580" t="s">
        <v>1913</v>
      </c>
      <c r="C128" s="580"/>
      <c r="D128" s="580"/>
      <c r="E128" s="580"/>
      <c r="F128" s="580"/>
      <c r="G128" s="580"/>
      <c r="I128" s="293">
        <f t="shared" si="23"/>
        <v>0</v>
      </c>
      <c r="J128" s="357"/>
    </row>
    <row r="129" spans="2:10" ht="12.95" customHeight="1" x14ac:dyDescent="0.25">
      <c r="B129" s="612"/>
      <c r="C129" s="265" t="s">
        <v>1905</v>
      </c>
      <c r="D129" s="263" t="s">
        <v>1747</v>
      </c>
      <c r="E129" s="361" t="s">
        <v>1472</v>
      </c>
      <c r="F129" s="292">
        <f t="shared" si="51"/>
        <v>4630.8599999999997</v>
      </c>
      <c r="G129" s="308">
        <f t="shared" ref="G129:G137" si="56">I129-I129*$G$5%</f>
        <v>4630.8599999999997</v>
      </c>
      <c r="I129" s="293">
        <f t="shared" si="23"/>
        <v>4630.8599999999997</v>
      </c>
      <c r="J129" s="357">
        <v>514.54</v>
      </c>
    </row>
    <row r="130" spans="2:10" ht="12.95" customHeight="1" x14ac:dyDescent="0.25">
      <c r="B130" s="612"/>
      <c r="C130" s="265" t="s">
        <v>1906</v>
      </c>
      <c r="D130" s="263" t="s">
        <v>1752</v>
      </c>
      <c r="E130" s="361" t="s">
        <v>455</v>
      </c>
      <c r="F130" s="292">
        <f t="shared" si="51"/>
        <v>4630.8599999999997</v>
      </c>
      <c r="G130" s="308">
        <f t="shared" si="56"/>
        <v>4630.8599999999997</v>
      </c>
      <c r="I130" s="293">
        <f t="shared" si="23"/>
        <v>4630.8599999999997</v>
      </c>
      <c r="J130" s="357">
        <v>514.54</v>
      </c>
    </row>
    <row r="131" spans="2:10" ht="12.95" customHeight="1" x14ac:dyDescent="0.25">
      <c r="B131" s="612"/>
      <c r="C131" s="265" t="s">
        <v>1911</v>
      </c>
      <c r="D131" s="263" t="s">
        <v>1751</v>
      </c>
      <c r="E131" s="361" t="s">
        <v>455</v>
      </c>
      <c r="F131" s="292">
        <f t="shared" si="51"/>
        <v>4630.8599999999997</v>
      </c>
      <c r="G131" s="308">
        <f t="shared" si="56"/>
        <v>4630.8599999999997</v>
      </c>
      <c r="I131" s="293">
        <f t="shared" si="23"/>
        <v>4630.8599999999997</v>
      </c>
      <c r="J131" s="357">
        <v>514.54</v>
      </c>
    </row>
    <row r="132" spans="2:10" ht="12.95" customHeight="1" x14ac:dyDescent="0.25">
      <c r="B132" s="612"/>
      <c r="C132" s="265" t="s">
        <v>1907</v>
      </c>
      <c r="D132" s="263" t="s">
        <v>1745</v>
      </c>
      <c r="E132" s="361" t="s">
        <v>406</v>
      </c>
      <c r="F132" s="292">
        <f t="shared" si="51"/>
        <v>4630.8599999999997</v>
      </c>
      <c r="G132" s="308">
        <f t="shared" si="56"/>
        <v>4630.8599999999997</v>
      </c>
      <c r="I132" s="293">
        <f t="shared" si="23"/>
        <v>4630.8599999999997</v>
      </c>
      <c r="J132" s="357">
        <v>514.54</v>
      </c>
    </row>
    <row r="133" spans="2:10" ht="12.95" customHeight="1" x14ac:dyDescent="0.25">
      <c r="B133" s="612"/>
      <c r="C133" s="265" t="s">
        <v>1910</v>
      </c>
      <c r="D133" s="263" t="s">
        <v>1750</v>
      </c>
      <c r="E133" s="361" t="s">
        <v>1831</v>
      </c>
      <c r="F133" s="292">
        <f t="shared" si="51"/>
        <v>4630.8599999999997</v>
      </c>
      <c r="G133" s="308">
        <f t="shared" si="56"/>
        <v>4630.8599999999997</v>
      </c>
      <c r="I133" s="293">
        <f t="shared" si="23"/>
        <v>4630.8599999999997</v>
      </c>
      <c r="J133" s="357">
        <v>514.54</v>
      </c>
    </row>
    <row r="134" spans="2:10" ht="12.95" customHeight="1" x14ac:dyDescent="0.25">
      <c r="B134" s="612"/>
      <c r="C134" s="265" t="s">
        <v>1912</v>
      </c>
      <c r="D134" s="263" t="s">
        <v>1832</v>
      </c>
      <c r="E134" s="361" t="s">
        <v>408</v>
      </c>
      <c r="F134" s="292">
        <f t="shared" si="51"/>
        <v>3485.79</v>
      </c>
      <c r="G134" s="308">
        <f t="shared" si="56"/>
        <v>3485.79</v>
      </c>
      <c r="I134" s="293">
        <f t="shared" si="23"/>
        <v>3485.79</v>
      </c>
      <c r="J134" s="357">
        <v>387.31</v>
      </c>
    </row>
    <row r="135" spans="2:10" ht="12.95" customHeight="1" x14ac:dyDescent="0.25">
      <c r="B135" s="612"/>
      <c r="C135" s="265" t="s">
        <v>1908</v>
      </c>
      <c r="D135" s="263" t="s">
        <v>1743</v>
      </c>
      <c r="E135" s="361" t="s">
        <v>1827</v>
      </c>
      <c r="F135" s="292">
        <f t="shared" si="51"/>
        <v>4630.8599999999997</v>
      </c>
      <c r="G135" s="308">
        <f t="shared" si="56"/>
        <v>4630.8599999999997</v>
      </c>
      <c r="I135" s="293">
        <f t="shared" si="23"/>
        <v>4630.8599999999997</v>
      </c>
      <c r="J135" s="357">
        <v>514.54</v>
      </c>
    </row>
    <row r="136" spans="2:10" ht="12.95" customHeight="1" x14ac:dyDescent="0.25">
      <c r="B136" s="612"/>
      <c r="C136" s="265" t="s">
        <v>1912</v>
      </c>
      <c r="D136" s="263" t="s">
        <v>1833</v>
      </c>
      <c r="E136" s="361" t="s">
        <v>472</v>
      </c>
      <c r="F136" s="292">
        <f t="shared" si="51"/>
        <v>3485.79</v>
      </c>
      <c r="G136" s="308">
        <f t="shared" si="56"/>
        <v>3485.79</v>
      </c>
      <c r="I136" s="293">
        <f t="shared" ref="I136:I168" si="57">J136*9</f>
        <v>3485.79</v>
      </c>
      <c r="J136" s="357">
        <v>387.31</v>
      </c>
    </row>
    <row r="137" spans="2:10" ht="12.95" customHeight="1" x14ac:dyDescent="0.25">
      <c r="B137" s="612"/>
      <c r="C137" s="265" t="s">
        <v>1909</v>
      </c>
      <c r="D137" s="263" t="s">
        <v>1749</v>
      </c>
      <c r="E137" s="361" t="s">
        <v>1830</v>
      </c>
      <c r="F137" s="292">
        <f t="shared" si="51"/>
        <v>4630.8599999999997</v>
      </c>
      <c r="G137" s="308">
        <f t="shared" si="56"/>
        <v>4630.8599999999997</v>
      </c>
      <c r="I137" s="293">
        <f t="shared" si="57"/>
        <v>4630.8599999999997</v>
      </c>
      <c r="J137" s="357">
        <v>514.54</v>
      </c>
    </row>
    <row r="138" spans="2:10" ht="15" customHeight="1" x14ac:dyDescent="0.25">
      <c r="B138" s="580" t="s">
        <v>1914</v>
      </c>
      <c r="C138" s="580"/>
      <c r="D138" s="580"/>
      <c r="E138" s="580"/>
      <c r="F138" s="580"/>
      <c r="G138" s="580"/>
      <c r="I138" s="293">
        <f t="shared" si="57"/>
        <v>0</v>
      </c>
      <c r="J138" s="357"/>
    </row>
    <row r="139" spans="2:10" ht="23.1" customHeight="1" x14ac:dyDescent="0.25">
      <c r="B139" s="580"/>
      <c r="C139" s="265" t="s">
        <v>1748</v>
      </c>
      <c r="D139" s="263" t="s">
        <v>1747</v>
      </c>
      <c r="E139" s="361" t="s">
        <v>1830</v>
      </c>
      <c r="F139" s="292">
        <f t="shared" si="51"/>
        <v>8661.51</v>
      </c>
      <c r="G139" s="308">
        <f>I139-I139*$G$5%</f>
        <v>8661.51</v>
      </c>
      <c r="I139" s="293">
        <f t="shared" si="57"/>
        <v>8661.51</v>
      </c>
      <c r="J139" s="357">
        <v>962.39</v>
      </c>
    </row>
    <row r="140" spans="2:10" ht="23.1" customHeight="1" x14ac:dyDescent="0.25">
      <c r="B140" s="623"/>
      <c r="C140" s="265" t="s">
        <v>1746</v>
      </c>
      <c r="D140" s="263" t="s">
        <v>1745</v>
      </c>
      <c r="E140" s="361" t="s">
        <v>1834</v>
      </c>
      <c r="F140" s="292">
        <f t="shared" si="51"/>
        <v>8661.51</v>
      </c>
      <c r="G140" s="308">
        <f>I140-I140*$G$5%</f>
        <v>8661.51</v>
      </c>
      <c r="I140" s="293">
        <f t="shared" si="57"/>
        <v>8661.51</v>
      </c>
      <c r="J140" s="357">
        <v>962.39</v>
      </c>
    </row>
    <row r="141" spans="2:10" ht="23.1" customHeight="1" x14ac:dyDescent="0.25">
      <c r="B141" s="623"/>
      <c r="C141" s="265" t="s">
        <v>1744</v>
      </c>
      <c r="D141" s="263" t="s">
        <v>1743</v>
      </c>
      <c r="E141" s="361" t="s">
        <v>455</v>
      </c>
      <c r="F141" s="292">
        <f t="shared" si="51"/>
        <v>8661.51</v>
      </c>
      <c r="G141" s="308">
        <f>I141-I141*$G$5%</f>
        <v>8661.51</v>
      </c>
      <c r="I141" s="293">
        <f t="shared" si="57"/>
        <v>8661.51</v>
      </c>
      <c r="J141" s="357">
        <v>962.39</v>
      </c>
    </row>
    <row r="142" spans="2:10" ht="15" customHeight="1" x14ac:dyDescent="0.25">
      <c r="B142" s="580" t="s">
        <v>1742</v>
      </c>
      <c r="C142" s="580"/>
      <c r="D142" s="580"/>
      <c r="E142" s="580"/>
      <c r="F142" s="580"/>
      <c r="G142" s="580"/>
      <c r="I142" s="293">
        <f t="shared" si="57"/>
        <v>0</v>
      </c>
      <c r="J142" s="357"/>
    </row>
    <row r="143" spans="2:10" ht="36.950000000000003" customHeight="1" x14ac:dyDescent="0.25">
      <c r="B143" s="612"/>
      <c r="C143" s="265" t="s">
        <v>1741</v>
      </c>
      <c r="D143" s="263" t="s">
        <v>1740</v>
      </c>
      <c r="E143" s="361" t="s">
        <v>1827</v>
      </c>
      <c r="F143" s="292">
        <f t="shared" si="51"/>
        <v>29316.87</v>
      </c>
      <c r="G143" s="308">
        <f>I143-I143*$G$5%</f>
        <v>29316.87</v>
      </c>
      <c r="I143" s="293">
        <f t="shared" si="57"/>
        <v>29316.87</v>
      </c>
      <c r="J143" s="357">
        <v>3257.43</v>
      </c>
    </row>
    <row r="144" spans="2:10" ht="36.950000000000003" customHeight="1" x14ac:dyDescent="0.25">
      <c r="B144" s="626"/>
      <c r="C144" s="265" t="s">
        <v>1739</v>
      </c>
      <c r="D144" s="263" t="s">
        <v>1738</v>
      </c>
      <c r="E144" s="361" t="s">
        <v>455</v>
      </c>
      <c r="F144" s="292">
        <f>I144</f>
        <v>38134.26</v>
      </c>
      <c r="G144" s="308">
        <f>I144-I144*$G$5%</f>
        <v>38134.26</v>
      </c>
      <c r="I144" s="293">
        <f t="shared" si="57"/>
        <v>38134.26</v>
      </c>
      <c r="J144" s="357">
        <v>4237.1400000000003</v>
      </c>
    </row>
    <row r="145" spans="2:10" ht="15" customHeight="1" x14ac:dyDescent="0.25">
      <c r="B145" s="580" t="s">
        <v>1737</v>
      </c>
      <c r="C145" s="580"/>
      <c r="D145" s="580"/>
      <c r="E145" s="580"/>
      <c r="F145" s="580"/>
      <c r="G145" s="580"/>
      <c r="I145" s="293">
        <f t="shared" si="57"/>
        <v>0</v>
      </c>
      <c r="J145" s="357"/>
    </row>
    <row r="146" spans="2:10" ht="79.5" customHeight="1" x14ac:dyDescent="0.25">
      <c r="B146" s="352"/>
      <c r="C146" s="265" t="s">
        <v>1736</v>
      </c>
      <c r="D146" s="263" t="s">
        <v>1735</v>
      </c>
      <c r="E146" s="361" t="s">
        <v>208</v>
      </c>
      <c r="F146" s="292">
        <f t="shared" ref="F146" si="58">I146</f>
        <v>41354.730000000003</v>
      </c>
      <c r="G146" s="308">
        <f>I146-I146*$G$5%</f>
        <v>41354.730000000003</v>
      </c>
      <c r="I146" s="293">
        <f t="shared" si="57"/>
        <v>41354.730000000003</v>
      </c>
      <c r="J146" s="357">
        <v>4594.97</v>
      </c>
    </row>
    <row r="147" spans="2:10" ht="15" customHeight="1" x14ac:dyDescent="0.25">
      <c r="B147" s="580" t="s">
        <v>1904</v>
      </c>
      <c r="C147" s="580"/>
      <c r="D147" s="580"/>
      <c r="E147" s="580"/>
      <c r="F147" s="580"/>
      <c r="G147" s="580"/>
      <c r="I147" s="293">
        <f t="shared" si="57"/>
        <v>0</v>
      </c>
      <c r="J147" s="357"/>
    </row>
    <row r="148" spans="2:10" ht="75" customHeight="1" x14ac:dyDescent="0.25">
      <c r="B148" s="313"/>
      <c r="C148" s="265" t="s">
        <v>1734</v>
      </c>
      <c r="D148" s="263" t="s">
        <v>1733</v>
      </c>
      <c r="E148" s="361" t="s">
        <v>1841</v>
      </c>
      <c r="F148" s="292">
        <f t="shared" ref="F148:F152" si="59">I148</f>
        <v>19773</v>
      </c>
      <c r="G148" s="308">
        <f>I148-I148*$G$5%</f>
        <v>19773</v>
      </c>
      <c r="I148" s="293">
        <f t="shared" si="57"/>
        <v>19773</v>
      </c>
      <c r="J148" s="357">
        <v>2197</v>
      </c>
    </row>
    <row r="149" spans="2:10" ht="15" customHeight="1" x14ac:dyDescent="0.25">
      <c r="B149" s="580" t="s">
        <v>1732</v>
      </c>
      <c r="C149" s="580"/>
      <c r="D149" s="580"/>
      <c r="E149" s="580"/>
      <c r="F149" s="580"/>
      <c r="G149" s="580"/>
      <c r="I149" s="293">
        <f t="shared" si="57"/>
        <v>0</v>
      </c>
      <c r="J149" s="357"/>
    </row>
    <row r="150" spans="2:10" ht="80.25" customHeight="1" x14ac:dyDescent="0.25">
      <c r="B150" s="295"/>
      <c r="C150" s="265" t="s">
        <v>1731</v>
      </c>
      <c r="D150" s="263" t="s">
        <v>1730</v>
      </c>
      <c r="E150" s="361" t="s">
        <v>1284</v>
      </c>
      <c r="F150" s="292">
        <f t="shared" si="59"/>
        <v>39825.72</v>
      </c>
      <c r="G150" s="308">
        <f>I150-I150*$G$5%</f>
        <v>39825.72</v>
      </c>
      <c r="I150" s="293">
        <f t="shared" si="57"/>
        <v>39825.72</v>
      </c>
      <c r="J150" s="357">
        <v>4425.08</v>
      </c>
    </row>
    <row r="151" spans="2:10" ht="15" customHeight="1" x14ac:dyDescent="0.25">
      <c r="B151" s="580" t="s">
        <v>1729</v>
      </c>
      <c r="C151" s="580"/>
      <c r="D151" s="580"/>
      <c r="E151" s="580"/>
      <c r="F151" s="580"/>
      <c r="G151" s="580"/>
      <c r="I151" s="293">
        <f t="shared" si="57"/>
        <v>0</v>
      </c>
      <c r="J151" s="357"/>
    </row>
    <row r="152" spans="2:10" ht="74.25" customHeight="1" x14ac:dyDescent="0.25">
      <c r="B152" s="294"/>
      <c r="C152" s="265" t="s">
        <v>1728</v>
      </c>
      <c r="D152" s="263" t="s">
        <v>1727</v>
      </c>
      <c r="E152" s="361" t="s">
        <v>1830</v>
      </c>
      <c r="F152" s="292">
        <f t="shared" si="59"/>
        <v>18248.579999999998</v>
      </c>
      <c r="G152" s="308">
        <f>I152-I152*$G$5%</f>
        <v>18248.579999999998</v>
      </c>
      <c r="I152" s="293">
        <f t="shared" si="57"/>
        <v>18248.579999999998</v>
      </c>
      <c r="J152" s="357">
        <v>2027.62</v>
      </c>
    </row>
    <row r="153" spans="2:10" ht="15" customHeight="1" x14ac:dyDescent="0.25">
      <c r="B153" s="616" t="s">
        <v>1726</v>
      </c>
      <c r="C153" s="616"/>
      <c r="D153" s="616"/>
      <c r="E153" s="616"/>
      <c r="F153" s="616"/>
      <c r="G153" s="616"/>
      <c r="I153" s="293">
        <f t="shared" si="57"/>
        <v>0</v>
      </c>
      <c r="J153" s="357"/>
    </row>
    <row r="154" spans="2:10" ht="15.75" x14ac:dyDescent="0.25">
      <c r="B154" s="580" t="s">
        <v>1725</v>
      </c>
      <c r="C154" s="580"/>
      <c r="D154" s="580"/>
      <c r="E154" s="580"/>
      <c r="F154" s="580"/>
      <c r="G154" s="580"/>
      <c r="I154" s="293">
        <f t="shared" si="57"/>
        <v>0</v>
      </c>
      <c r="J154" s="357"/>
    </row>
    <row r="155" spans="2:10" ht="17.100000000000001" customHeight="1" x14ac:dyDescent="0.25">
      <c r="B155" s="612"/>
      <c r="C155" s="265" t="s">
        <v>1724</v>
      </c>
      <c r="D155" s="263" t="s">
        <v>1536</v>
      </c>
      <c r="E155" s="361" t="s">
        <v>1472</v>
      </c>
      <c r="F155" s="292">
        <f t="shared" ref="F155" si="60">I155</f>
        <v>24795</v>
      </c>
      <c r="G155" s="308">
        <f>I155-I155*$G$5%</f>
        <v>24795</v>
      </c>
      <c r="I155" s="293">
        <f t="shared" si="57"/>
        <v>24795</v>
      </c>
      <c r="J155" s="357">
        <v>2755</v>
      </c>
    </row>
    <row r="156" spans="2:10" ht="17.100000000000001" customHeight="1" x14ac:dyDescent="0.25">
      <c r="B156" s="612"/>
      <c r="C156" s="265" t="s">
        <v>1723</v>
      </c>
      <c r="D156" s="263" t="s">
        <v>1533</v>
      </c>
      <c r="E156" s="361" t="s">
        <v>1839</v>
      </c>
      <c r="F156" s="292">
        <f t="shared" ref="F156:F160" si="61">I156</f>
        <v>27386.37</v>
      </c>
      <c r="G156" s="308">
        <f t="shared" ref="G156:G160" si="62">I156-I156*$G$5%</f>
        <v>27386.37</v>
      </c>
      <c r="I156" s="293">
        <f t="shared" si="57"/>
        <v>27386.37</v>
      </c>
      <c r="J156" s="357">
        <v>3042.93</v>
      </c>
    </row>
    <row r="157" spans="2:10" ht="17.100000000000001" customHeight="1" x14ac:dyDescent="0.25">
      <c r="B157" s="612"/>
      <c r="C157" s="265" t="s">
        <v>1722</v>
      </c>
      <c r="D157" s="263" t="s">
        <v>1531</v>
      </c>
      <c r="E157" s="364" t="s">
        <v>1840</v>
      </c>
      <c r="F157" s="292">
        <f t="shared" si="61"/>
        <v>31341.600000000002</v>
      </c>
      <c r="G157" s="308">
        <f t="shared" si="62"/>
        <v>31341.600000000002</v>
      </c>
      <c r="I157" s="293">
        <f t="shared" si="57"/>
        <v>31341.600000000002</v>
      </c>
      <c r="J157" s="357">
        <v>3482.4</v>
      </c>
    </row>
    <row r="158" spans="2:10" ht="17.100000000000001" customHeight="1" x14ac:dyDescent="0.25">
      <c r="B158" s="612"/>
      <c r="C158" s="265" t="s">
        <v>1721</v>
      </c>
      <c r="D158" s="263" t="s">
        <v>1528</v>
      </c>
      <c r="E158" s="364" t="s">
        <v>1827</v>
      </c>
      <c r="F158" s="292">
        <f t="shared" si="61"/>
        <v>43583.040000000001</v>
      </c>
      <c r="G158" s="308">
        <f t="shared" si="62"/>
        <v>43583.040000000001</v>
      </c>
      <c r="I158" s="293">
        <f t="shared" si="57"/>
        <v>43583.040000000001</v>
      </c>
      <c r="J158" s="357">
        <v>4842.5600000000004</v>
      </c>
    </row>
    <row r="159" spans="2:10" ht="17.100000000000001" customHeight="1" x14ac:dyDescent="0.25">
      <c r="B159" s="612"/>
      <c r="C159" s="265" t="s">
        <v>1720</v>
      </c>
      <c r="D159" s="263" t="s">
        <v>1549</v>
      </c>
      <c r="E159" s="364" t="s">
        <v>1827</v>
      </c>
      <c r="F159" s="292">
        <f t="shared" si="61"/>
        <v>44960.94</v>
      </c>
      <c r="G159" s="308">
        <f t="shared" si="62"/>
        <v>44960.94</v>
      </c>
      <c r="I159" s="293">
        <f t="shared" si="57"/>
        <v>44960.94</v>
      </c>
      <c r="J159" s="357">
        <v>4995.66</v>
      </c>
    </row>
    <row r="160" spans="2:10" ht="17.100000000000001" customHeight="1" x14ac:dyDescent="0.25">
      <c r="B160" s="612"/>
      <c r="C160" s="265" t="s">
        <v>1719</v>
      </c>
      <c r="D160" s="263" t="s">
        <v>1546</v>
      </c>
      <c r="E160" s="364" t="s">
        <v>1827</v>
      </c>
      <c r="F160" s="292">
        <f t="shared" si="61"/>
        <v>77141.7</v>
      </c>
      <c r="G160" s="308">
        <f t="shared" si="62"/>
        <v>77141.7</v>
      </c>
      <c r="I160" s="293">
        <f t="shared" si="57"/>
        <v>77141.7</v>
      </c>
      <c r="J160" s="357">
        <v>8571.2999999999993</v>
      </c>
    </row>
    <row r="161" spans="2:10" ht="15.75" x14ac:dyDescent="0.25">
      <c r="B161" s="580" t="s">
        <v>1718</v>
      </c>
      <c r="C161" s="580"/>
      <c r="D161" s="580"/>
      <c r="E161" s="580"/>
      <c r="F161" s="580"/>
      <c r="G161" s="580"/>
      <c r="I161" s="293">
        <f t="shared" si="57"/>
        <v>0</v>
      </c>
      <c r="J161" s="357"/>
    </row>
    <row r="162" spans="2:10" ht="54.75" customHeight="1" x14ac:dyDescent="0.25">
      <c r="B162" s="294"/>
      <c r="C162" s="265" t="s">
        <v>1717</v>
      </c>
      <c r="D162" s="263" t="s">
        <v>1716</v>
      </c>
      <c r="E162" s="361" t="s">
        <v>1847</v>
      </c>
      <c r="F162" s="292">
        <f t="shared" ref="F162" si="63">I162</f>
        <v>5371.0199999999995</v>
      </c>
      <c r="G162" s="308">
        <f t="shared" ref="G162" si="64">I162-I162*$G$5%</f>
        <v>5371.0199999999995</v>
      </c>
      <c r="I162" s="293">
        <f t="shared" si="57"/>
        <v>5371.0199999999995</v>
      </c>
      <c r="J162" s="357">
        <v>596.78</v>
      </c>
    </row>
    <row r="163" spans="2:10" ht="15" customHeight="1" x14ac:dyDescent="0.25">
      <c r="B163" s="616" t="s">
        <v>1864</v>
      </c>
      <c r="C163" s="616"/>
      <c r="D163" s="616"/>
      <c r="E163" s="616"/>
      <c r="F163" s="616"/>
      <c r="G163" s="616"/>
      <c r="I163" s="293">
        <f t="shared" si="57"/>
        <v>0</v>
      </c>
      <c r="J163" s="357"/>
    </row>
    <row r="164" spans="2:10" ht="15" customHeight="1" x14ac:dyDescent="0.25">
      <c r="B164" s="580" t="s">
        <v>1850</v>
      </c>
      <c r="C164" s="580"/>
      <c r="D164" s="580"/>
      <c r="E164" s="580"/>
      <c r="F164" s="580"/>
      <c r="G164" s="580"/>
      <c r="I164" s="293">
        <f t="shared" si="57"/>
        <v>0</v>
      </c>
      <c r="J164" s="357"/>
    </row>
    <row r="165" spans="2:10" ht="89.25" customHeight="1" x14ac:dyDescent="0.25">
      <c r="B165" s="354"/>
      <c r="C165" s="265" t="s">
        <v>1920</v>
      </c>
      <c r="D165" s="263" t="s">
        <v>1536</v>
      </c>
      <c r="E165" s="356">
        <v>8</v>
      </c>
      <c r="F165" s="292">
        <f t="shared" ref="F165" si="65">I165</f>
        <v>4580.55</v>
      </c>
      <c r="G165" s="308">
        <f>I165-I165*$G$5%</f>
        <v>4580.55</v>
      </c>
      <c r="I165" s="293">
        <f t="shared" si="57"/>
        <v>4580.55</v>
      </c>
      <c r="J165" s="357">
        <v>508.95</v>
      </c>
    </row>
    <row r="166" spans="2:10" ht="15.75" x14ac:dyDescent="0.25">
      <c r="B166" s="580" t="s">
        <v>1903</v>
      </c>
      <c r="C166" s="580"/>
      <c r="D166" s="580"/>
      <c r="E166" s="580"/>
      <c r="F166" s="580"/>
      <c r="G166" s="580"/>
      <c r="I166" s="293">
        <f t="shared" si="57"/>
        <v>0</v>
      </c>
    </row>
    <row r="167" spans="2:10" ht="38.1" customHeight="1" x14ac:dyDescent="0.25">
      <c r="B167" s="605"/>
      <c r="C167" s="265" t="s">
        <v>1901</v>
      </c>
      <c r="D167" s="263" t="s">
        <v>1536</v>
      </c>
      <c r="E167" s="356">
        <v>7</v>
      </c>
      <c r="F167" s="292">
        <f t="shared" ref="F167" si="66">I167</f>
        <v>7728.4800000000005</v>
      </c>
      <c r="G167" s="308">
        <f t="shared" ref="G167" si="67">I167-I167*$G$5%</f>
        <v>7728.4800000000005</v>
      </c>
      <c r="I167" s="293">
        <f t="shared" si="57"/>
        <v>7728.4800000000005</v>
      </c>
      <c r="J167" s="357">
        <v>858.72</v>
      </c>
    </row>
    <row r="168" spans="2:10" ht="38.1" customHeight="1" x14ac:dyDescent="0.25">
      <c r="B168" s="447"/>
      <c r="C168" s="265" t="s">
        <v>1902</v>
      </c>
      <c r="D168" s="263" t="s">
        <v>1866</v>
      </c>
      <c r="E168" s="356">
        <v>200</v>
      </c>
      <c r="F168" s="292">
        <f t="shared" ref="F168" si="68">I168</f>
        <v>2961.63</v>
      </c>
      <c r="G168" s="308">
        <f t="shared" ref="G168" si="69">I168-I168*$G$5%</f>
        <v>2961.63</v>
      </c>
      <c r="I168" s="293">
        <f t="shared" si="57"/>
        <v>2961.63</v>
      </c>
      <c r="J168" s="357">
        <v>329.07</v>
      </c>
    </row>
  </sheetData>
  <mergeCells count="75">
    <mergeCell ref="B2:C2"/>
    <mergeCell ref="B3:C3"/>
    <mergeCell ref="B4:C4"/>
    <mergeCell ref="B1:G1"/>
    <mergeCell ref="E3:G3"/>
    <mergeCell ref="E5:F5"/>
    <mergeCell ref="B80:B85"/>
    <mergeCell ref="B91:G91"/>
    <mergeCell ref="B9:B19"/>
    <mergeCell ref="B20:G20"/>
    <mergeCell ref="B37:B40"/>
    <mergeCell ref="B42:B43"/>
    <mergeCell ref="B41:G41"/>
    <mergeCell ref="B33:G33"/>
    <mergeCell ref="B31:G31"/>
    <mergeCell ref="B47:H47"/>
    <mergeCell ref="B7:G7"/>
    <mergeCell ref="B8:G8"/>
    <mergeCell ref="B79:G79"/>
    <mergeCell ref="B35:G35"/>
    <mergeCell ref="B44:G44"/>
    <mergeCell ref="B36:G36"/>
    <mergeCell ref="B113:B116"/>
    <mergeCell ref="B112:G112"/>
    <mergeCell ref="B56:B57"/>
    <mergeCell ref="B58:G58"/>
    <mergeCell ref="B60:G60"/>
    <mergeCell ref="B62:G62"/>
    <mergeCell ref="B64:G64"/>
    <mergeCell ref="B50:B54"/>
    <mergeCell ref="B94:G94"/>
    <mergeCell ref="B107:G107"/>
    <mergeCell ref="B108:B111"/>
    <mergeCell ref="B66:G66"/>
    <mergeCell ref="B67:B68"/>
    <mergeCell ref="B69:G69"/>
    <mergeCell ref="B70:B71"/>
    <mergeCell ref="B118:B125"/>
    <mergeCell ref="B147:G147"/>
    <mergeCell ref="B153:G153"/>
    <mergeCell ref="B151:G151"/>
    <mergeCell ref="B143:B144"/>
    <mergeCell ref="B145:G145"/>
    <mergeCell ref="B21:B24"/>
    <mergeCell ref="B163:G163"/>
    <mergeCell ref="B29:G29"/>
    <mergeCell ref="B166:G166"/>
    <mergeCell ref="B95:G95"/>
    <mergeCell ref="B97:B98"/>
    <mergeCell ref="B100:B101"/>
    <mergeCell ref="B99:G99"/>
    <mergeCell ref="B25:G25"/>
    <mergeCell ref="B92:B93"/>
    <mergeCell ref="B86:B90"/>
    <mergeCell ref="B139:B141"/>
    <mergeCell ref="B142:G142"/>
    <mergeCell ref="B161:G161"/>
    <mergeCell ref="B154:G154"/>
    <mergeCell ref="B117:G117"/>
    <mergeCell ref="B27:G27"/>
    <mergeCell ref="B167:B168"/>
    <mergeCell ref="B72:G72"/>
    <mergeCell ref="B74:G74"/>
    <mergeCell ref="B102:G102"/>
    <mergeCell ref="B103:B106"/>
    <mergeCell ref="B45:B46"/>
    <mergeCell ref="B164:G164"/>
    <mergeCell ref="B149:G149"/>
    <mergeCell ref="B155:B160"/>
    <mergeCell ref="B49:G49"/>
    <mergeCell ref="B55:G55"/>
    <mergeCell ref="B138:G138"/>
    <mergeCell ref="B128:G128"/>
    <mergeCell ref="B129:B137"/>
    <mergeCell ref="B126:G126"/>
  </mergeCells>
  <printOptions horizontalCentered="1"/>
  <pageMargins left="3.937007874015748E-2" right="3.937007874015748E-2" top="3.937007874015748E-2" bottom="3.937007874015748E-2" header="0" footer="0"/>
  <pageSetup paperSize="9" scale="86" fitToHeight="0" orientation="portrait" r:id="rId1"/>
  <rowBreaks count="4" manualBreakCount="4">
    <brk id="34" min="1" max="6" man="1"/>
    <brk id="63" min="1" max="6" man="1"/>
    <brk id="93" min="1" max="6" man="1"/>
    <brk id="137" min="1" max="6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7"/>
  <sheetViews>
    <sheetView zoomScaleNormal="100" workbookViewId="0">
      <pane xSplit="7" ySplit="6" topLeftCell="H7" activePane="bottomRight" state="frozen"/>
      <selection pane="topRight" activeCell="G1" sqref="G1"/>
      <selection pane="bottomLeft" activeCell="A10" sqref="A10"/>
      <selection pane="bottomRight" activeCell="G5" sqref="G5"/>
    </sheetView>
  </sheetViews>
  <sheetFormatPr defaultColWidth="9.140625" defaultRowHeight="12.75" x14ac:dyDescent="0.25"/>
  <cols>
    <col min="1" max="1" width="9.140625" style="7"/>
    <col min="2" max="2" width="30.85546875" style="6" customWidth="1"/>
    <col min="3" max="3" width="16.7109375" style="6" customWidth="1"/>
    <col min="4" max="4" width="20.7109375" style="6" customWidth="1"/>
    <col min="5" max="6" width="16.7109375" style="5" customWidth="1"/>
    <col min="7" max="7" width="16.7109375" style="85" customWidth="1"/>
    <col min="8" max="8" width="10.5703125" style="1" customWidth="1"/>
    <col min="9" max="9" width="9.85546875" style="319" hidden="1" customWidth="1"/>
    <col min="10" max="10" width="9.42578125" style="87" hidden="1" customWidth="1"/>
    <col min="11" max="16384" width="9.140625" style="1"/>
  </cols>
  <sheetData>
    <row r="1" spans="1:10" ht="16.5" customHeight="1" x14ac:dyDescent="0.25">
      <c r="B1" s="437" t="s">
        <v>678</v>
      </c>
      <c r="C1" s="437"/>
      <c r="D1" s="437"/>
      <c r="E1" s="437"/>
      <c r="F1" s="437"/>
      <c r="G1" s="437"/>
      <c r="I1" s="315"/>
    </row>
    <row r="2" spans="1:10" ht="16.5" customHeight="1" x14ac:dyDescent="0.25">
      <c r="B2" s="184"/>
      <c r="C2" s="185"/>
      <c r="D2" s="186"/>
      <c r="E2" s="439"/>
      <c r="F2" s="439"/>
      <c r="G2" s="440"/>
      <c r="I2" s="320"/>
    </row>
    <row r="3" spans="1:10" ht="16.5" customHeight="1" x14ac:dyDescent="0.25">
      <c r="A3" s="197"/>
      <c r="B3" s="184"/>
      <c r="C3" s="185"/>
      <c r="D3" s="185"/>
      <c r="E3" s="442" t="s">
        <v>1941</v>
      </c>
      <c r="F3" s="645"/>
      <c r="G3" s="645"/>
      <c r="I3" s="321"/>
    </row>
    <row r="4" spans="1:10" ht="16.5" customHeight="1" x14ac:dyDescent="0.25">
      <c r="A4" s="197"/>
      <c r="B4" s="184"/>
      <c r="C4" s="185"/>
      <c r="D4" s="185"/>
      <c r="E4" s="444"/>
      <c r="F4" s="444"/>
      <c r="G4" s="444"/>
      <c r="I4" s="321"/>
    </row>
    <row r="5" spans="1:10" ht="16.5" customHeight="1" x14ac:dyDescent="0.25">
      <c r="A5" s="197"/>
      <c r="B5" s="198"/>
      <c r="C5" s="199"/>
      <c r="D5" s="201" t="s">
        <v>1050</v>
      </c>
      <c r="E5" s="643" t="s">
        <v>679</v>
      </c>
      <c r="F5" s="644"/>
      <c r="G5" s="200"/>
      <c r="I5" s="317"/>
    </row>
    <row r="6" spans="1:10" s="13" customFormat="1" ht="32.450000000000003" customHeight="1" x14ac:dyDescent="0.25">
      <c r="B6" s="89"/>
      <c r="C6" s="118" t="s">
        <v>0</v>
      </c>
      <c r="D6" s="90" t="s">
        <v>1051</v>
      </c>
      <c r="E6" s="119" t="s">
        <v>364</v>
      </c>
      <c r="F6" s="257" t="s">
        <v>676</v>
      </c>
      <c r="G6" s="257" t="s">
        <v>1947</v>
      </c>
      <c r="I6" s="318"/>
      <c r="J6" s="314"/>
    </row>
    <row r="7" spans="1:10" s="87" customFormat="1" ht="18" customHeight="1" x14ac:dyDescent="0.25">
      <c r="A7" s="88"/>
      <c r="B7" s="470" t="s">
        <v>1052</v>
      </c>
      <c r="C7" s="470"/>
      <c r="D7" s="470"/>
      <c r="E7" s="470"/>
      <c r="F7" s="470"/>
      <c r="G7" s="470"/>
      <c r="I7" s="315"/>
      <c r="J7" s="322" t="s">
        <v>1816</v>
      </c>
    </row>
    <row r="8" spans="1:10" ht="20.100000000000001" customHeight="1" x14ac:dyDescent="0.25">
      <c r="B8" s="517"/>
      <c r="C8" s="141" t="s">
        <v>1053</v>
      </c>
      <c r="D8" s="115" t="s">
        <v>1054</v>
      </c>
      <c r="E8" s="115">
        <v>160</v>
      </c>
      <c r="F8" s="308">
        <f>I8-I8*$G$5%</f>
        <v>372.68999999999994</v>
      </c>
      <c r="G8" s="193">
        <v>1872</v>
      </c>
      <c r="I8" s="316">
        <f>J8*9</f>
        <v>372.68999999999994</v>
      </c>
      <c r="J8" s="322">
        <v>41.41</v>
      </c>
    </row>
    <row r="9" spans="1:10" ht="20.100000000000001" customHeight="1" x14ac:dyDescent="0.25">
      <c r="B9" s="517"/>
      <c r="C9" s="141" t="s">
        <v>1055</v>
      </c>
      <c r="D9" s="115" t="s">
        <v>1056</v>
      </c>
      <c r="E9" s="115">
        <v>100</v>
      </c>
      <c r="F9" s="308">
        <f>I9-I9*$G$5%</f>
        <v>594.62999999999988</v>
      </c>
      <c r="G9" s="193">
        <v>1440</v>
      </c>
      <c r="I9" s="316">
        <f t="shared" ref="I9:I72" si="0">J9*9</f>
        <v>594.62999999999988</v>
      </c>
      <c r="J9" s="322">
        <v>66.069999999999993</v>
      </c>
    </row>
    <row r="10" spans="1:10" ht="20.100000000000001" customHeight="1" x14ac:dyDescent="0.25">
      <c r="B10" s="517"/>
      <c r="C10" s="141" t="s">
        <v>1057</v>
      </c>
      <c r="D10" s="115" t="s">
        <v>1058</v>
      </c>
      <c r="E10" s="115">
        <v>60</v>
      </c>
      <c r="F10" s="308">
        <f>I10-I10*$G$5%</f>
        <v>897.66</v>
      </c>
      <c r="G10" s="193">
        <v>496</v>
      </c>
      <c r="I10" s="316">
        <f t="shared" si="0"/>
        <v>897.66</v>
      </c>
      <c r="J10" s="322">
        <v>99.74</v>
      </c>
    </row>
    <row r="11" spans="1:10" ht="20.100000000000001" customHeight="1" x14ac:dyDescent="0.25">
      <c r="B11" s="517"/>
      <c r="C11" s="141" t="s">
        <v>1059</v>
      </c>
      <c r="D11" s="115" t="s">
        <v>1060</v>
      </c>
      <c r="E11" s="115" t="s">
        <v>1061</v>
      </c>
      <c r="F11" s="308">
        <f>I11-I11*$G$5%</f>
        <v>1194.21</v>
      </c>
      <c r="G11" s="193">
        <v>584</v>
      </c>
      <c r="I11" s="316">
        <f t="shared" si="0"/>
        <v>1194.21</v>
      </c>
      <c r="J11" s="322">
        <v>132.69</v>
      </c>
    </row>
    <row r="12" spans="1:10" ht="20.100000000000001" customHeight="1" x14ac:dyDescent="0.25">
      <c r="B12" s="517"/>
      <c r="C12" s="141" t="s">
        <v>1062</v>
      </c>
      <c r="D12" s="115" t="s">
        <v>1063</v>
      </c>
      <c r="E12" s="115">
        <v>48</v>
      </c>
      <c r="F12" s="308">
        <f>I12-I12*$G$5%</f>
        <v>1923.03</v>
      </c>
      <c r="G12" s="193">
        <v>408</v>
      </c>
      <c r="I12" s="316">
        <f t="shared" si="0"/>
        <v>1923.03</v>
      </c>
      <c r="J12" s="322">
        <v>213.67</v>
      </c>
    </row>
    <row r="13" spans="1:10" ht="18" customHeight="1" x14ac:dyDescent="0.25">
      <c r="B13" s="470" t="s">
        <v>1064</v>
      </c>
      <c r="C13" s="470"/>
      <c r="D13" s="470"/>
      <c r="E13" s="470"/>
      <c r="F13" s="470"/>
      <c r="G13" s="470"/>
      <c r="I13" s="316">
        <f t="shared" si="0"/>
        <v>0</v>
      </c>
      <c r="J13" s="322"/>
    </row>
    <row r="14" spans="1:10" s="187" customFormat="1" ht="20.100000000000001" customHeight="1" x14ac:dyDescent="0.25">
      <c r="B14" s="517"/>
      <c r="C14" s="141" t="s">
        <v>1065</v>
      </c>
      <c r="D14" s="115" t="s">
        <v>1066</v>
      </c>
      <c r="E14" s="115">
        <v>160</v>
      </c>
      <c r="F14" s="308">
        <f>I14-I14*$G$5%</f>
        <v>765</v>
      </c>
      <c r="G14" s="194">
        <v>3140</v>
      </c>
      <c r="I14" s="316">
        <f>J14*9</f>
        <v>765</v>
      </c>
      <c r="J14" s="322">
        <v>85</v>
      </c>
    </row>
    <row r="15" spans="1:10" s="187" customFormat="1" ht="20.100000000000001" customHeight="1" x14ac:dyDescent="0.25">
      <c r="B15" s="575"/>
      <c r="C15" s="141" t="s">
        <v>1067</v>
      </c>
      <c r="D15" s="115" t="s">
        <v>389</v>
      </c>
      <c r="E15" s="115">
        <v>100</v>
      </c>
      <c r="F15" s="308">
        <f>I15-I15*$G$5%</f>
        <v>1180.3500000000001</v>
      </c>
      <c r="G15" s="194">
        <v>2804</v>
      </c>
      <c r="I15" s="316">
        <f t="shared" si="0"/>
        <v>1180.3500000000001</v>
      </c>
      <c r="J15" s="322">
        <v>131.15</v>
      </c>
    </row>
    <row r="16" spans="1:10" s="187" customFormat="1" ht="20.100000000000001" customHeight="1" x14ac:dyDescent="0.25">
      <c r="B16" s="575"/>
      <c r="C16" s="141" t="s">
        <v>336</v>
      </c>
      <c r="D16" s="115" t="s">
        <v>387</v>
      </c>
      <c r="E16" s="115">
        <v>60</v>
      </c>
      <c r="F16" s="308">
        <f>I16-I16*$G$5%</f>
        <v>1902.5099999999998</v>
      </c>
      <c r="G16" s="194">
        <v>1948</v>
      </c>
      <c r="I16" s="316">
        <f t="shared" si="0"/>
        <v>1902.5099999999998</v>
      </c>
      <c r="J16" s="322">
        <v>211.39</v>
      </c>
    </row>
    <row r="17" spans="1:10" ht="20.100000000000001" customHeight="1" x14ac:dyDescent="0.25">
      <c r="B17" s="575"/>
      <c r="C17" s="141" t="s">
        <v>1068</v>
      </c>
      <c r="D17" s="115" t="s">
        <v>1069</v>
      </c>
      <c r="E17" s="115">
        <v>48</v>
      </c>
      <c r="F17" s="308">
        <f>I17-I17*$G$5%</f>
        <v>1965.69</v>
      </c>
      <c r="G17" s="193">
        <v>332</v>
      </c>
      <c r="I17" s="316">
        <f t="shared" si="0"/>
        <v>1965.69</v>
      </c>
      <c r="J17" s="322">
        <v>218.41</v>
      </c>
    </row>
    <row r="18" spans="1:10" s="87" customFormat="1" ht="18" customHeight="1" x14ac:dyDescent="0.25">
      <c r="A18" s="88"/>
      <c r="B18" s="470" t="s">
        <v>309</v>
      </c>
      <c r="C18" s="470"/>
      <c r="D18" s="470"/>
      <c r="E18" s="470"/>
      <c r="F18" s="470"/>
      <c r="G18" s="470"/>
      <c r="I18" s="316">
        <f t="shared" si="0"/>
        <v>0</v>
      </c>
      <c r="J18" s="322"/>
    </row>
    <row r="19" spans="1:10" ht="20.100000000000001" customHeight="1" x14ac:dyDescent="0.25">
      <c r="B19" s="517"/>
      <c r="C19" s="141" t="s">
        <v>1070</v>
      </c>
      <c r="D19" s="115">
        <v>20</v>
      </c>
      <c r="E19" s="115" t="s">
        <v>1071</v>
      </c>
      <c r="F19" s="308">
        <f t="shared" ref="F19:F22" si="1">I19-I19*$G$5%</f>
        <v>35.01</v>
      </c>
      <c r="G19" s="193">
        <v>5482</v>
      </c>
      <c r="I19" s="316">
        <f t="shared" si="0"/>
        <v>35.01</v>
      </c>
      <c r="J19" s="322">
        <v>3.89</v>
      </c>
    </row>
    <row r="20" spans="1:10" ht="20.100000000000001" customHeight="1" x14ac:dyDescent="0.25">
      <c r="B20" s="517"/>
      <c r="C20" s="141" t="s">
        <v>1072</v>
      </c>
      <c r="D20" s="115">
        <v>25</v>
      </c>
      <c r="E20" s="115" t="s">
        <v>1073</v>
      </c>
      <c r="F20" s="308">
        <f>I20-I20*$G$5%</f>
        <v>53.1</v>
      </c>
      <c r="G20" s="193">
        <v>4635</v>
      </c>
      <c r="I20" s="316">
        <f t="shared" si="0"/>
        <v>53.1</v>
      </c>
      <c r="J20" s="322">
        <v>5.9</v>
      </c>
    </row>
    <row r="21" spans="1:10" ht="20.100000000000001" customHeight="1" x14ac:dyDescent="0.25">
      <c r="B21" s="517"/>
      <c r="C21" s="141" t="s">
        <v>1074</v>
      </c>
      <c r="D21" s="115">
        <v>32</v>
      </c>
      <c r="E21" s="115" t="s">
        <v>1075</v>
      </c>
      <c r="F21" s="308">
        <f t="shared" si="1"/>
        <v>89.37</v>
      </c>
      <c r="G21" s="193">
        <v>1816</v>
      </c>
      <c r="I21" s="316">
        <f t="shared" si="0"/>
        <v>89.37</v>
      </c>
      <c r="J21" s="322">
        <v>9.93</v>
      </c>
    </row>
    <row r="22" spans="1:10" ht="20.100000000000001" customHeight="1" x14ac:dyDescent="0.25">
      <c r="B22" s="517"/>
      <c r="C22" s="141" t="s">
        <v>1076</v>
      </c>
      <c r="D22" s="115">
        <v>40</v>
      </c>
      <c r="E22" s="115" t="s">
        <v>1077</v>
      </c>
      <c r="F22" s="308">
        <f t="shared" si="1"/>
        <v>179.28000000000003</v>
      </c>
      <c r="G22" s="193">
        <v>907</v>
      </c>
      <c r="I22" s="316">
        <f t="shared" si="0"/>
        <v>179.28000000000003</v>
      </c>
      <c r="J22" s="322">
        <v>19.920000000000002</v>
      </c>
    </row>
    <row r="23" spans="1:10" s="87" customFormat="1" ht="18" customHeight="1" x14ac:dyDescent="0.25">
      <c r="A23" s="88"/>
      <c r="B23" s="470" t="s">
        <v>299</v>
      </c>
      <c r="C23" s="470"/>
      <c r="D23" s="470"/>
      <c r="E23" s="470"/>
      <c r="F23" s="470"/>
      <c r="G23" s="470"/>
      <c r="I23" s="316">
        <f t="shared" si="0"/>
        <v>0</v>
      </c>
      <c r="J23" s="322"/>
    </row>
    <row r="24" spans="1:10" ht="17.100000000000001" customHeight="1" x14ac:dyDescent="0.25">
      <c r="B24" s="574"/>
      <c r="C24" s="141" t="s">
        <v>1078</v>
      </c>
      <c r="D24" s="115" t="s">
        <v>297</v>
      </c>
      <c r="E24" s="115" t="s">
        <v>1079</v>
      </c>
      <c r="F24" s="308">
        <f t="shared" ref="F24:F29" si="2">I24-I24*$G$5%</f>
        <v>58.679999999999993</v>
      </c>
      <c r="G24" s="193">
        <v>1739</v>
      </c>
      <c r="I24" s="316">
        <f t="shared" si="0"/>
        <v>58.679999999999993</v>
      </c>
      <c r="J24" s="322">
        <v>6.52</v>
      </c>
    </row>
    <row r="25" spans="1:10" ht="17.100000000000001" customHeight="1" x14ac:dyDescent="0.25">
      <c r="B25" s="574"/>
      <c r="C25" s="141" t="s">
        <v>1080</v>
      </c>
      <c r="D25" s="115" t="s">
        <v>295</v>
      </c>
      <c r="E25" s="115" t="s">
        <v>1081</v>
      </c>
      <c r="F25" s="308">
        <f t="shared" si="2"/>
        <v>87.3</v>
      </c>
      <c r="G25" s="193">
        <v>1856</v>
      </c>
      <c r="I25" s="316">
        <f t="shared" si="0"/>
        <v>87.3</v>
      </c>
      <c r="J25" s="322">
        <v>9.6999999999999993</v>
      </c>
    </row>
    <row r="26" spans="1:10" ht="17.100000000000001" customHeight="1" x14ac:dyDescent="0.25">
      <c r="B26" s="574"/>
      <c r="C26" s="141" t="s">
        <v>1082</v>
      </c>
      <c r="D26" s="115" t="s">
        <v>293</v>
      </c>
      <c r="E26" s="115" t="s">
        <v>1081</v>
      </c>
      <c r="F26" s="308">
        <f t="shared" si="2"/>
        <v>91.17</v>
      </c>
      <c r="G26" s="193">
        <v>1216</v>
      </c>
      <c r="I26" s="316">
        <f t="shared" si="0"/>
        <v>91.17</v>
      </c>
      <c r="J26" s="322">
        <v>10.130000000000001</v>
      </c>
    </row>
    <row r="27" spans="1:10" ht="17.100000000000001" customHeight="1" x14ac:dyDescent="0.25">
      <c r="B27" s="574"/>
      <c r="C27" s="141" t="s">
        <v>1083</v>
      </c>
      <c r="D27" s="115" t="s">
        <v>291</v>
      </c>
      <c r="E27" s="115" t="s">
        <v>1084</v>
      </c>
      <c r="F27" s="308">
        <f t="shared" si="2"/>
        <v>129.51</v>
      </c>
      <c r="G27" s="193">
        <v>650</v>
      </c>
      <c r="I27" s="316">
        <f t="shared" si="0"/>
        <v>129.51</v>
      </c>
      <c r="J27" s="322">
        <v>14.39</v>
      </c>
    </row>
    <row r="28" spans="1:10" ht="17.100000000000001" customHeight="1" x14ac:dyDescent="0.25">
      <c r="B28" s="574"/>
      <c r="C28" s="141" t="s">
        <v>1085</v>
      </c>
      <c r="D28" s="115" t="s">
        <v>289</v>
      </c>
      <c r="E28" s="115" t="s">
        <v>1084</v>
      </c>
      <c r="F28" s="308">
        <f t="shared" si="2"/>
        <v>138.06</v>
      </c>
      <c r="G28" s="193">
        <v>650</v>
      </c>
      <c r="I28" s="316">
        <f t="shared" si="0"/>
        <v>138.06</v>
      </c>
      <c r="J28" s="322">
        <v>15.34</v>
      </c>
    </row>
    <row r="29" spans="1:10" ht="17.100000000000001" customHeight="1" x14ac:dyDescent="0.25">
      <c r="B29" s="574"/>
      <c r="C29" s="141" t="s">
        <v>1086</v>
      </c>
      <c r="D29" s="115" t="s">
        <v>287</v>
      </c>
      <c r="E29" s="115" t="s">
        <v>1077</v>
      </c>
      <c r="F29" s="308">
        <f t="shared" si="2"/>
        <v>153.81</v>
      </c>
      <c r="G29" s="193">
        <v>426</v>
      </c>
      <c r="I29" s="316">
        <f t="shared" si="0"/>
        <v>153.81</v>
      </c>
      <c r="J29" s="322">
        <v>17.09</v>
      </c>
    </row>
    <row r="30" spans="1:10" s="87" customFormat="1" ht="18" customHeight="1" x14ac:dyDescent="0.25">
      <c r="A30" s="88"/>
      <c r="B30" s="470" t="s">
        <v>254</v>
      </c>
      <c r="C30" s="470"/>
      <c r="D30" s="470"/>
      <c r="E30" s="470"/>
      <c r="F30" s="470"/>
      <c r="G30" s="470"/>
      <c r="I30" s="316">
        <f t="shared" si="0"/>
        <v>0</v>
      </c>
      <c r="J30" s="322"/>
    </row>
    <row r="31" spans="1:10" ht="20.100000000000001" customHeight="1" x14ac:dyDescent="0.25">
      <c r="B31" s="517"/>
      <c r="C31" s="141" t="s">
        <v>1087</v>
      </c>
      <c r="D31" s="115">
        <v>20</v>
      </c>
      <c r="E31" s="115" t="s">
        <v>1088</v>
      </c>
      <c r="F31" s="308">
        <f t="shared" ref="F31:F34" si="3">I31-I31*$G$5%</f>
        <v>69.84</v>
      </c>
      <c r="G31" s="193">
        <v>2094</v>
      </c>
      <c r="I31" s="316">
        <f t="shared" si="0"/>
        <v>69.84</v>
      </c>
      <c r="J31" s="322">
        <v>7.76</v>
      </c>
    </row>
    <row r="32" spans="1:10" ht="20.100000000000001" customHeight="1" x14ac:dyDescent="0.25">
      <c r="B32" s="517"/>
      <c r="C32" s="141" t="s">
        <v>1089</v>
      </c>
      <c r="D32" s="115">
        <v>25</v>
      </c>
      <c r="E32" s="115" t="s">
        <v>1090</v>
      </c>
      <c r="F32" s="308">
        <f t="shared" si="3"/>
        <v>93.06</v>
      </c>
      <c r="G32" s="193">
        <v>2590</v>
      </c>
      <c r="I32" s="316">
        <f t="shared" si="0"/>
        <v>93.06</v>
      </c>
      <c r="J32" s="322">
        <v>10.34</v>
      </c>
    </row>
    <row r="33" spans="1:10" ht="20.100000000000001" customHeight="1" x14ac:dyDescent="0.25">
      <c r="B33" s="517"/>
      <c r="C33" s="141" t="s">
        <v>1091</v>
      </c>
      <c r="D33" s="115">
        <v>32</v>
      </c>
      <c r="E33" s="115" t="s">
        <v>1092</v>
      </c>
      <c r="F33" s="308">
        <f t="shared" si="3"/>
        <v>173.88</v>
      </c>
      <c r="G33" s="193">
        <v>1302</v>
      </c>
      <c r="I33" s="316">
        <f t="shared" si="0"/>
        <v>173.88</v>
      </c>
      <c r="J33" s="322">
        <v>19.32</v>
      </c>
    </row>
    <row r="34" spans="1:10" ht="20.100000000000001" customHeight="1" x14ac:dyDescent="0.25">
      <c r="B34" s="517"/>
      <c r="C34" s="141" t="s">
        <v>1093</v>
      </c>
      <c r="D34" s="115">
        <v>40</v>
      </c>
      <c r="E34" s="115" t="s">
        <v>1094</v>
      </c>
      <c r="F34" s="308">
        <f t="shared" si="3"/>
        <v>318.78000000000003</v>
      </c>
      <c r="G34" s="193">
        <v>289</v>
      </c>
      <c r="I34" s="316">
        <f t="shared" si="0"/>
        <v>318.78000000000003</v>
      </c>
      <c r="J34" s="322">
        <v>35.42</v>
      </c>
    </row>
    <row r="35" spans="1:10" s="87" customFormat="1" ht="18" customHeight="1" x14ac:dyDescent="0.25">
      <c r="A35" s="88"/>
      <c r="B35" s="470" t="s">
        <v>195</v>
      </c>
      <c r="C35" s="470"/>
      <c r="D35" s="470"/>
      <c r="E35" s="470"/>
      <c r="F35" s="470"/>
      <c r="G35" s="470"/>
      <c r="I35" s="316">
        <f t="shared" si="0"/>
        <v>0</v>
      </c>
      <c r="J35" s="322"/>
    </row>
    <row r="36" spans="1:10" ht="17.100000000000001" customHeight="1" x14ac:dyDescent="0.25">
      <c r="B36" s="574"/>
      <c r="C36" s="141" t="s">
        <v>1095</v>
      </c>
      <c r="D36" s="115" t="s">
        <v>243</v>
      </c>
      <c r="E36" s="115" t="s">
        <v>1096</v>
      </c>
      <c r="F36" s="308">
        <f t="shared" ref="F36:F41" si="4">I36-I36*$G$5%</f>
        <v>93.87</v>
      </c>
      <c r="G36" s="193">
        <v>2046</v>
      </c>
      <c r="I36" s="316">
        <f t="shared" si="0"/>
        <v>93.87</v>
      </c>
      <c r="J36" s="322">
        <v>10.43</v>
      </c>
    </row>
    <row r="37" spans="1:10" ht="17.100000000000001" customHeight="1" x14ac:dyDescent="0.25">
      <c r="B37" s="574"/>
      <c r="C37" s="141" t="s">
        <v>1097</v>
      </c>
      <c r="D37" s="115" t="s">
        <v>241</v>
      </c>
      <c r="E37" s="115" t="s">
        <v>1077</v>
      </c>
      <c r="F37" s="308">
        <f t="shared" si="4"/>
        <v>145.71</v>
      </c>
      <c r="G37" s="193">
        <v>1295</v>
      </c>
      <c r="I37" s="316">
        <f t="shared" si="0"/>
        <v>145.71</v>
      </c>
      <c r="J37" s="322">
        <v>16.190000000000001</v>
      </c>
    </row>
    <row r="38" spans="1:10" ht="17.100000000000001" customHeight="1" x14ac:dyDescent="0.25">
      <c r="B38" s="574"/>
      <c r="C38" s="141" t="s">
        <v>1098</v>
      </c>
      <c r="D38" s="115" t="s">
        <v>239</v>
      </c>
      <c r="E38" s="115" t="s">
        <v>1099</v>
      </c>
      <c r="F38" s="308">
        <f t="shared" si="4"/>
        <v>133.29</v>
      </c>
      <c r="G38" s="193">
        <v>170</v>
      </c>
      <c r="I38" s="316">
        <f t="shared" si="0"/>
        <v>133.29</v>
      </c>
      <c r="J38" s="322">
        <v>14.81</v>
      </c>
    </row>
    <row r="39" spans="1:10" ht="17.100000000000001" customHeight="1" x14ac:dyDescent="0.25">
      <c r="B39" s="574"/>
      <c r="C39" s="141" t="s">
        <v>1100</v>
      </c>
      <c r="D39" s="115" t="s">
        <v>237</v>
      </c>
      <c r="E39" s="115" t="s">
        <v>1092</v>
      </c>
      <c r="F39" s="308">
        <f t="shared" si="4"/>
        <v>239.76</v>
      </c>
      <c r="G39" s="193">
        <v>586</v>
      </c>
      <c r="I39" s="316">
        <f t="shared" si="0"/>
        <v>239.76</v>
      </c>
      <c r="J39" s="322">
        <v>26.64</v>
      </c>
    </row>
    <row r="40" spans="1:10" ht="17.100000000000001" customHeight="1" x14ac:dyDescent="0.25">
      <c r="B40" s="574"/>
      <c r="C40" s="141" t="s">
        <v>1101</v>
      </c>
      <c r="D40" s="115" t="s">
        <v>235</v>
      </c>
      <c r="E40" s="115" t="s">
        <v>1092</v>
      </c>
      <c r="F40" s="308">
        <f t="shared" si="4"/>
        <v>255.15</v>
      </c>
      <c r="G40" s="193">
        <v>288</v>
      </c>
      <c r="I40" s="316">
        <f t="shared" si="0"/>
        <v>255.15</v>
      </c>
      <c r="J40" s="322">
        <v>28.35</v>
      </c>
    </row>
    <row r="41" spans="1:10" ht="17.100000000000001" customHeight="1" x14ac:dyDescent="0.25">
      <c r="B41" s="574"/>
      <c r="C41" s="141" t="s">
        <v>1102</v>
      </c>
      <c r="D41" s="115" t="s">
        <v>233</v>
      </c>
      <c r="E41" s="115" t="s">
        <v>1103</v>
      </c>
      <c r="F41" s="308">
        <f t="shared" si="4"/>
        <v>286.46999999999997</v>
      </c>
      <c r="G41" s="193">
        <v>318</v>
      </c>
      <c r="I41" s="316">
        <f t="shared" si="0"/>
        <v>286.46999999999997</v>
      </c>
      <c r="J41" s="322">
        <v>31.83</v>
      </c>
    </row>
    <row r="42" spans="1:10" s="87" customFormat="1" ht="18" customHeight="1" x14ac:dyDescent="0.25">
      <c r="A42" s="88"/>
      <c r="B42" s="470" t="s">
        <v>366</v>
      </c>
      <c r="C42" s="470"/>
      <c r="D42" s="470"/>
      <c r="E42" s="470"/>
      <c r="F42" s="470"/>
      <c r="G42" s="470"/>
      <c r="I42" s="316">
        <f t="shared" si="0"/>
        <v>0</v>
      </c>
      <c r="J42" s="322"/>
    </row>
    <row r="43" spans="1:10" ht="20.100000000000001" customHeight="1" x14ac:dyDescent="0.25">
      <c r="B43" s="517"/>
      <c r="C43" s="141" t="s">
        <v>1104</v>
      </c>
      <c r="D43" s="115">
        <v>20</v>
      </c>
      <c r="E43" s="115" t="s">
        <v>1079</v>
      </c>
      <c r="F43" s="308">
        <f t="shared" ref="F43:F46" si="5">I43-I43*$G$5%</f>
        <v>85.59</v>
      </c>
      <c r="G43" s="194">
        <v>3979</v>
      </c>
      <c r="I43" s="316">
        <f t="shared" si="0"/>
        <v>85.59</v>
      </c>
      <c r="J43" s="322">
        <v>9.51</v>
      </c>
    </row>
    <row r="44" spans="1:10" ht="20.100000000000001" customHeight="1" x14ac:dyDescent="0.25">
      <c r="B44" s="517"/>
      <c r="C44" s="141" t="s">
        <v>1105</v>
      </c>
      <c r="D44" s="115">
        <v>25</v>
      </c>
      <c r="E44" s="115" t="s">
        <v>1106</v>
      </c>
      <c r="F44" s="308">
        <f t="shared" si="5"/>
        <v>159.21</v>
      </c>
      <c r="G44" s="194">
        <v>1776</v>
      </c>
      <c r="I44" s="316">
        <f t="shared" si="0"/>
        <v>159.21</v>
      </c>
      <c r="J44" s="322">
        <v>17.690000000000001</v>
      </c>
    </row>
    <row r="45" spans="1:10" ht="20.100000000000001" customHeight="1" x14ac:dyDescent="0.25">
      <c r="B45" s="517"/>
      <c r="C45" s="141" t="s">
        <v>1107</v>
      </c>
      <c r="D45" s="115">
        <v>32</v>
      </c>
      <c r="E45" s="115" t="s">
        <v>1108</v>
      </c>
      <c r="F45" s="308">
        <f t="shared" si="5"/>
        <v>231.93</v>
      </c>
      <c r="G45" s="194">
        <v>1172</v>
      </c>
      <c r="I45" s="316">
        <f t="shared" si="0"/>
        <v>231.93</v>
      </c>
      <c r="J45" s="322">
        <v>25.77</v>
      </c>
    </row>
    <row r="46" spans="1:10" ht="20.100000000000001" customHeight="1" x14ac:dyDescent="0.25">
      <c r="B46" s="517"/>
      <c r="C46" s="141" t="s">
        <v>1109</v>
      </c>
      <c r="D46" s="115">
        <v>40</v>
      </c>
      <c r="E46" s="115" t="s">
        <v>1110</v>
      </c>
      <c r="F46" s="308">
        <f t="shared" si="5"/>
        <v>315.63</v>
      </c>
      <c r="G46" s="193">
        <v>299</v>
      </c>
      <c r="I46" s="316">
        <f t="shared" si="0"/>
        <v>315.63</v>
      </c>
      <c r="J46" s="322">
        <v>35.07</v>
      </c>
    </row>
    <row r="47" spans="1:10" s="87" customFormat="1" ht="18" customHeight="1" x14ac:dyDescent="0.25">
      <c r="A47" s="88"/>
      <c r="B47" s="470" t="s">
        <v>367</v>
      </c>
      <c r="C47" s="470"/>
      <c r="D47" s="470"/>
      <c r="E47" s="470"/>
      <c r="F47" s="470"/>
      <c r="G47" s="470"/>
      <c r="I47" s="316">
        <f t="shared" si="0"/>
        <v>0</v>
      </c>
      <c r="J47" s="322"/>
    </row>
    <row r="48" spans="1:10" ht="21.95" customHeight="1" x14ac:dyDescent="0.25">
      <c r="B48" s="517"/>
      <c r="C48" s="141" t="s">
        <v>1111</v>
      </c>
      <c r="D48" s="115">
        <v>20</v>
      </c>
      <c r="E48" s="115" t="s">
        <v>1071</v>
      </c>
      <c r="F48" s="308">
        <f t="shared" ref="F48:F51" si="6">I48-I48*$G$5%</f>
        <v>45.99</v>
      </c>
      <c r="G48" s="193">
        <v>3760</v>
      </c>
      <c r="I48" s="316">
        <f t="shared" si="0"/>
        <v>45.99</v>
      </c>
      <c r="J48" s="322">
        <v>5.1100000000000003</v>
      </c>
    </row>
    <row r="49" spans="1:10" ht="21.95" customHeight="1" x14ac:dyDescent="0.25">
      <c r="B49" s="517"/>
      <c r="C49" s="141" t="s">
        <v>1112</v>
      </c>
      <c r="D49" s="115">
        <v>25</v>
      </c>
      <c r="E49" s="115" t="s">
        <v>1081</v>
      </c>
      <c r="F49" s="308">
        <f t="shared" si="6"/>
        <v>69.210000000000008</v>
      </c>
      <c r="G49" s="193">
        <v>1641</v>
      </c>
      <c r="I49" s="316">
        <f t="shared" si="0"/>
        <v>69.210000000000008</v>
      </c>
      <c r="J49" s="322">
        <v>7.69</v>
      </c>
    </row>
    <row r="50" spans="1:10" ht="21.95" customHeight="1" x14ac:dyDescent="0.25">
      <c r="B50" s="517"/>
      <c r="C50" s="141" t="s">
        <v>1113</v>
      </c>
      <c r="D50" s="115">
        <v>32</v>
      </c>
      <c r="E50" s="115" t="s">
        <v>1077</v>
      </c>
      <c r="F50" s="308">
        <f t="shared" si="6"/>
        <v>153.81</v>
      </c>
      <c r="G50" s="193">
        <v>689</v>
      </c>
      <c r="I50" s="316">
        <f t="shared" si="0"/>
        <v>153.81</v>
      </c>
      <c r="J50" s="322">
        <v>17.09</v>
      </c>
    </row>
    <row r="51" spans="1:10" ht="21.95" customHeight="1" x14ac:dyDescent="0.25">
      <c r="B51" s="517"/>
      <c r="C51" s="141" t="s">
        <v>1114</v>
      </c>
      <c r="D51" s="115">
        <v>40</v>
      </c>
      <c r="E51" s="115" t="s">
        <v>1115</v>
      </c>
      <c r="F51" s="308">
        <f t="shared" si="6"/>
        <v>243.35999999999999</v>
      </c>
      <c r="G51" s="193">
        <v>259</v>
      </c>
      <c r="I51" s="316">
        <f t="shared" si="0"/>
        <v>243.35999999999999</v>
      </c>
      <c r="J51" s="322">
        <v>27.04</v>
      </c>
    </row>
    <row r="52" spans="1:10" s="87" customFormat="1" ht="18" customHeight="1" x14ac:dyDescent="0.25">
      <c r="A52" s="88"/>
      <c r="B52" s="470" t="s">
        <v>162</v>
      </c>
      <c r="C52" s="470"/>
      <c r="D52" s="470"/>
      <c r="E52" s="470"/>
      <c r="F52" s="470"/>
      <c r="G52" s="470"/>
      <c r="I52" s="316">
        <f t="shared" si="0"/>
        <v>0</v>
      </c>
      <c r="J52" s="322"/>
    </row>
    <row r="53" spans="1:10" ht="20.100000000000001" customHeight="1" x14ac:dyDescent="0.25">
      <c r="B53" s="517"/>
      <c r="C53" s="141" t="s">
        <v>1116</v>
      </c>
      <c r="D53" s="115">
        <v>20</v>
      </c>
      <c r="E53" s="115" t="s">
        <v>1117</v>
      </c>
      <c r="F53" s="308">
        <f t="shared" ref="F53:F56" si="7">I53-I53*$G$5%</f>
        <v>48.69</v>
      </c>
      <c r="G53" s="193">
        <v>4004</v>
      </c>
      <c r="I53" s="316">
        <f t="shared" si="0"/>
        <v>48.69</v>
      </c>
      <c r="J53" s="322">
        <v>5.41</v>
      </c>
    </row>
    <row r="54" spans="1:10" ht="20.100000000000001" customHeight="1" x14ac:dyDescent="0.25">
      <c r="B54" s="517"/>
      <c r="C54" s="141" t="s">
        <v>1118</v>
      </c>
      <c r="D54" s="115">
        <v>25</v>
      </c>
      <c r="E54" s="115" t="s">
        <v>1119</v>
      </c>
      <c r="F54" s="308">
        <f t="shared" si="7"/>
        <v>59.04</v>
      </c>
      <c r="G54" s="193">
        <v>4494</v>
      </c>
      <c r="I54" s="316">
        <f t="shared" si="0"/>
        <v>59.04</v>
      </c>
      <c r="J54" s="322">
        <v>6.56</v>
      </c>
    </row>
    <row r="55" spans="1:10" ht="20.100000000000001" customHeight="1" x14ac:dyDescent="0.25">
      <c r="B55" s="517"/>
      <c r="C55" s="141" t="s">
        <v>1120</v>
      </c>
      <c r="D55" s="115">
        <v>32</v>
      </c>
      <c r="E55" s="115" t="s">
        <v>1088</v>
      </c>
      <c r="F55" s="308">
        <f t="shared" si="7"/>
        <v>130.41</v>
      </c>
      <c r="G55" s="193">
        <v>2217</v>
      </c>
      <c r="I55" s="316">
        <f t="shared" si="0"/>
        <v>130.41</v>
      </c>
      <c r="J55" s="322">
        <v>14.49</v>
      </c>
    </row>
    <row r="56" spans="1:10" ht="20.100000000000001" customHeight="1" x14ac:dyDescent="0.25">
      <c r="B56" s="517"/>
      <c r="C56" s="141" t="s">
        <v>1121</v>
      </c>
      <c r="D56" s="115">
        <v>40</v>
      </c>
      <c r="E56" s="115" t="s">
        <v>1075</v>
      </c>
      <c r="F56" s="308">
        <f t="shared" si="7"/>
        <v>166.85999999999999</v>
      </c>
      <c r="G56" s="193">
        <v>1450</v>
      </c>
      <c r="I56" s="316">
        <f t="shared" si="0"/>
        <v>166.85999999999999</v>
      </c>
      <c r="J56" s="322">
        <v>18.54</v>
      </c>
    </row>
    <row r="57" spans="1:10" s="87" customFormat="1" ht="18" customHeight="1" x14ac:dyDescent="0.25">
      <c r="A57" s="88"/>
      <c r="B57" s="470" t="s">
        <v>152</v>
      </c>
      <c r="C57" s="470"/>
      <c r="D57" s="470"/>
      <c r="E57" s="470"/>
      <c r="F57" s="470"/>
      <c r="G57" s="470"/>
      <c r="I57" s="316">
        <f t="shared" si="0"/>
        <v>0</v>
      </c>
      <c r="J57" s="322"/>
    </row>
    <row r="58" spans="1:10" ht="20.100000000000001" customHeight="1" x14ac:dyDescent="0.25">
      <c r="B58" s="517"/>
      <c r="C58" s="141" t="s">
        <v>1122</v>
      </c>
      <c r="D58" s="115">
        <v>20</v>
      </c>
      <c r="E58" s="115" t="s">
        <v>1123</v>
      </c>
      <c r="F58" s="308">
        <f t="shared" ref="F58:F61" si="8">I58-I58*$G$5%</f>
        <v>28.44</v>
      </c>
      <c r="G58" s="193">
        <v>11164</v>
      </c>
      <c r="I58" s="316">
        <f t="shared" si="0"/>
        <v>28.44</v>
      </c>
      <c r="J58" s="322">
        <v>3.16</v>
      </c>
    </row>
    <row r="59" spans="1:10" ht="20.100000000000001" customHeight="1" x14ac:dyDescent="0.25">
      <c r="B59" s="517"/>
      <c r="C59" s="141" t="s">
        <v>1124</v>
      </c>
      <c r="D59" s="115">
        <v>25</v>
      </c>
      <c r="E59" s="115" t="s">
        <v>1117</v>
      </c>
      <c r="F59" s="308">
        <f t="shared" si="8"/>
        <v>20.7</v>
      </c>
      <c r="G59" s="193">
        <v>11141</v>
      </c>
      <c r="I59" s="316">
        <f t="shared" si="0"/>
        <v>20.7</v>
      </c>
      <c r="J59" s="322">
        <v>2.2999999999999998</v>
      </c>
    </row>
    <row r="60" spans="1:10" ht="20.100000000000001" customHeight="1" x14ac:dyDescent="0.25">
      <c r="B60" s="517"/>
      <c r="C60" s="141" t="s">
        <v>1125</v>
      </c>
      <c r="D60" s="115">
        <v>32</v>
      </c>
      <c r="E60" s="115" t="s">
        <v>1126</v>
      </c>
      <c r="F60" s="308">
        <f t="shared" si="8"/>
        <v>32.94</v>
      </c>
      <c r="G60" s="193">
        <v>6335</v>
      </c>
      <c r="I60" s="316">
        <f t="shared" si="0"/>
        <v>32.94</v>
      </c>
      <c r="J60" s="322">
        <v>3.66</v>
      </c>
    </row>
    <row r="61" spans="1:10" ht="20.100000000000001" customHeight="1" x14ac:dyDescent="0.25">
      <c r="B61" s="517"/>
      <c r="C61" s="141" t="s">
        <v>1127</v>
      </c>
      <c r="D61" s="115">
        <v>40</v>
      </c>
      <c r="E61" s="115" t="s">
        <v>1079</v>
      </c>
      <c r="F61" s="308">
        <f t="shared" si="8"/>
        <v>72.989999999999995</v>
      </c>
      <c r="G61" s="193">
        <v>5610</v>
      </c>
      <c r="I61" s="316">
        <f t="shared" si="0"/>
        <v>72.989999999999995</v>
      </c>
      <c r="J61" s="322">
        <v>8.11</v>
      </c>
    </row>
    <row r="62" spans="1:10" s="87" customFormat="1" ht="18" customHeight="1" x14ac:dyDescent="0.25">
      <c r="A62" s="88"/>
      <c r="B62" s="470" t="s">
        <v>141</v>
      </c>
      <c r="C62" s="470"/>
      <c r="D62" s="470"/>
      <c r="E62" s="470"/>
      <c r="F62" s="470"/>
      <c r="G62" s="470"/>
      <c r="I62" s="316">
        <f t="shared" si="0"/>
        <v>0</v>
      </c>
      <c r="J62" s="322"/>
    </row>
    <row r="63" spans="1:10" ht="17.100000000000001" customHeight="1" x14ac:dyDescent="0.25">
      <c r="B63" s="517"/>
      <c r="C63" s="141" t="s">
        <v>1128</v>
      </c>
      <c r="D63" s="115" t="s">
        <v>48</v>
      </c>
      <c r="E63" s="115" t="s">
        <v>1088</v>
      </c>
      <c r="F63" s="308">
        <f t="shared" ref="F63:F69" si="9">I63-I63*$G$5%</f>
        <v>535.31999999999994</v>
      </c>
      <c r="G63" s="194">
        <v>93</v>
      </c>
      <c r="I63" s="316">
        <f t="shared" si="0"/>
        <v>535.31999999999994</v>
      </c>
      <c r="J63" s="322">
        <v>59.48</v>
      </c>
    </row>
    <row r="64" spans="1:10" ht="17.100000000000001" customHeight="1" x14ac:dyDescent="0.25">
      <c r="B64" s="517"/>
      <c r="C64" s="182" t="s">
        <v>1129</v>
      </c>
      <c r="D64" s="115" t="s">
        <v>89</v>
      </c>
      <c r="E64" s="115" t="s">
        <v>1130</v>
      </c>
      <c r="F64" s="308">
        <f t="shared" si="9"/>
        <v>784.53</v>
      </c>
      <c r="G64" s="193">
        <v>126</v>
      </c>
      <c r="I64" s="316">
        <f t="shared" si="0"/>
        <v>784.53</v>
      </c>
      <c r="J64" s="322">
        <v>87.17</v>
      </c>
    </row>
    <row r="65" spans="1:10" ht="17.100000000000001" customHeight="1" x14ac:dyDescent="0.25">
      <c r="B65" s="517"/>
      <c r="C65" s="141" t="s">
        <v>1131</v>
      </c>
      <c r="D65" s="115" t="s">
        <v>101</v>
      </c>
      <c r="E65" s="115" t="s">
        <v>1130</v>
      </c>
      <c r="F65" s="308">
        <f t="shared" si="9"/>
        <v>561.06000000000006</v>
      </c>
      <c r="G65" s="193">
        <v>732</v>
      </c>
      <c r="I65" s="316">
        <f t="shared" si="0"/>
        <v>561.06000000000006</v>
      </c>
      <c r="J65" s="322">
        <v>62.34</v>
      </c>
    </row>
    <row r="66" spans="1:10" ht="17.100000000000001" customHeight="1" x14ac:dyDescent="0.25">
      <c r="B66" s="517"/>
      <c r="C66" s="141" t="s">
        <v>1132</v>
      </c>
      <c r="D66" s="115" t="s">
        <v>46</v>
      </c>
      <c r="E66" s="115" t="s">
        <v>1133</v>
      </c>
      <c r="F66" s="308">
        <f t="shared" si="9"/>
        <v>689.4</v>
      </c>
      <c r="G66" s="194">
        <v>161</v>
      </c>
      <c r="I66" s="316">
        <f t="shared" si="0"/>
        <v>689.4</v>
      </c>
      <c r="J66" s="322">
        <v>76.599999999999994</v>
      </c>
    </row>
    <row r="67" spans="1:10" ht="17.100000000000001" customHeight="1" x14ac:dyDescent="0.25">
      <c r="B67" s="517"/>
      <c r="C67" s="182" t="s">
        <v>1134</v>
      </c>
      <c r="D67" s="115" t="s">
        <v>617</v>
      </c>
      <c r="E67" s="115" t="s">
        <v>1077</v>
      </c>
      <c r="F67" s="308">
        <f t="shared" si="9"/>
        <v>915.03</v>
      </c>
      <c r="G67" s="193">
        <v>4</v>
      </c>
      <c r="I67" s="316">
        <f t="shared" si="0"/>
        <v>915.03</v>
      </c>
      <c r="J67" s="322">
        <v>101.67</v>
      </c>
    </row>
    <row r="68" spans="1:10" ht="17.100000000000001" customHeight="1" x14ac:dyDescent="0.25">
      <c r="B68" s="517"/>
      <c r="C68" s="182" t="s">
        <v>1135</v>
      </c>
      <c r="D68" s="115" t="s">
        <v>77</v>
      </c>
      <c r="E68" s="115" t="s">
        <v>1115</v>
      </c>
      <c r="F68" s="308">
        <f t="shared" si="9"/>
        <v>1276.7400000000002</v>
      </c>
      <c r="G68" s="193">
        <v>88</v>
      </c>
      <c r="I68" s="316">
        <f t="shared" si="0"/>
        <v>1276.7400000000002</v>
      </c>
      <c r="J68" s="322">
        <v>141.86000000000001</v>
      </c>
    </row>
    <row r="69" spans="1:10" ht="17.100000000000001" customHeight="1" x14ac:dyDescent="0.25">
      <c r="B69" s="517"/>
      <c r="C69" s="141" t="s">
        <v>1136</v>
      </c>
      <c r="D69" s="115" t="s">
        <v>75</v>
      </c>
      <c r="E69" s="115" t="s">
        <v>1094</v>
      </c>
      <c r="F69" s="308">
        <f t="shared" si="9"/>
        <v>0</v>
      </c>
      <c r="G69" s="193"/>
      <c r="I69" s="316">
        <f t="shared" si="0"/>
        <v>0</v>
      </c>
      <c r="J69" s="322"/>
    </row>
    <row r="70" spans="1:10" s="87" customFormat="1" ht="18" customHeight="1" x14ac:dyDescent="0.25">
      <c r="A70" s="88"/>
      <c r="B70" s="470" t="s">
        <v>132</v>
      </c>
      <c r="C70" s="470"/>
      <c r="D70" s="470"/>
      <c r="E70" s="470"/>
      <c r="F70" s="470"/>
      <c r="G70" s="470"/>
      <c r="I70" s="316">
        <f t="shared" si="0"/>
        <v>0</v>
      </c>
      <c r="J70" s="322"/>
    </row>
    <row r="71" spans="1:10" ht="17.100000000000001" customHeight="1" x14ac:dyDescent="0.25">
      <c r="B71" s="517"/>
      <c r="C71" s="182" t="s">
        <v>1137</v>
      </c>
      <c r="D71" s="115" t="s">
        <v>48</v>
      </c>
      <c r="E71" s="115" t="s">
        <v>1088</v>
      </c>
      <c r="F71" s="308">
        <f t="shared" ref="F71:F77" si="10">I71-I71*$G$5%</f>
        <v>400.05</v>
      </c>
      <c r="G71" s="193">
        <v>684</v>
      </c>
      <c r="I71" s="316">
        <f t="shared" si="0"/>
        <v>400.05</v>
      </c>
      <c r="J71" s="322">
        <v>44.45</v>
      </c>
    </row>
    <row r="72" spans="1:10" ht="17.100000000000001" customHeight="1" x14ac:dyDescent="0.25">
      <c r="B72" s="517"/>
      <c r="C72" s="141" t="s">
        <v>1138</v>
      </c>
      <c r="D72" s="115" t="s">
        <v>89</v>
      </c>
      <c r="E72" s="115" t="s">
        <v>1096</v>
      </c>
      <c r="F72" s="308">
        <f t="shared" si="10"/>
        <v>591.92999999999995</v>
      </c>
      <c r="G72" s="193">
        <v>203</v>
      </c>
      <c r="I72" s="316">
        <f t="shared" si="0"/>
        <v>591.92999999999995</v>
      </c>
      <c r="J72" s="322">
        <v>65.77</v>
      </c>
    </row>
    <row r="73" spans="1:10" ht="17.100000000000001" customHeight="1" x14ac:dyDescent="0.25">
      <c r="B73" s="517"/>
      <c r="C73" s="141" t="s">
        <v>1139</v>
      </c>
      <c r="D73" s="115" t="s">
        <v>101</v>
      </c>
      <c r="E73" s="115" t="s">
        <v>1096</v>
      </c>
      <c r="F73" s="308">
        <f t="shared" si="10"/>
        <v>435.68999999999994</v>
      </c>
      <c r="G73" s="193">
        <v>373</v>
      </c>
      <c r="I73" s="316">
        <f t="shared" ref="I73:I117" si="11">J73*9</f>
        <v>435.68999999999994</v>
      </c>
      <c r="J73" s="322">
        <v>48.41</v>
      </c>
    </row>
    <row r="74" spans="1:10" ht="17.100000000000001" customHeight="1" x14ac:dyDescent="0.25">
      <c r="B74" s="517"/>
      <c r="C74" s="141" t="s">
        <v>1140</v>
      </c>
      <c r="D74" s="115" t="s">
        <v>46</v>
      </c>
      <c r="E74" s="115" t="s">
        <v>1096</v>
      </c>
      <c r="F74" s="308">
        <f t="shared" si="10"/>
        <v>558.18000000000006</v>
      </c>
      <c r="G74" s="193">
        <v>1078</v>
      </c>
      <c r="I74" s="316">
        <f t="shared" si="11"/>
        <v>558.18000000000006</v>
      </c>
      <c r="J74" s="322">
        <v>62.02</v>
      </c>
    </row>
    <row r="75" spans="1:10" ht="17.100000000000001" customHeight="1" x14ac:dyDescent="0.25">
      <c r="B75" s="517"/>
      <c r="C75" s="141" t="s">
        <v>1141</v>
      </c>
      <c r="D75" s="115" t="s">
        <v>617</v>
      </c>
      <c r="E75" s="115" t="s">
        <v>1077</v>
      </c>
      <c r="F75" s="308">
        <f t="shared" si="10"/>
        <v>642.68999999999994</v>
      </c>
      <c r="G75" s="193">
        <v>143</v>
      </c>
      <c r="I75" s="316">
        <f t="shared" si="11"/>
        <v>642.68999999999994</v>
      </c>
      <c r="J75" s="322">
        <v>71.41</v>
      </c>
    </row>
    <row r="76" spans="1:10" ht="17.100000000000001" customHeight="1" x14ac:dyDescent="0.25">
      <c r="B76" s="517"/>
      <c r="C76" s="182" t="s">
        <v>1142</v>
      </c>
      <c r="D76" s="115" t="s">
        <v>77</v>
      </c>
      <c r="E76" s="115" t="s">
        <v>1115</v>
      </c>
      <c r="F76" s="308">
        <f t="shared" si="10"/>
        <v>943.29</v>
      </c>
      <c r="G76" s="193">
        <v>460</v>
      </c>
      <c r="I76" s="316">
        <f t="shared" si="11"/>
        <v>943.29</v>
      </c>
      <c r="J76" s="322">
        <v>104.81</v>
      </c>
    </row>
    <row r="77" spans="1:10" ht="17.100000000000001" customHeight="1" x14ac:dyDescent="0.25">
      <c r="B77" s="517"/>
      <c r="C77" s="141" t="s">
        <v>1143</v>
      </c>
      <c r="D77" s="115" t="s">
        <v>75</v>
      </c>
      <c r="E77" s="115" t="s">
        <v>1094</v>
      </c>
      <c r="F77" s="308">
        <f t="shared" si="10"/>
        <v>0</v>
      </c>
      <c r="G77" s="193"/>
      <c r="I77" s="316">
        <f t="shared" si="11"/>
        <v>0</v>
      </c>
      <c r="J77" s="322"/>
    </row>
    <row r="78" spans="1:10" s="87" customFormat="1" ht="18" customHeight="1" x14ac:dyDescent="0.25">
      <c r="A78" s="88"/>
      <c r="B78" s="470" t="s">
        <v>123</v>
      </c>
      <c r="C78" s="470"/>
      <c r="D78" s="470"/>
      <c r="E78" s="470"/>
      <c r="F78" s="470"/>
      <c r="G78" s="470"/>
      <c r="I78" s="316">
        <f t="shared" si="11"/>
        <v>0</v>
      </c>
      <c r="J78" s="322"/>
    </row>
    <row r="79" spans="1:10" ht="17.100000000000001" customHeight="1" x14ac:dyDescent="0.25">
      <c r="B79" s="517"/>
      <c r="C79" s="182" t="s">
        <v>1144</v>
      </c>
      <c r="D79" s="115" t="s">
        <v>48</v>
      </c>
      <c r="E79" s="115" t="s">
        <v>1145</v>
      </c>
      <c r="F79" s="308">
        <f t="shared" ref="F79:F85" si="12">I79-I79*$G$5%</f>
        <v>571.86</v>
      </c>
      <c r="G79" s="193">
        <v>346</v>
      </c>
      <c r="I79" s="316">
        <f t="shared" si="11"/>
        <v>571.86</v>
      </c>
      <c r="J79" s="322">
        <v>63.54</v>
      </c>
    </row>
    <row r="80" spans="1:10" ht="17.100000000000001" customHeight="1" x14ac:dyDescent="0.25">
      <c r="B80" s="517"/>
      <c r="C80" s="141" t="s">
        <v>1146</v>
      </c>
      <c r="D80" s="115" t="s">
        <v>89</v>
      </c>
      <c r="E80" s="115" t="s">
        <v>1077</v>
      </c>
      <c r="F80" s="308">
        <f t="shared" si="12"/>
        <v>914.49</v>
      </c>
      <c r="G80" s="193">
        <v>190</v>
      </c>
      <c r="I80" s="316">
        <f t="shared" si="11"/>
        <v>914.49</v>
      </c>
      <c r="J80" s="322">
        <v>101.61</v>
      </c>
    </row>
    <row r="81" spans="1:10" ht="17.100000000000001" customHeight="1" x14ac:dyDescent="0.25">
      <c r="B81" s="517"/>
      <c r="C81" s="182" t="s">
        <v>1147</v>
      </c>
      <c r="D81" s="115" t="s">
        <v>101</v>
      </c>
      <c r="E81" s="115" t="s">
        <v>1077</v>
      </c>
      <c r="F81" s="308">
        <f t="shared" si="12"/>
        <v>688.32</v>
      </c>
      <c r="G81" s="193">
        <v>135</v>
      </c>
      <c r="I81" s="316">
        <f t="shared" si="11"/>
        <v>688.32</v>
      </c>
      <c r="J81" s="322">
        <v>76.48</v>
      </c>
    </row>
    <row r="82" spans="1:10" ht="17.100000000000001" customHeight="1" x14ac:dyDescent="0.25">
      <c r="B82" s="517"/>
      <c r="C82" s="141" t="s">
        <v>1148</v>
      </c>
      <c r="D82" s="115" t="s">
        <v>46</v>
      </c>
      <c r="E82" s="115" t="s">
        <v>1099</v>
      </c>
      <c r="F82" s="308">
        <f t="shared" si="12"/>
        <v>876.96</v>
      </c>
      <c r="G82" s="193">
        <v>227</v>
      </c>
      <c r="I82" s="316">
        <f t="shared" si="11"/>
        <v>876.96</v>
      </c>
      <c r="J82" s="322">
        <v>97.44</v>
      </c>
    </row>
    <row r="83" spans="1:10" ht="17.100000000000001" customHeight="1" x14ac:dyDescent="0.25">
      <c r="B83" s="517"/>
      <c r="C83" s="182" t="s">
        <v>1149</v>
      </c>
      <c r="D83" s="115" t="s">
        <v>619</v>
      </c>
      <c r="E83" s="115" t="s">
        <v>1150</v>
      </c>
      <c r="F83" s="308">
        <f t="shared" si="12"/>
        <v>971.28</v>
      </c>
      <c r="G83" s="193">
        <v>168</v>
      </c>
      <c r="I83" s="316">
        <f t="shared" si="11"/>
        <v>971.28</v>
      </c>
      <c r="J83" s="322">
        <v>107.92</v>
      </c>
    </row>
    <row r="84" spans="1:10" ht="17.100000000000001" customHeight="1" x14ac:dyDescent="0.25">
      <c r="B84" s="517"/>
      <c r="C84" s="141" t="s">
        <v>1151</v>
      </c>
      <c r="D84" s="115" t="s">
        <v>617</v>
      </c>
      <c r="E84" s="115" t="s">
        <v>1150</v>
      </c>
      <c r="F84" s="308">
        <f t="shared" si="12"/>
        <v>1150.56</v>
      </c>
      <c r="G84" s="193">
        <v>168</v>
      </c>
      <c r="I84" s="316">
        <f t="shared" si="11"/>
        <v>1150.56</v>
      </c>
      <c r="J84" s="322">
        <v>127.84</v>
      </c>
    </row>
    <row r="85" spans="1:10" ht="17.100000000000001" customHeight="1" x14ac:dyDescent="0.25">
      <c r="B85" s="517"/>
      <c r="C85" s="141" t="s">
        <v>1152</v>
      </c>
      <c r="D85" s="115" t="s">
        <v>77</v>
      </c>
      <c r="E85" s="115" t="s">
        <v>1094</v>
      </c>
      <c r="F85" s="308">
        <f t="shared" si="12"/>
        <v>1577.8799999999999</v>
      </c>
      <c r="G85" s="193">
        <v>70</v>
      </c>
      <c r="I85" s="316">
        <f t="shared" si="11"/>
        <v>1577.8799999999999</v>
      </c>
      <c r="J85" s="322">
        <v>175.32</v>
      </c>
    </row>
    <row r="86" spans="1:10" s="87" customFormat="1" ht="18" customHeight="1" x14ac:dyDescent="0.25">
      <c r="A86" s="88"/>
      <c r="B86" s="470" t="s">
        <v>117</v>
      </c>
      <c r="C86" s="470"/>
      <c r="D86" s="470"/>
      <c r="E86" s="470"/>
      <c r="F86" s="470"/>
      <c r="G86" s="470"/>
      <c r="I86" s="316">
        <f t="shared" si="11"/>
        <v>0</v>
      </c>
      <c r="J86" s="322"/>
    </row>
    <row r="87" spans="1:10" ht="17.100000000000001" customHeight="1" x14ac:dyDescent="0.25">
      <c r="B87" s="517"/>
      <c r="C87" s="182" t="s">
        <v>1153</v>
      </c>
      <c r="D87" s="115" t="s">
        <v>48</v>
      </c>
      <c r="E87" s="115" t="s">
        <v>1145</v>
      </c>
      <c r="F87" s="308">
        <f t="shared" ref="F87:F93" si="13">I87-I87*$G$5%</f>
        <v>437.93999999999994</v>
      </c>
      <c r="G87" s="193">
        <v>319</v>
      </c>
      <c r="I87" s="316">
        <f t="shared" si="11"/>
        <v>437.93999999999994</v>
      </c>
      <c r="J87" s="322">
        <v>48.66</v>
      </c>
    </row>
    <row r="88" spans="1:10" ht="17.100000000000001" customHeight="1" x14ac:dyDescent="0.25">
      <c r="B88" s="517"/>
      <c r="C88" s="182" t="s">
        <v>1154</v>
      </c>
      <c r="D88" s="115" t="s">
        <v>89</v>
      </c>
      <c r="E88" s="115" t="s">
        <v>1077</v>
      </c>
      <c r="F88" s="308">
        <f t="shared" si="13"/>
        <v>701.37000000000012</v>
      </c>
      <c r="G88" s="193">
        <v>190</v>
      </c>
      <c r="I88" s="316">
        <f t="shared" si="11"/>
        <v>701.37000000000012</v>
      </c>
      <c r="J88" s="322">
        <v>77.930000000000007</v>
      </c>
    </row>
    <row r="89" spans="1:10" ht="17.100000000000001" customHeight="1" x14ac:dyDescent="0.25">
      <c r="B89" s="517"/>
      <c r="C89" s="182" t="s">
        <v>1155</v>
      </c>
      <c r="D89" s="115" t="s">
        <v>101</v>
      </c>
      <c r="E89" s="115" t="s">
        <v>1077</v>
      </c>
      <c r="F89" s="308">
        <f t="shared" si="13"/>
        <v>569.79</v>
      </c>
      <c r="G89" s="193">
        <v>170</v>
      </c>
      <c r="I89" s="316">
        <f t="shared" si="11"/>
        <v>569.79</v>
      </c>
      <c r="J89" s="322">
        <v>63.31</v>
      </c>
    </row>
    <row r="90" spans="1:10" ht="17.100000000000001" customHeight="1" x14ac:dyDescent="0.25">
      <c r="B90" s="517"/>
      <c r="C90" s="182" t="s">
        <v>1156</v>
      </c>
      <c r="D90" s="115" t="s">
        <v>46</v>
      </c>
      <c r="E90" s="115" t="s">
        <v>1099</v>
      </c>
      <c r="F90" s="308">
        <f t="shared" si="13"/>
        <v>677.34</v>
      </c>
      <c r="G90" s="193">
        <v>230</v>
      </c>
      <c r="I90" s="316">
        <f t="shared" si="11"/>
        <v>677.34</v>
      </c>
      <c r="J90" s="322">
        <v>75.260000000000005</v>
      </c>
    </row>
    <row r="91" spans="1:10" ht="17.100000000000001" customHeight="1" x14ac:dyDescent="0.25">
      <c r="B91" s="517"/>
      <c r="C91" s="141" t="s">
        <v>1157</v>
      </c>
      <c r="D91" s="115" t="s">
        <v>619</v>
      </c>
      <c r="E91" s="115" t="s">
        <v>1150</v>
      </c>
      <c r="F91" s="308">
        <f t="shared" si="13"/>
        <v>1032.57</v>
      </c>
      <c r="G91" s="194">
        <v>59</v>
      </c>
      <c r="I91" s="316">
        <f t="shared" si="11"/>
        <v>1032.57</v>
      </c>
      <c r="J91" s="322">
        <v>114.73</v>
      </c>
    </row>
    <row r="92" spans="1:10" ht="17.100000000000001" customHeight="1" x14ac:dyDescent="0.25">
      <c r="B92" s="517"/>
      <c r="C92" s="182" t="s">
        <v>1158</v>
      </c>
      <c r="D92" s="115" t="s">
        <v>617</v>
      </c>
      <c r="E92" s="115" t="s">
        <v>1150</v>
      </c>
      <c r="F92" s="308">
        <f t="shared" si="13"/>
        <v>881.28</v>
      </c>
      <c r="G92" s="193">
        <v>134</v>
      </c>
      <c r="I92" s="316">
        <f t="shared" si="11"/>
        <v>881.28</v>
      </c>
      <c r="J92" s="322">
        <v>97.92</v>
      </c>
    </row>
    <row r="93" spans="1:10" ht="17.100000000000001" customHeight="1" x14ac:dyDescent="0.25">
      <c r="B93" s="517"/>
      <c r="C93" s="182" t="s">
        <v>1159</v>
      </c>
      <c r="D93" s="115" t="s">
        <v>77</v>
      </c>
      <c r="E93" s="115" t="s">
        <v>1094</v>
      </c>
      <c r="F93" s="308">
        <f t="shared" si="13"/>
        <v>1268.28</v>
      </c>
      <c r="G93" s="193">
        <v>60</v>
      </c>
      <c r="I93" s="316">
        <f t="shared" si="11"/>
        <v>1268.28</v>
      </c>
      <c r="J93" s="322">
        <v>140.91999999999999</v>
      </c>
    </row>
    <row r="94" spans="1:10" s="87" customFormat="1" ht="18" customHeight="1" x14ac:dyDescent="0.25">
      <c r="A94" s="88"/>
      <c r="B94" s="470" t="s">
        <v>111</v>
      </c>
      <c r="C94" s="470"/>
      <c r="D94" s="470"/>
      <c r="E94" s="470"/>
      <c r="F94" s="470"/>
      <c r="G94" s="470"/>
      <c r="I94" s="316">
        <f t="shared" si="11"/>
        <v>0</v>
      </c>
      <c r="J94" s="322"/>
    </row>
    <row r="95" spans="1:10" ht="20.100000000000001" customHeight="1" x14ac:dyDescent="0.25">
      <c r="B95" s="517"/>
      <c r="C95" s="182" t="s">
        <v>1160</v>
      </c>
      <c r="D95" s="115" t="s">
        <v>48</v>
      </c>
      <c r="E95" s="115" t="s">
        <v>1161</v>
      </c>
      <c r="F95" s="308">
        <f t="shared" ref="F95:F99" si="14">I95-I95*$G$5%</f>
        <v>610.37999999999988</v>
      </c>
      <c r="G95" s="193">
        <v>698</v>
      </c>
      <c r="I95" s="316">
        <f t="shared" si="11"/>
        <v>610.37999999999988</v>
      </c>
      <c r="J95" s="322">
        <v>67.819999999999993</v>
      </c>
    </row>
    <row r="96" spans="1:10" ht="20.100000000000001" customHeight="1" x14ac:dyDescent="0.25">
      <c r="B96" s="517"/>
      <c r="C96" s="141" t="s">
        <v>1162</v>
      </c>
      <c r="D96" s="115" t="s">
        <v>89</v>
      </c>
      <c r="E96" s="115" t="s">
        <v>1145</v>
      </c>
      <c r="F96" s="308">
        <f t="shared" si="14"/>
        <v>855.36</v>
      </c>
      <c r="G96" s="193">
        <v>229</v>
      </c>
      <c r="I96" s="316">
        <f t="shared" si="11"/>
        <v>855.36</v>
      </c>
      <c r="J96" s="322">
        <v>95.04</v>
      </c>
    </row>
    <row r="97" spans="1:10" ht="20.100000000000001" customHeight="1" x14ac:dyDescent="0.25">
      <c r="B97" s="517"/>
      <c r="C97" s="141" t="s">
        <v>1163</v>
      </c>
      <c r="D97" s="115" t="s">
        <v>101</v>
      </c>
      <c r="E97" s="115" t="s">
        <v>1145</v>
      </c>
      <c r="F97" s="308">
        <f t="shared" si="14"/>
        <v>614.97</v>
      </c>
      <c r="G97" s="193">
        <v>150</v>
      </c>
      <c r="I97" s="316">
        <f t="shared" si="11"/>
        <v>614.97</v>
      </c>
      <c r="J97" s="322">
        <v>68.33</v>
      </c>
    </row>
    <row r="98" spans="1:10" ht="20.100000000000001" customHeight="1" x14ac:dyDescent="0.25">
      <c r="B98" s="517"/>
      <c r="C98" s="141" t="s">
        <v>1164</v>
      </c>
      <c r="D98" s="115" t="s">
        <v>46</v>
      </c>
      <c r="E98" s="115" t="s">
        <v>1077</v>
      </c>
      <c r="F98" s="308">
        <f t="shared" si="14"/>
        <v>881.91</v>
      </c>
      <c r="G98" s="193">
        <v>50</v>
      </c>
      <c r="I98" s="316">
        <f t="shared" si="11"/>
        <v>881.91</v>
      </c>
      <c r="J98" s="322">
        <v>97.99</v>
      </c>
    </row>
    <row r="99" spans="1:10" ht="20.100000000000001" customHeight="1" x14ac:dyDescent="0.25">
      <c r="B99" s="517"/>
      <c r="C99" s="141" t="s">
        <v>1165</v>
      </c>
      <c r="D99" s="115" t="s">
        <v>77</v>
      </c>
      <c r="E99" s="115" t="s">
        <v>1094</v>
      </c>
      <c r="F99" s="308">
        <f t="shared" si="14"/>
        <v>1520.91</v>
      </c>
      <c r="G99" s="193">
        <v>73</v>
      </c>
      <c r="I99" s="316">
        <f t="shared" si="11"/>
        <v>1520.91</v>
      </c>
      <c r="J99" s="322">
        <v>168.99</v>
      </c>
    </row>
    <row r="100" spans="1:10" s="87" customFormat="1" ht="18" customHeight="1" x14ac:dyDescent="0.25">
      <c r="A100" s="88"/>
      <c r="B100" s="470" t="s">
        <v>105</v>
      </c>
      <c r="C100" s="470"/>
      <c r="D100" s="470"/>
      <c r="E100" s="470"/>
      <c r="F100" s="470"/>
      <c r="G100" s="470"/>
      <c r="I100" s="316">
        <f t="shared" si="11"/>
        <v>0</v>
      </c>
      <c r="J100" s="322"/>
    </row>
    <row r="101" spans="1:10" ht="20.100000000000001" customHeight="1" x14ac:dyDescent="0.25">
      <c r="B101" s="517"/>
      <c r="C101" s="141" t="s">
        <v>1166</v>
      </c>
      <c r="D101" s="115" t="s">
        <v>48</v>
      </c>
      <c r="E101" s="115" t="s">
        <v>1161</v>
      </c>
      <c r="F101" s="308">
        <f t="shared" ref="F101:F105" si="15">I101-I101*$G$5%</f>
        <v>403.38</v>
      </c>
      <c r="G101" s="193">
        <v>696</v>
      </c>
      <c r="I101" s="316">
        <f t="shared" si="11"/>
        <v>403.38</v>
      </c>
      <c r="J101" s="322">
        <v>44.82</v>
      </c>
    </row>
    <row r="102" spans="1:10" ht="20.100000000000001" customHeight="1" x14ac:dyDescent="0.25">
      <c r="B102" s="517"/>
      <c r="C102" s="141" t="s">
        <v>1167</v>
      </c>
      <c r="D102" s="115" t="s">
        <v>89</v>
      </c>
      <c r="E102" s="115" t="s">
        <v>1145</v>
      </c>
      <c r="F102" s="308">
        <f t="shared" si="15"/>
        <v>648.54</v>
      </c>
      <c r="G102" s="193">
        <v>230</v>
      </c>
      <c r="I102" s="316">
        <f t="shared" si="11"/>
        <v>648.54</v>
      </c>
      <c r="J102" s="322">
        <v>72.06</v>
      </c>
    </row>
    <row r="103" spans="1:10" ht="20.100000000000001" customHeight="1" x14ac:dyDescent="0.25">
      <c r="B103" s="517"/>
      <c r="C103" s="141" t="s">
        <v>1168</v>
      </c>
      <c r="D103" s="115" t="s">
        <v>101</v>
      </c>
      <c r="E103" s="115" t="s">
        <v>1084</v>
      </c>
      <c r="F103" s="308">
        <f t="shared" si="15"/>
        <v>520.47</v>
      </c>
      <c r="G103" s="193">
        <v>270</v>
      </c>
      <c r="I103" s="316">
        <f t="shared" si="11"/>
        <v>520.47</v>
      </c>
      <c r="J103" s="322">
        <v>57.83</v>
      </c>
    </row>
    <row r="104" spans="1:10" ht="20.100000000000001" customHeight="1" x14ac:dyDescent="0.25">
      <c r="B104" s="517"/>
      <c r="C104" s="141" t="s">
        <v>1169</v>
      </c>
      <c r="D104" s="115" t="s">
        <v>46</v>
      </c>
      <c r="E104" s="115" t="s">
        <v>1145</v>
      </c>
      <c r="F104" s="308">
        <f t="shared" si="15"/>
        <v>700.56000000000006</v>
      </c>
      <c r="G104" s="193">
        <v>339</v>
      </c>
      <c r="I104" s="316">
        <f t="shared" si="11"/>
        <v>700.56000000000006</v>
      </c>
      <c r="J104" s="322">
        <v>77.84</v>
      </c>
    </row>
    <row r="105" spans="1:10" ht="20.100000000000001" customHeight="1" x14ac:dyDescent="0.25">
      <c r="B105" s="517"/>
      <c r="C105" s="141" t="s">
        <v>1170</v>
      </c>
      <c r="D105" s="115" t="s">
        <v>77</v>
      </c>
      <c r="E105" s="115" t="s">
        <v>1094</v>
      </c>
      <c r="F105" s="308">
        <f t="shared" si="15"/>
        <v>1225.53</v>
      </c>
      <c r="G105" s="193">
        <v>75</v>
      </c>
      <c r="I105" s="316">
        <f t="shared" si="11"/>
        <v>1225.53</v>
      </c>
      <c r="J105" s="322">
        <v>136.16999999999999</v>
      </c>
    </row>
    <row r="106" spans="1:10" s="88" customFormat="1" ht="18" customHeight="1" x14ac:dyDescent="0.25">
      <c r="B106" s="642" t="s">
        <v>98</v>
      </c>
      <c r="C106" s="642"/>
      <c r="D106" s="642"/>
      <c r="E106" s="642"/>
      <c r="F106" s="642"/>
      <c r="G106" s="642"/>
      <c r="I106" s="316">
        <f t="shared" si="11"/>
        <v>0</v>
      </c>
      <c r="J106" s="322"/>
    </row>
    <row r="107" spans="1:10" ht="84.75" customHeight="1" x14ac:dyDescent="0.25">
      <c r="B107" s="195"/>
      <c r="C107" s="141" t="s">
        <v>1171</v>
      </c>
      <c r="D107" s="115" t="s">
        <v>48</v>
      </c>
      <c r="E107" s="115" t="s">
        <v>1145</v>
      </c>
      <c r="F107" s="308">
        <f t="shared" ref="F107" si="16">I107-I107*$G$5%</f>
        <v>454.95</v>
      </c>
      <c r="G107" s="193">
        <v>449</v>
      </c>
      <c r="I107" s="316">
        <f t="shared" si="11"/>
        <v>454.95</v>
      </c>
      <c r="J107" s="322">
        <v>50.55</v>
      </c>
    </row>
    <row r="108" spans="1:10" s="88" customFormat="1" ht="18" customHeight="1" x14ac:dyDescent="0.25">
      <c r="B108" s="642" t="s">
        <v>96</v>
      </c>
      <c r="C108" s="642"/>
      <c r="D108" s="642"/>
      <c r="E108" s="642"/>
      <c r="F108" s="642"/>
      <c r="G108" s="642"/>
      <c r="I108" s="316">
        <f t="shared" si="11"/>
        <v>0</v>
      </c>
      <c r="J108" s="322"/>
    </row>
    <row r="109" spans="1:10" ht="66.75" customHeight="1" x14ac:dyDescent="0.25">
      <c r="B109" s="196"/>
      <c r="C109" s="141" t="s">
        <v>1172</v>
      </c>
      <c r="D109" s="115" t="s">
        <v>48</v>
      </c>
      <c r="E109" s="115" t="s">
        <v>1173</v>
      </c>
      <c r="F109" s="308">
        <f t="shared" ref="F109" si="17">I109-I109*$G$5%</f>
        <v>1211.04</v>
      </c>
      <c r="G109" s="193">
        <v>161</v>
      </c>
      <c r="I109" s="316">
        <f t="shared" si="11"/>
        <v>1211.04</v>
      </c>
      <c r="J109" s="322">
        <v>134.56</v>
      </c>
    </row>
    <row r="110" spans="1:10" s="87" customFormat="1" ht="18" customHeight="1" x14ac:dyDescent="0.25">
      <c r="A110" s="88"/>
      <c r="B110" s="470" t="s">
        <v>88</v>
      </c>
      <c r="C110" s="470"/>
      <c r="D110" s="470"/>
      <c r="E110" s="470"/>
      <c r="F110" s="470"/>
      <c r="G110" s="470"/>
      <c r="I110" s="316">
        <f t="shared" si="11"/>
        <v>0</v>
      </c>
      <c r="J110" s="322"/>
    </row>
    <row r="111" spans="1:10" ht="32.1" customHeight="1" x14ac:dyDescent="0.25">
      <c r="B111" s="517"/>
      <c r="C111" s="141" t="s">
        <v>1174</v>
      </c>
      <c r="D111" s="115" t="s">
        <v>48</v>
      </c>
      <c r="E111" s="115" t="s">
        <v>1075</v>
      </c>
      <c r="F111" s="308">
        <f t="shared" ref="F111:F113" si="18">I111-I111*$G$5%</f>
        <v>1154.07</v>
      </c>
      <c r="G111" s="193">
        <v>252</v>
      </c>
      <c r="I111" s="316">
        <f t="shared" si="11"/>
        <v>1154.07</v>
      </c>
      <c r="J111" s="322">
        <v>128.22999999999999</v>
      </c>
    </row>
    <row r="112" spans="1:10" ht="32.1" customHeight="1" x14ac:dyDescent="0.25">
      <c r="B112" s="517"/>
      <c r="C112" s="141" t="s">
        <v>1175</v>
      </c>
      <c r="D112" s="115" t="s">
        <v>46</v>
      </c>
      <c r="E112" s="115" t="s">
        <v>1145</v>
      </c>
      <c r="F112" s="308">
        <f t="shared" si="18"/>
        <v>1774.3500000000001</v>
      </c>
      <c r="G112" s="193">
        <v>226</v>
      </c>
      <c r="I112" s="316">
        <f t="shared" si="11"/>
        <v>1774.3500000000001</v>
      </c>
      <c r="J112" s="322">
        <v>197.15</v>
      </c>
    </row>
    <row r="113" spans="1:10" ht="32.1" customHeight="1" x14ac:dyDescent="0.25">
      <c r="B113" s="517"/>
      <c r="C113" s="141" t="s">
        <v>1176</v>
      </c>
      <c r="D113" s="115" t="s">
        <v>77</v>
      </c>
      <c r="E113" s="115" t="s">
        <v>1177</v>
      </c>
      <c r="F113" s="308">
        <f t="shared" si="18"/>
        <v>2472.84</v>
      </c>
      <c r="G113" s="193">
        <v>13</v>
      </c>
      <c r="I113" s="316">
        <f t="shared" si="11"/>
        <v>2472.84</v>
      </c>
      <c r="J113" s="322">
        <v>274.76</v>
      </c>
    </row>
    <row r="114" spans="1:10" s="87" customFormat="1" ht="18" customHeight="1" x14ac:dyDescent="0.25">
      <c r="A114" s="88"/>
      <c r="B114" s="470" t="s">
        <v>81</v>
      </c>
      <c r="C114" s="470"/>
      <c r="D114" s="470"/>
      <c r="E114" s="470"/>
      <c r="F114" s="470"/>
      <c r="G114" s="470"/>
      <c r="I114" s="316">
        <f t="shared" si="11"/>
        <v>0</v>
      </c>
      <c r="J114" s="322"/>
    </row>
    <row r="115" spans="1:10" ht="32.1" customHeight="1" x14ac:dyDescent="0.25">
      <c r="B115" s="517"/>
      <c r="C115" s="141" t="s">
        <v>1178</v>
      </c>
      <c r="D115" s="115" t="s">
        <v>48</v>
      </c>
      <c r="E115" s="115" t="s">
        <v>1075</v>
      </c>
      <c r="F115" s="308">
        <f t="shared" ref="F115:F117" si="19">I115-I115*$G$5%</f>
        <v>960.21</v>
      </c>
      <c r="G115" s="193">
        <v>440</v>
      </c>
      <c r="I115" s="316">
        <f t="shared" si="11"/>
        <v>960.21</v>
      </c>
      <c r="J115" s="322">
        <v>106.69</v>
      </c>
    </row>
    <row r="116" spans="1:10" ht="32.1" customHeight="1" x14ac:dyDescent="0.25">
      <c r="B116" s="517"/>
      <c r="C116" s="141" t="s">
        <v>1179</v>
      </c>
      <c r="D116" s="115" t="s">
        <v>46</v>
      </c>
      <c r="E116" s="115" t="s">
        <v>1145</v>
      </c>
      <c r="F116" s="308">
        <f t="shared" si="19"/>
        <v>1458.8999999999999</v>
      </c>
      <c r="G116" s="193">
        <v>311</v>
      </c>
      <c r="I116" s="316">
        <f t="shared" si="11"/>
        <v>1458.8999999999999</v>
      </c>
      <c r="J116" s="322">
        <v>162.1</v>
      </c>
    </row>
    <row r="117" spans="1:10" ht="32.1" customHeight="1" x14ac:dyDescent="0.25">
      <c r="B117" s="517"/>
      <c r="C117" s="141" t="s">
        <v>1180</v>
      </c>
      <c r="D117" s="115" t="s">
        <v>77</v>
      </c>
      <c r="E117" s="115" t="s">
        <v>1181</v>
      </c>
      <c r="F117" s="308">
        <f t="shared" si="19"/>
        <v>2108.52</v>
      </c>
      <c r="G117" s="193">
        <v>94</v>
      </c>
      <c r="I117" s="316">
        <f t="shared" si="11"/>
        <v>2108.52</v>
      </c>
      <c r="J117" s="322">
        <v>234.28</v>
      </c>
    </row>
  </sheetData>
  <mergeCells count="43">
    <mergeCell ref="B18:G18"/>
    <mergeCell ref="B1:G1"/>
    <mergeCell ref="E2:G2"/>
    <mergeCell ref="E4:G4"/>
    <mergeCell ref="B7:G7"/>
    <mergeCell ref="B8:B12"/>
    <mergeCell ref="B13:G13"/>
    <mergeCell ref="B14:B17"/>
    <mergeCell ref="E5:F5"/>
    <mergeCell ref="E3:G3"/>
    <mergeCell ref="B52:G52"/>
    <mergeCell ref="B19:B22"/>
    <mergeCell ref="B23:G23"/>
    <mergeCell ref="B24:B29"/>
    <mergeCell ref="B30:G30"/>
    <mergeCell ref="B31:B34"/>
    <mergeCell ref="B35:G35"/>
    <mergeCell ref="B36:B41"/>
    <mergeCell ref="B42:G42"/>
    <mergeCell ref="B43:B46"/>
    <mergeCell ref="B47:G47"/>
    <mergeCell ref="B48:B51"/>
    <mergeCell ref="B94:G94"/>
    <mergeCell ref="B53:B56"/>
    <mergeCell ref="B57:G57"/>
    <mergeCell ref="B58:B61"/>
    <mergeCell ref="B62:G62"/>
    <mergeCell ref="B63:B69"/>
    <mergeCell ref="B70:G70"/>
    <mergeCell ref="B71:B77"/>
    <mergeCell ref="B78:G78"/>
    <mergeCell ref="B79:B85"/>
    <mergeCell ref="B86:G86"/>
    <mergeCell ref="B87:B93"/>
    <mergeCell ref="B111:B113"/>
    <mergeCell ref="B114:G114"/>
    <mergeCell ref="B115:B117"/>
    <mergeCell ref="B95:B99"/>
    <mergeCell ref="B100:G100"/>
    <mergeCell ref="B101:B105"/>
    <mergeCell ref="B106:G106"/>
    <mergeCell ref="B108:G108"/>
    <mergeCell ref="B110:G110"/>
  </mergeCells>
  <printOptions horizontalCentered="1"/>
  <pageMargins left="0.55118110236220474" right="0.55118110236220474" top="3.937007874015748E-2" bottom="3.937007874015748E-2" header="0" footer="0"/>
  <pageSetup paperSize="9" scale="70" fitToHeight="0" orientation="portrait" r:id="rId1"/>
  <headerFooter alignWithMargins="0"/>
  <rowBreaks count="1" manualBreakCount="1">
    <brk id="61" min="1" max="8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AF82"/>
  <sheetViews>
    <sheetView zoomScaleNormal="100" workbookViewId="0">
      <pane ySplit="6" topLeftCell="A7" activePane="bottomLeft" state="frozen"/>
      <selection pane="bottomLeft" activeCell="G5" sqref="G5"/>
    </sheetView>
  </sheetViews>
  <sheetFormatPr defaultRowHeight="12.75" x14ac:dyDescent="0.25"/>
  <cols>
    <col min="1" max="1" width="9.140625" style="1"/>
    <col min="2" max="2" width="30.85546875" style="6" customWidth="1"/>
    <col min="3" max="3" width="16.7109375" style="6" customWidth="1"/>
    <col min="4" max="4" width="26.42578125" style="6" customWidth="1"/>
    <col min="5" max="5" width="16.7109375" style="5" customWidth="1"/>
    <col min="6" max="7" width="16.7109375" style="7" customWidth="1"/>
    <col min="8" max="8" width="13.42578125" style="7" customWidth="1"/>
    <col min="9" max="9" width="14.28515625" style="88" hidden="1" customWidth="1"/>
    <col min="10" max="32" width="9.140625" style="7"/>
    <col min="33" max="16384" width="9.140625" style="1"/>
  </cols>
  <sheetData>
    <row r="1" spans="2:9" ht="16.5" customHeight="1" x14ac:dyDescent="0.25">
      <c r="B1" s="437" t="s">
        <v>678</v>
      </c>
      <c r="C1" s="437"/>
      <c r="D1" s="437"/>
      <c r="E1" s="437"/>
      <c r="F1" s="437"/>
      <c r="G1" s="437"/>
    </row>
    <row r="2" spans="2:9" ht="16.5" customHeight="1" x14ac:dyDescent="0.25">
      <c r="B2" s="189"/>
      <c r="C2" s="190"/>
      <c r="D2" s="191"/>
      <c r="E2" s="439"/>
      <c r="F2" s="440"/>
      <c r="G2" s="441"/>
    </row>
    <row r="3" spans="2:9" ht="16.5" customHeight="1" x14ac:dyDescent="0.25">
      <c r="B3" s="189"/>
      <c r="C3" s="190"/>
      <c r="D3" s="190"/>
      <c r="E3" s="442" t="s">
        <v>1526</v>
      </c>
      <c r="F3" s="442"/>
      <c r="G3" s="443"/>
    </row>
    <row r="4" spans="2:9" ht="16.5" customHeight="1" x14ac:dyDescent="0.25">
      <c r="B4" s="189"/>
      <c r="C4" s="190"/>
      <c r="D4" s="190"/>
      <c r="E4" s="444"/>
      <c r="F4" s="444"/>
      <c r="G4" s="445"/>
    </row>
    <row r="5" spans="2:9" ht="16.5" customHeight="1" x14ac:dyDescent="0.25">
      <c r="B5" s="198"/>
      <c r="C5" s="199"/>
      <c r="D5" s="212"/>
      <c r="E5" s="458" t="s">
        <v>679</v>
      </c>
      <c r="F5" s="571"/>
      <c r="G5" s="200"/>
    </row>
    <row r="6" spans="2:9" s="13" customFormat="1" ht="32.450000000000003" customHeight="1" x14ac:dyDescent="0.25">
      <c r="B6" s="646" t="s">
        <v>800</v>
      </c>
      <c r="C6" s="646"/>
      <c r="D6" s="218" t="s">
        <v>1253</v>
      </c>
      <c r="E6" s="219" t="s">
        <v>364</v>
      </c>
      <c r="F6" s="256" t="s">
        <v>676</v>
      </c>
      <c r="G6" s="247" t="s">
        <v>1943</v>
      </c>
      <c r="H6" s="208"/>
      <c r="I6" s="216"/>
    </row>
    <row r="7" spans="2:9" ht="18" customHeight="1" x14ac:dyDescent="0.25">
      <c r="B7" s="524" t="s">
        <v>1252</v>
      </c>
      <c r="C7" s="524"/>
      <c r="D7" s="524"/>
      <c r="E7" s="524"/>
      <c r="F7" s="565"/>
      <c r="G7" s="215"/>
      <c r="H7" s="97"/>
      <c r="I7" s="384" t="s">
        <v>1874</v>
      </c>
    </row>
    <row r="8" spans="2:9" ht="17.100000000000001" customHeight="1" x14ac:dyDescent="0.25">
      <c r="B8" s="517"/>
      <c r="C8" s="141" t="s">
        <v>1251</v>
      </c>
      <c r="D8" s="115" t="s">
        <v>1250</v>
      </c>
      <c r="E8" s="115">
        <v>200</v>
      </c>
      <c r="F8" s="84">
        <f>I8-I8*$G$5%</f>
        <v>196.36500000000001</v>
      </c>
      <c r="G8" s="211">
        <v>413</v>
      </c>
      <c r="H8" s="97"/>
      <c r="I8" s="383">
        <v>196.36500000000001</v>
      </c>
    </row>
    <row r="9" spans="2:9" ht="17.100000000000001" customHeight="1" x14ac:dyDescent="0.25">
      <c r="B9" s="517"/>
      <c r="C9" s="141" t="s">
        <v>1249</v>
      </c>
      <c r="D9" s="115" t="s">
        <v>1248</v>
      </c>
      <c r="E9" s="115">
        <v>150</v>
      </c>
      <c r="F9" s="84">
        <f t="shared" ref="F9:F41" si="0">I9-I9*$G$5%</f>
        <v>217.03500000000003</v>
      </c>
      <c r="G9" s="211"/>
      <c r="H9" s="97"/>
      <c r="I9" s="209">
        <v>217.03500000000003</v>
      </c>
    </row>
    <row r="10" spans="2:9" ht="17.100000000000001" customHeight="1" x14ac:dyDescent="0.25">
      <c r="B10" s="517"/>
      <c r="C10" s="141" t="s">
        <v>1247</v>
      </c>
      <c r="D10" s="115" t="s">
        <v>1246</v>
      </c>
      <c r="E10" s="115">
        <v>150</v>
      </c>
      <c r="F10" s="84">
        <f t="shared" si="0"/>
        <v>237.70500000000001</v>
      </c>
      <c r="G10" s="211"/>
      <c r="H10" s="97"/>
      <c r="I10" s="209">
        <v>237.70500000000001</v>
      </c>
    </row>
    <row r="11" spans="2:9" ht="17.100000000000001" customHeight="1" x14ac:dyDescent="0.25">
      <c r="B11" s="517"/>
      <c r="C11" s="141" t="s">
        <v>1245</v>
      </c>
      <c r="D11" s="115" t="s">
        <v>1244</v>
      </c>
      <c r="E11" s="115" t="s">
        <v>1243</v>
      </c>
      <c r="F11" s="84">
        <f t="shared" si="0"/>
        <v>268.71000000000004</v>
      </c>
      <c r="G11" s="211">
        <v>122</v>
      </c>
      <c r="H11" s="97"/>
      <c r="I11" s="209">
        <v>268.71000000000004</v>
      </c>
    </row>
    <row r="12" spans="2:9" ht="17.100000000000001" customHeight="1" x14ac:dyDescent="0.25">
      <c r="B12" s="517"/>
      <c r="C12" s="141" t="s">
        <v>1242</v>
      </c>
      <c r="D12" s="115" t="s">
        <v>1241</v>
      </c>
      <c r="E12" s="115" t="s">
        <v>1205</v>
      </c>
      <c r="F12" s="84">
        <f t="shared" si="0"/>
        <v>299.71500000000003</v>
      </c>
      <c r="G12" s="211">
        <v>10</v>
      </c>
      <c r="H12" s="97"/>
      <c r="I12" s="209">
        <v>299.71500000000003</v>
      </c>
    </row>
    <row r="13" spans="2:9" ht="17.100000000000001" customHeight="1" x14ac:dyDescent="0.25">
      <c r="B13" s="517"/>
      <c r="C13" s="141" t="s">
        <v>1240</v>
      </c>
      <c r="D13" s="115" t="s">
        <v>1239</v>
      </c>
      <c r="E13" s="115" t="s">
        <v>1238</v>
      </c>
      <c r="F13" s="84">
        <f t="shared" si="0"/>
        <v>0</v>
      </c>
      <c r="G13" s="211"/>
      <c r="H13" s="97"/>
      <c r="I13" s="209"/>
    </row>
    <row r="14" spans="2:9" ht="17.100000000000001" customHeight="1" x14ac:dyDescent="0.25">
      <c r="B14" s="517"/>
      <c r="C14" s="141" t="s">
        <v>1237</v>
      </c>
      <c r="D14" s="115" t="s">
        <v>1236</v>
      </c>
      <c r="E14" s="115" t="s">
        <v>1061</v>
      </c>
      <c r="F14" s="84">
        <f t="shared" si="0"/>
        <v>640.77</v>
      </c>
      <c r="G14" s="211">
        <v>284</v>
      </c>
      <c r="H14" s="97"/>
      <c r="I14" s="209">
        <v>640.77</v>
      </c>
    </row>
    <row r="15" spans="2:9" ht="17.100000000000001" customHeight="1" x14ac:dyDescent="0.25">
      <c r="B15" s="517"/>
      <c r="C15" s="141" t="s">
        <v>1235</v>
      </c>
      <c r="D15" s="115" t="s">
        <v>1234</v>
      </c>
      <c r="E15" s="115" t="s">
        <v>1061</v>
      </c>
      <c r="F15" s="84">
        <f t="shared" si="0"/>
        <v>692.44500000000005</v>
      </c>
      <c r="G15" s="211">
        <v>1513</v>
      </c>
      <c r="H15" s="97"/>
      <c r="I15" s="209">
        <v>692.44500000000005</v>
      </c>
    </row>
    <row r="16" spans="2:9" ht="17.100000000000001" customHeight="1" x14ac:dyDescent="0.25">
      <c r="B16" s="517"/>
      <c r="C16" s="141" t="s">
        <v>1233</v>
      </c>
      <c r="D16" s="115" t="s">
        <v>1232</v>
      </c>
      <c r="E16" s="115" t="s">
        <v>1061</v>
      </c>
      <c r="F16" s="84">
        <f t="shared" si="0"/>
        <v>764.79000000000008</v>
      </c>
      <c r="G16" s="211"/>
      <c r="H16" s="97"/>
      <c r="I16" s="209">
        <v>764.79000000000008</v>
      </c>
    </row>
    <row r="17" spans="2:9" ht="17.100000000000001" customHeight="1" x14ac:dyDescent="0.25">
      <c r="B17" s="473"/>
      <c r="C17" s="141" t="s">
        <v>1231</v>
      </c>
      <c r="D17" s="115" t="s">
        <v>1230</v>
      </c>
      <c r="E17" s="115" t="s">
        <v>406</v>
      </c>
      <c r="F17" s="84">
        <f t="shared" si="0"/>
        <v>1240.2</v>
      </c>
      <c r="G17" s="211">
        <v>190</v>
      </c>
      <c r="H17" s="97"/>
      <c r="I17" s="209">
        <v>1240.2</v>
      </c>
    </row>
    <row r="18" spans="2:9" ht="15.75" customHeight="1" x14ac:dyDescent="0.25">
      <c r="B18" s="516" t="s">
        <v>1229</v>
      </c>
      <c r="C18" s="516"/>
      <c r="D18" s="516"/>
      <c r="E18" s="516"/>
      <c r="F18" s="647"/>
      <c r="G18" s="192"/>
      <c r="H18" s="97"/>
      <c r="I18" s="209">
        <v>0</v>
      </c>
    </row>
    <row r="19" spans="2:9" ht="17.100000000000001" customHeight="1" x14ac:dyDescent="0.25">
      <c r="B19" s="517"/>
      <c r="C19" s="141" t="s">
        <v>1228</v>
      </c>
      <c r="D19" s="115" t="s">
        <v>1227</v>
      </c>
      <c r="E19" s="115">
        <v>150</v>
      </c>
      <c r="F19" s="84">
        <f t="shared" si="0"/>
        <v>217.03500000000003</v>
      </c>
      <c r="G19" s="211">
        <v>497</v>
      </c>
      <c r="H19" s="97"/>
      <c r="I19" s="209">
        <v>217.03500000000003</v>
      </c>
    </row>
    <row r="20" spans="2:9" ht="17.100000000000001" customHeight="1" x14ac:dyDescent="0.25">
      <c r="B20" s="517"/>
      <c r="C20" s="141" t="s">
        <v>1226</v>
      </c>
      <c r="D20" s="115" t="s">
        <v>1225</v>
      </c>
      <c r="E20" s="115">
        <v>125</v>
      </c>
      <c r="F20" s="84">
        <f>I20-I20*$G$5%</f>
        <v>237.70500000000001</v>
      </c>
      <c r="G20" s="211">
        <v>229</v>
      </c>
      <c r="H20" s="97"/>
      <c r="I20" s="209">
        <v>237.70500000000001</v>
      </c>
    </row>
    <row r="21" spans="2:9" ht="17.100000000000001" customHeight="1" x14ac:dyDescent="0.25">
      <c r="B21" s="517"/>
      <c r="C21" s="141" t="s">
        <v>1224</v>
      </c>
      <c r="D21" s="115" t="s">
        <v>1223</v>
      </c>
      <c r="E21" s="115">
        <v>100</v>
      </c>
      <c r="F21" s="84">
        <f t="shared" si="0"/>
        <v>268.71000000000004</v>
      </c>
      <c r="G21" s="211"/>
      <c r="H21" s="97"/>
      <c r="I21" s="209">
        <v>268.71000000000004</v>
      </c>
    </row>
    <row r="22" spans="2:9" ht="17.100000000000001" customHeight="1" x14ac:dyDescent="0.25">
      <c r="B22" s="517"/>
      <c r="C22" s="141" t="s">
        <v>1222</v>
      </c>
      <c r="D22" s="115" t="s">
        <v>1221</v>
      </c>
      <c r="E22" s="115">
        <v>75</v>
      </c>
      <c r="F22" s="84">
        <f t="shared" si="0"/>
        <v>299.71500000000003</v>
      </c>
      <c r="G22" s="211">
        <v>55</v>
      </c>
      <c r="H22" s="97"/>
      <c r="I22" s="209">
        <v>299.71500000000003</v>
      </c>
    </row>
    <row r="23" spans="2:9" ht="17.100000000000001" customHeight="1" x14ac:dyDescent="0.25">
      <c r="B23" s="517"/>
      <c r="C23" s="141" t="s">
        <v>1220</v>
      </c>
      <c r="D23" s="115" t="s">
        <v>1219</v>
      </c>
      <c r="E23" s="115">
        <v>50</v>
      </c>
      <c r="F23" s="84">
        <f t="shared" si="0"/>
        <v>330.72</v>
      </c>
      <c r="G23" s="211">
        <v>40</v>
      </c>
      <c r="H23" s="97"/>
      <c r="I23" s="209">
        <v>330.72</v>
      </c>
    </row>
    <row r="24" spans="2:9" ht="17.100000000000001" customHeight="1" x14ac:dyDescent="0.25">
      <c r="B24" s="473"/>
      <c r="C24" s="141" t="s">
        <v>1218</v>
      </c>
      <c r="D24" s="115" t="s">
        <v>1217</v>
      </c>
      <c r="E24" s="115">
        <v>50</v>
      </c>
      <c r="F24" s="84">
        <f t="shared" si="0"/>
        <v>372.06</v>
      </c>
      <c r="G24" s="211">
        <v>5</v>
      </c>
      <c r="H24" s="97"/>
      <c r="I24" s="209">
        <v>372.06</v>
      </c>
    </row>
    <row r="25" spans="2:9" ht="17.100000000000001" customHeight="1" x14ac:dyDescent="0.25">
      <c r="B25" s="473"/>
      <c r="C25" s="141" t="s">
        <v>1216</v>
      </c>
      <c r="D25" s="115" t="s">
        <v>1215</v>
      </c>
      <c r="E25" s="210">
        <v>25</v>
      </c>
      <c r="F25" s="84">
        <f t="shared" si="0"/>
        <v>651.10500000000002</v>
      </c>
      <c r="G25" s="211">
        <v>154</v>
      </c>
      <c r="H25" s="97"/>
      <c r="I25" s="209">
        <v>651.10500000000002</v>
      </c>
    </row>
    <row r="26" spans="2:9" ht="17.100000000000001" customHeight="1" x14ac:dyDescent="0.25">
      <c r="B26" s="473"/>
      <c r="C26" s="141" t="s">
        <v>1214</v>
      </c>
      <c r="D26" s="115" t="s">
        <v>1213</v>
      </c>
      <c r="E26" s="210">
        <v>20</v>
      </c>
      <c r="F26" s="84">
        <f t="shared" si="0"/>
        <v>702.78000000000009</v>
      </c>
      <c r="G26" s="211">
        <v>128</v>
      </c>
      <c r="H26" s="97"/>
      <c r="I26" s="209">
        <v>702.78000000000009</v>
      </c>
    </row>
    <row r="27" spans="2:9" ht="17.100000000000001" customHeight="1" x14ac:dyDescent="0.25">
      <c r="B27" s="473"/>
      <c r="C27" s="141" t="s">
        <v>1212</v>
      </c>
      <c r="D27" s="115" t="s">
        <v>1211</v>
      </c>
      <c r="E27" s="210">
        <v>15</v>
      </c>
      <c r="F27" s="84">
        <f t="shared" si="0"/>
        <v>837.13499999999999</v>
      </c>
      <c r="G27" s="211"/>
      <c r="H27" s="97"/>
      <c r="I27" s="209">
        <v>837.13499999999999</v>
      </c>
    </row>
    <row r="28" spans="2:9" s="7" customFormat="1" ht="15.75" x14ac:dyDescent="0.25">
      <c r="B28" s="516" t="s">
        <v>1210</v>
      </c>
      <c r="C28" s="516"/>
      <c r="D28" s="516"/>
      <c r="E28" s="516"/>
      <c r="F28" s="647"/>
      <c r="G28" s="192"/>
      <c r="I28" s="209">
        <v>0</v>
      </c>
    </row>
    <row r="29" spans="2:9" ht="17.100000000000001" customHeight="1" x14ac:dyDescent="0.25">
      <c r="B29" s="517"/>
      <c r="C29" s="141" t="s">
        <v>1209</v>
      </c>
      <c r="D29" s="115" t="s">
        <v>1208</v>
      </c>
      <c r="E29" s="115" t="s">
        <v>1205</v>
      </c>
      <c r="F29" s="84">
        <f t="shared" si="0"/>
        <v>43.407000000000004</v>
      </c>
      <c r="G29" s="211">
        <v>3</v>
      </c>
      <c r="H29" s="97"/>
      <c r="I29" s="209">
        <v>43.407000000000004</v>
      </c>
    </row>
    <row r="30" spans="2:9" ht="17.100000000000001" customHeight="1" x14ac:dyDescent="0.25">
      <c r="B30" s="517"/>
      <c r="C30" s="141" t="s">
        <v>1207</v>
      </c>
      <c r="D30" s="115" t="s">
        <v>1206</v>
      </c>
      <c r="E30" s="115" t="s">
        <v>1205</v>
      </c>
      <c r="F30" s="84">
        <f t="shared" si="0"/>
        <v>53.741999999999997</v>
      </c>
      <c r="G30" s="211"/>
      <c r="H30" s="97"/>
      <c r="I30" s="209">
        <v>53.741999999999997</v>
      </c>
    </row>
    <row r="31" spans="2:9" ht="17.100000000000001" customHeight="1" x14ac:dyDescent="0.25">
      <c r="B31" s="517"/>
      <c r="C31" s="141" t="s">
        <v>1204</v>
      </c>
      <c r="D31" s="115" t="s">
        <v>1203</v>
      </c>
      <c r="E31" s="115" t="s">
        <v>451</v>
      </c>
      <c r="F31" s="84">
        <f t="shared" si="0"/>
        <v>66.144000000000005</v>
      </c>
      <c r="G31" s="211">
        <v>3</v>
      </c>
      <c r="H31" s="97"/>
      <c r="I31" s="209">
        <v>66.144000000000005</v>
      </c>
    </row>
    <row r="32" spans="2:9" ht="17.100000000000001" customHeight="1" x14ac:dyDescent="0.25">
      <c r="B32" s="517"/>
      <c r="C32" s="141" t="s">
        <v>1202</v>
      </c>
      <c r="D32" s="115" t="s">
        <v>1201</v>
      </c>
      <c r="E32" s="115" t="s">
        <v>451</v>
      </c>
      <c r="F32" s="84">
        <f t="shared" si="0"/>
        <v>88.881</v>
      </c>
      <c r="G32" s="211">
        <v>6</v>
      </c>
      <c r="H32" s="97"/>
      <c r="I32" s="209">
        <v>88.881</v>
      </c>
    </row>
    <row r="33" spans="2:9" ht="17.100000000000001" customHeight="1" x14ac:dyDescent="0.25">
      <c r="B33" s="517"/>
      <c r="C33" s="141" t="s">
        <v>1200</v>
      </c>
      <c r="D33" s="115" t="s">
        <v>1199</v>
      </c>
      <c r="E33" s="115" t="s">
        <v>451</v>
      </c>
      <c r="F33" s="84">
        <f t="shared" si="0"/>
        <v>107.48399999999999</v>
      </c>
      <c r="G33" s="211">
        <v>233</v>
      </c>
      <c r="H33" s="97"/>
      <c r="I33" s="209">
        <v>107.48399999999999</v>
      </c>
    </row>
    <row r="34" spans="2:9" s="7" customFormat="1" ht="18" customHeight="1" x14ac:dyDescent="0.25">
      <c r="B34" s="516" t="s">
        <v>1198</v>
      </c>
      <c r="C34" s="516"/>
      <c r="D34" s="516"/>
      <c r="E34" s="516"/>
      <c r="F34" s="647"/>
      <c r="G34" s="192"/>
      <c r="I34" s="209">
        <v>0</v>
      </c>
    </row>
    <row r="35" spans="2:9" ht="17.100000000000001" customHeight="1" x14ac:dyDescent="0.25">
      <c r="B35" s="517"/>
      <c r="C35" s="141" t="s">
        <v>1197</v>
      </c>
      <c r="D35" s="115" t="s">
        <v>1196</v>
      </c>
      <c r="E35" s="115" t="s">
        <v>451</v>
      </c>
      <c r="F35" s="84">
        <f t="shared" si="0"/>
        <v>496.08000000000004</v>
      </c>
      <c r="G35" s="211"/>
      <c r="H35" s="97"/>
      <c r="I35" s="209">
        <v>496.08000000000004</v>
      </c>
    </row>
    <row r="36" spans="2:9" ht="17.100000000000001" customHeight="1" x14ac:dyDescent="0.25">
      <c r="B36" s="517"/>
      <c r="C36" s="141" t="s">
        <v>1195</v>
      </c>
      <c r="D36" s="115" t="s">
        <v>1194</v>
      </c>
      <c r="E36" s="115" t="s">
        <v>406</v>
      </c>
      <c r="F36" s="84">
        <f t="shared" si="0"/>
        <v>992.16000000000008</v>
      </c>
      <c r="G36" s="211"/>
      <c r="H36" s="97"/>
      <c r="I36" s="209">
        <v>992.16000000000008</v>
      </c>
    </row>
    <row r="37" spans="2:9" ht="17.100000000000001" customHeight="1" x14ac:dyDescent="0.25">
      <c r="B37" s="517"/>
      <c r="C37" s="141" t="s">
        <v>1193</v>
      </c>
      <c r="D37" s="115" t="s">
        <v>1192</v>
      </c>
      <c r="E37" s="115" t="s">
        <v>406</v>
      </c>
      <c r="F37" s="84">
        <f t="shared" si="0"/>
        <v>713.11500000000001</v>
      </c>
      <c r="G37" s="211">
        <v>37</v>
      </c>
      <c r="H37" s="97"/>
      <c r="I37" s="209">
        <v>713.11500000000001</v>
      </c>
    </row>
    <row r="38" spans="2:9" ht="17.100000000000001" customHeight="1" x14ac:dyDescent="0.25">
      <c r="B38" s="517"/>
      <c r="C38" s="141" t="s">
        <v>1191</v>
      </c>
      <c r="D38" s="115" t="s">
        <v>1190</v>
      </c>
      <c r="E38" s="115" t="s">
        <v>406</v>
      </c>
      <c r="F38" s="84">
        <f t="shared" si="0"/>
        <v>1426.23</v>
      </c>
      <c r="G38" s="211">
        <v>165</v>
      </c>
      <c r="H38" s="97"/>
      <c r="I38" s="209">
        <v>1426.23</v>
      </c>
    </row>
    <row r="39" spans="2:9" s="7" customFormat="1" ht="15.75" x14ac:dyDescent="0.25">
      <c r="B39" s="516" t="s">
        <v>1189</v>
      </c>
      <c r="C39" s="516"/>
      <c r="D39" s="516"/>
      <c r="E39" s="516"/>
      <c r="F39" s="565"/>
      <c r="G39" s="192"/>
      <c r="I39" s="209">
        <v>0</v>
      </c>
    </row>
    <row r="40" spans="2:9" ht="41.25" customHeight="1" x14ac:dyDescent="0.25">
      <c r="B40" s="517"/>
      <c r="C40" s="141" t="s">
        <v>1188</v>
      </c>
      <c r="D40" s="115" t="s">
        <v>1187</v>
      </c>
      <c r="E40" s="115" t="s">
        <v>1184</v>
      </c>
      <c r="F40" s="84">
        <f t="shared" si="0"/>
        <v>8.2680000000000007</v>
      </c>
      <c r="G40" s="211">
        <v>2372</v>
      </c>
      <c r="H40" s="97"/>
      <c r="I40" s="209">
        <v>8.2680000000000007</v>
      </c>
    </row>
    <row r="41" spans="2:9" ht="41.25" customHeight="1" x14ac:dyDescent="0.25">
      <c r="B41" s="517"/>
      <c r="C41" s="141" t="s">
        <v>1186</v>
      </c>
      <c r="D41" s="115" t="s">
        <v>1185</v>
      </c>
      <c r="E41" s="115" t="s">
        <v>1184</v>
      </c>
      <c r="F41" s="84">
        <f t="shared" si="0"/>
        <v>12.402000000000001</v>
      </c>
      <c r="G41" s="211">
        <v>4256</v>
      </c>
      <c r="H41" s="97"/>
      <c r="I41" s="209">
        <v>12.402000000000001</v>
      </c>
    </row>
    <row r="42" spans="2:9" s="7" customFormat="1" x14ac:dyDescent="0.25">
      <c r="B42" s="12"/>
      <c r="C42" s="12"/>
      <c r="D42" s="12"/>
      <c r="E42" s="11"/>
      <c r="I42" s="88"/>
    </row>
    <row r="43" spans="2:9" s="7" customFormat="1" x14ac:dyDescent="0.25">
      <c r="B43" s="12"/>
      <c r="C43" s="12"/>
      <c r="D43" s="12"/>
      <c r="E43" s="11"/>
      <c r="I43" s="88"/>
    </row>
    <row r="44" spans="2:9" s="7" customFormat="1" x14ac:dyDescent="0.25">
      <c r="B44" s="12"/>
      <c r="C44" s="12"/>
      <c r="D44" s="12"/>
      <c r="E44" s="11"/>
      <c r="I44" s="88"/>
    </row>
    <row r="45" spans="2:9" s="7" customFormat="1" x14ac:dyDescent="0.25">
      <c r="B45" s="12"/>
      <c r="C45" s="12"/>
      <c r="D45" s="12"/>
      <c r="E45" s="11"/>
      <c r="I45" s="88"/>
    </row>
    <row r="46" spans="2:9" s="7" customFormat="1" x14ac:dyDescent="0.25">
      <c r="B46" s="12"/>
      <c r="C46" s="12"/>
      <c r="D46" s="12"/>
      <c r="E46" s="11"/>
      <c r="I46" s="88"/>
    </row>
    <row r="47" spans="2:9" s="7" customFormat="1" x14ac:dyDescent="0.25">
      <c r="B47" s="12"/>
      <c r="C47" s="12"/>
      <c r="D47" s="12"/>
      <c r="E47" s="11"/>
      <c r="I47" s="88"/>
    </row>
    <row r="48" spans="2:9" s="7" customFormat="1" x14ac:dyDescent="0.25">
      <c r="B48" s="12"/>
      <c r="C48" s="12"/>
      <c r="D48" s="12"/>
      <c r="E48" s="11"/>
      <c r="I48" s="88"/>
    </row>
    <row r="49" spans="2:9" s="7" customFormat="1" x14ac:dyDescent="0.25">
      <c r="B49" s="12"/>
      <c r="C49" s="12"/>
      <c r="D49" s="12"/>
      <c r="E49" s="11"/>
      <c r="I49" s="88"/>
    </row>
    <row r="50" spans="2:9" s="7" customFormat="1" x14ac:dyDescent="0.25">
      <c r="B50" s="12"/>
      <c r="C50" s="12"/>
      <c r="D50" s="12"/>
      <c r="E50" s="11"/>
      <c r="I50" s="88"/>
    </row>
    <row r="51" spans="2:9" s="7" customFormat="1" x14ac:dyDescent="0.25">
      <c r="B51" s="12"/>
      <c r="C51" s="12"/>
      <c r="D51" s="12"/>
      <c r="E51" s="11"/>
      <c r="I51" s="88"/>
    </row>
    <row r="52" spans="2:9" s="7" customFormat="1" x14ac:dyDescent="0.25">
      <c r="B52" s="12"/>
      <c r="C52" s="12"/>
      <c r="D52" s="12"/>
      <c r="E52" s="11"/>
      <c r="I52" s="88"/>
    </row>
    <row r="53" spans="2:9" s="7" customFormat="1" x14ac:dyDescent="0.25">
      <c r="B53" s="12"/>
      <c r="C53" s="12"/>
      <c r="D53" s="12"/>
      <c r="E53" s="11"/>
      <c r="I53" s="88"/>
    </row>
    <row r="54" spans="2:9" s="7" customFormat="1" x14ac:dyDescent="0.25">
      <c r="B54" s="12"/>
      <c r="C54" s="12"/>
      <c r="D54" s="12"/>
      <c r="E54" s="11"/>
      <c r="I54" s="88"/>
    </row>
    <row r="55" spans="2:9" s="7" customFormat="1" x14ac:dyDescent="0.25">
      <c r="B55" s="12"/>
      <c r="C55" s="305"/>
      <c r="D55" s="12"/>
      <c r="E55" s="11"/>
      <c r="I55" s="88"/>
    </row>
    <row r="56" spans="2:9" s="7" customFormat="1" x14ac:dyDescent="0.25">
      <c r="B56" s="12"/>
      <c r="C56" s="305"/>
      <c r="D56" s="12"/>
      <c r="E56" s="11"/>
      <c r="I56" s="88"/>
    </row>
    <row r="57" spans="2:9" s="7" customFormat="1" x14ac:dyDescent="0.25">
      <c r="B57" s="12"/>
      <c r="C57" s="305"/>
      <c r="D57" s="12"/>
      <c r="E57" s="11"/>
      <c r="I57" s="88"/>
    </row>
    <row r="58" spans="2:9" s="7" customFormat="1" x14ac:dyDescent="0.25">
      <c r="B58" s="12"/>
      <c r="C58" s="305"/>
      <c r="D58" s="12"/>
      <c r="E58" s="11"/>
      <c r="I58" s="88"/>
    </row>
    <row r="59" spans="2:9" s="7" customFormat="1" x14ac:dyDescent="0.25">
      <c r="B59" s="12"/>
      <c r="C59" s="305"/>
      <c r="D59" s="12"/>
      <c r="E59" s="11"/>
      <c r="I59" s="88"/>
    </row>
    <row r="60" spans="2:9" s="7" customFormat="1" x14ac:dyDescent="0.25">
      <c r="B60" s="12"/>
      <c r="C60" s="305"/>
      <c r="D60" s="12"/>
      <c r="E60" s="11"/>
      <c r="I60" s="88"/>
    </row>
    <row r="61" spans="2:9" s="7" customFormat="1" x14ac:dyDescent="0.25">
      <c r="B61" s="12"/>
      <c r="C61" s="305"/>
      <c r="D61" s="12"/>
      <c r="E61" s="11"/>
      <c r="I61" s="88"/>
    </row>
    <row r="62" spans="2:9" s="7" customFormat="1" x14ac:dyDescent="0.25">
      <c r="B62" s="12"/>
      <c r="C62" s="305"/>
      <c r="D62" s="12"/>
      <c r="E62" s="11"/>
      <c r="I62" s="88"/>
    </row>
    <row r="63" spans="2:9" s="7" customFormat="1" x14ac:dyDescent="0.25">
      <c r="B63" s="12"/>
      <c r="C63" s="305"/>
      <c r="D63" s="12"/>
      <c r="E63" s="11"/>
      <c r="I63" s="88"/>
    </row>
    <row r="64" spans="2:9" s="7" customFormat="1" x14ac:dyDescent="0.25">
      <c r="B64" s="12"/>
      <c r="C64" s="305"/>
      <c r="D64" s="12"/>
      <c r="E64" s="11"/>
      <c r="I64" s="88"/>
    </row>
    <row r="65" spans="2:9" s="7" customFormat="1" x14ac:dyDescent="0.25">
      <c r="B65" s="12"/>
      <c r="C65" s="305"/>
      <c r="D65" s="12"/>
      <c r="E65" s="11"/>
      <c r="I65" s="88"/>
    </row>
    <row r="66" spans="2:9" s="7" customFormat="1" x14ac:dyDescent="0.25">
      <c r="B66" s="12"/>
      <c r="C66" s="305"/>
      <c r="D66" s="12"/>
      <c r="E66" s="11"/>
      <c r="I66" s="88"/>
    </row>
    <row r="67" spans="2:9" s="7" customFormat="1" x14ac:dyDescent="0.25">
      <c r="B67" s="12"/>
      <c r="C67" s="305"/>
      <c r="D67" s="12"/>
      <c r="E67" s="11"/>
      <c r="I67" s="88"/>
    </row>
    <row r="68" spans="2:9" s="7" customFormat="1" x14ac:dyDescent="0.25">
      <c r="B68" s="12"/>
      <c r="C68" s="305"/>
      <c r="D68" s="12"/>
      <c r="E68" s="11"/>
      <c r="I68" s="88"/>
    </row>
    <row r="69" spans="2:9" s="7" customFormat="1" x14ac:dyDescent="0.25">
      <c r="B69" s="12"/>
      <c r="C69" s="305"/>
      <c r="D69" s="12"/>
      <c r="E69" s="11"/>
      <c r="I69" s="88"/>
    </row>
    <row r="70" spans="2:9" s="7" customFormat="1" x14ac:dyDescent="0.25">
      <c r="B70" s="12"/>
      <c r="C70" s="305"/>
      <c r="D70" s="12"/>
      <c r="E70" s="11"/>
      <c r="I70" s="88"/>
    </row>
    <row r="71" spans="2:9" s="7" customFormat="1" x14ac:dyDescent="0.25">
      <c r="B71" s="12"/>
      <c r="C71" s="12"/>
      <c r="D71" s="12"/>
      <c r="E71" s="11"/>
      <c r="I71" s="88"/>
    </row>
    <row r="72" spans="2:9" s="7" customFormat="1" x14ac:dyDescent="0.25">
      <c r="B72" s="12"/>
      <c r="C72" s="305"/>
      <c r="D72" s="12"/>
      <c r="E72" s="11"/>
      <c r="I72" s="88"/>
    </row>
    <row r="73" spans="2:9" x14ac:dyDescent="0.25">
      <c r="C73" s="306"/>
    </row>
    <row r="74" spans="2:9" x14ac:dyDescent="0.25">
      <c r="C74" s="306"/>
      <c r="D74" s="306"/>
      <c r="E74" s="307"/>
    </row>
    <row r="75" spans="2:9" x14ac:dyDescent="0.25">
      <c r="C75" s="306"/>
      <c r="D75" s="306"/>
      <c r="E75" s="307"/>
    </row>
    <row r="76" spans="2:9" x14ac:dyDescent="0.25">
      <c r="C76" s="306"/>
      <c r="D76" s="306"/>
      <c r="E76" s="307"/>
    </row>
    <row r="77" spans="2:9" x14ac:dyDescent="0.25">
      <c r="C77" s="306"/>
      <c r="D77" s="306"/>
      <c r="E77" s="307"/>
    </row>
    <row r="78" spans="2:9" x14ac:dyDescent="0.25">
      <c r="C78" s="306"/>
      <c r="D78" s="306"/>
      <c r="E78" s="307"/>
    </row>
    <row r="79" spans="2:9" x14ac:dyDescent="0.25">
      <c r="D79" s="306"/>
      <c r="E79" s="307"/>
    </row>
    <row r="80" spans="2:9" x14ac:dyDescent="0.25">
      <c r="E80" s="307"/>
    </row>
    <row r="81" spans="5:5" x14ac:dyDescent="0.25">
      <c r="E81" s="307"/>
    </row>
    <row r="82" spans="5:5" x14ac:dyDescent="0.25">
      <c r="E82" s="307"/>
    </row>
  </sheetData>
  <mergeCells count="16">
    <mergeCell ref="B6:C6"/>
    <mergeCell ref="B40:B41"/>
    <mergeCell ref="B29:B33"/>
    <mergeCell ref="B35:B38"/>
    <mergeCell ref="B8:B17"/>
    <mergeCell ref="B19:B27"/>
    <mergeCell ref="B39:F39"/>
    <mergeCell ref="B34:F34"/>
    <mergeCell ref="B28:F28"/>
    <mergeCell ref="B18:F18"/>
    <mergeCell ref="B7:F7"/>
    <mergeCell ref="B1:G1"/>
    <mergeCell ref="E2:G2"/>
    <mergeCell ref="E3:G3"/>
    <mergeCell ref="E4:G4"/>
    <mergeCell ref="E5:F5"/>
  </mergeCells>
  <printOptions horizontalCentered="1"/>
  <pageMargins left="3.937007874015748E-2" right="3.937007874015748E-2" top="0.39370078740157483" bottom="3.937007874015748E-2" header="0" footer="0"/>
  <pageSetup paperSize="9" scale="81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 tint="0.79998168889431442"/>
    <pageSetUpPr fitToPage="1"/>
  </sheetPr>
  <dimension ref="A1:AE358"/>
  <sheetViews>
    <sheetView zoomScaleNormal="100" workbookViewId="0">
      <pane ySplit="6" topLeftCell="A7" activePane="bottomLeft" state="frozen"/>
      <selection pane="bottomLeft" activeCell="G5" sqref="G5"/>
    </sheetView>
  </sheetViews>
  <sheetFormatPr defaultColWidth="9.140625" defaultRowHeight="12.75" x14ac:dyDescent="0.25"/>
  <cols>
    <col min="1" max="1" width="9.140625" style="1"/>
    <col min="2" max="2" width="30.85546875" style="6" customWidth="1"/>
    <col min="3" max="4" width="16.7109375" style="6" customWidth="1"/>
    <col min="5" max="5" width="16.7109375" style="5" customWidth="1"/>
    <col min="6" max="6" width="20.7109375" style="82" customWidth="1"/>
    <col min="7" max="7" width="20.7109375" style="4" customWidth="1"/>
    <col min="8" max="8" width="10.140625" style="3" customWidth="1"/>
    <col min="9" max="9" width="19.140625" style="72" hidden="1" customWidth="1"/>
    <col min="10" max="10" width="16.5703125" style="2" hidden="1" customWidth="1"/>
    <col min="11" max="12" width="13.42578125" style="2" bestFit="1" customWidth="1"/>
    <col min="13" max="13" width="9.140625" style="1"/>
    <col min="14" max="18" width="13.42578125" style="1" bestFit="1" customWidth="1"/>
    <col min="19" max="16384" width="9.140625" style="1"/>
  </cols>
  <sheetData>
    <row r="1" spans="1:31" ht="16.5" customHeight="1" x14ac:dyDescent="0.25">
      <c r="A1" s="24"/>
      <c r="B1" s="437" t="s">
        <v>678</v>
      </c>
      <c r="C1" s="437"/>
      <c r="D1" s="437"/>
      <c r="E1" s="437"/>
      <c r="F1" s="437"/>
      <c r="G1" s="437"/>
      <c r="H1" s="9"/>
      <c r="I1" s="69"/>
      <c r="J1" s="9"/>
      <c r="K1" s="9"/>
      <c r="L1" s="9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6.5" customHeight="1" x14ac:dyDescent="0.25">
      <c r="A2" s="24"/>
      <c r="B2" s="77"/>
      <c r="C2" s="62"/>
      <c r="D2" s="67"/>
      <c r="E2" s="439"/>
      <c r="F2" s="440"/>
      <c r="G2" s="441"/>
      <c r="H2" s="9"/>
      <c r="I2" s="69"/>
      <c r="J2" s="9"/>
      <c r="K2" s="9"/>
      <c r="L2" s="9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6.5" customHeight="1" x14ac:dyDescent="0.25">
      <c r="A3" s="24"/>
      <c r="B3" s="77"/>
      <c r="C3" s="62"/>
      <c r="D3" s="62"/>
      <c r="E3" s="442" t="s">
        <v>1526</v>
      </c>
      <c r="F3" s="442"/>
      <c r="G3" s="443"/>
      <c r="H3" s="9"/>
      <c r="I3" s="69"/>
      <c r="J3" s="9"/>
      <c r="K3" s="9"/>
      <c r="L3" s="9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6.5" customHeight="1" x14ac:dyDescent="0.25">
      <c r="A4" s="24"/>
      <c r="B4" s="77"/>
      <c r="C4" s="62"/>
      <c r="D4" s="62"/>
      <c r="E4" s="444"/>
      <c r="F4" s="444"/>
      <c r="G4" s="445"/>
      <c r="H4" s="9"/>
      <c r="I4" s="69"/>
      <c r="J4" s="9"/>
      <c r="K4" s="9"/>
      <c r="L4" s="9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16.5" customHeight="1" x14ac:dyDescent="0.25">
      <c r="A5" s="24"/>
      <c r="B5" s="78"/>
      <c r="C5" s="79"/>
      <c r="D5" s="80"/>
      <c r="E5" s="446" t="s">
        <v>679</v>
      </c>
      <c r="F5" s="447"/>
      <c r="G5" s="66"/>
      <c r="H5" s="9"/>
      <c r="I5" s="69"/>
      <c r="J5" s="9"/>
      <c r="K5" s="9"/>
      <c r="L5" s="9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s="13" customFormat="1" ht="31.5" x14ac:dyDescent="0.25">
      <c r="B6" s="120"/>
      <c r="C6" s="121" t="s">
        <v>0</v>
      </c>
      <c r="D6" s="122" t="s">
        <v>365</v>
      </c>
      <c r="E6" s="123" t="s">
        <v>364</v>
      </c>
      <c r="F6" s="124" t="s">
        <v>676</v>
      </c>
      <c r="G6" s="113" t="s">
        <v>677</v>
      </c>
      <c r="H6" s="16"/>
      <c r="I6" s="70"/>
      <c r="J6" s="16"/>
      <c r="K6" s="16"/>
      <c r="L6" s="16"/>
    </row>
    <row r="7" spans="1:31" s="13" customFormat="1" ht="19.5" x14ac:dyDescent="0.25">
      <c r="B7" s="436" t="s">
        <v>363</v>
      </c>
      <c r="C7" s="436"/>
      <c r="D7" s="436"/>
      <c r="E7" s="436"/>
      <c r="F7" s="436"/>
      <c r="G7" s="436"/>
      <c r="H7" s="14"/>
      <c r="I7" s="330"/>
      <c r="J7" s="14"/>
      <c r="K7" s="14"/>
      <c r="L7" s="14"/>
    </row>
    <row r="8" spans="1:31" ht="16.5" customHeight="1" x14ac:dyDescent="0.25">
      <c r="A8" s="7"/>
      <c r="B8" s="429" t="s">
        <v>362</v>
      </c>
      <c r="C8" s="429"/>
      <c r="D8" s="429"/>
      <c r="E8" s="429"/>
      <c r="F8" s="429"/>
      <c r="G8" s="429"/>
      <c r="H8" s="9"/>
      <c r="I8" s="71" t="s">
        <v>1817</v>
      </c>
      <c r="J8" s="329" t="s">
        <v>1816</v>
      </c>
      <c r="K8" s="9"/>
      <c r="L8" s="9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5.75" x14ac:dyDescent="0.25">
      <c r="A9" s="7"/>
      <c r="B9" s="438"/>
      <c r="C9" s="125" t="s">
        <v>361</v>
      </c>
      <c r="D9" s="17" t="s">
        <v>675</v>
      </c>
      <c r="E9" s="17">
        <v>160</v>
      </c>
      <c r="F9" s="65">
        <f>I9</f>
        <v>563.79885383808016</v>
      </c>
      <c r="G9" s="65">
        <f>F9-F9*$G$5%</f>
        <v>563.79885383808016</v>
      </c>
      <c r="H9" s="9"/>
      <c r="I9" s="156">
        <f>J9*9</f>
        <v>563.79885383808016</v>
      </c>
      <c r="J9" s="323">
        <v>62.644317093120023</v>
      </c>
      <c r="K9" s="9"/>
      <c r="L9" s="9"/>
      <c r="M9" s="7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5.75" x14ac:dyDescent="0.25">
      <c r="A10" s="7"/>
      <c r="B10" s="438"/>
      <c r="C10" s="125" t="s">
        <v>360</v>
      </c>
      <c r="D10" s="17" t="s">
        <v>682</v>
      </c>
      <c r="E10" s="17">
        <v>100</v>
      </c>
      <c r="F10" s="65">
        <f t="shared" ref="F10:F19" si="0">I10</f>
        <v>850.35653354736019</v>
      </c>
      <c r="G10" s="65">
        <f t="shared" ref="G10:G31" si="1">F10-F10*$G$5%</f>
        <v>850.35653354736019</v>
      </c>
      <c r="H10" s="9"/>
      <c r="I10" s="156">
        <f>J10*9</f>
        <v>850.35653354736019</v>
      </c>
      <c r="J10" s="323">
        <v>94.484059283040025</v>
      </c>
      <c r="K10" s="9"/>
      <c r="L10" s="9"/>
      <c r="M10" s="7"/>
      <c r="N10" s="8"/>
      <c r="O10" s="8"/>
      <c r="P10" s="8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5.75" x14ac:dyDescent="0.25">
      <c r="A11" s="7"/>
      <c r="B11" s="438"/>
      <c r="C11" s="125" t="s">
        <v>359</v>
      </c>
      <c r="D11" s="17" t="s">
        <v>683</v>
      </c>
      <c r="E11" s="17">
        <v>60</v>
      </c>
      <c r="F11" s="65">
        <f t="shared" si="0"/>
        <v>1373.6586413541606</v>
      </c>
      <c r="G11" s="65">
        <f t="shared" si="1"/>
        <v>1373.6586413541606</v>
      </c>
      <c r="H11" s="9"/>
      <c r="I11" s="156">
        <f t="shared" ref="I11:I73" si="2">J11*9</f>
        <v>1373.6586413541606</v>
      </c>
      <c r="J11" s="323">
        <v>152.62873792824007</v>
      </c>
      <c r="K11" s="9"/>
      <c r="L11" s="9"/>
      <c r="M11" s="7"/>
      <c r="N11" s="8"/>
      <c r="O11" s="8"/>
      <c r="P11" s="8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5.75" x14ac:dyDescent="0.25">
      <c r="A12" s="7"/>
      <c r="B12" s="438"/>
      <c r="C12" s="125" t="s">
        <v>358</v>
      </c>
      <c r="D12" s="17" t="s">
        <v>684</v>
      </c>
      <c r="E12" s="17">
        <v>48</v>
      </c>
      <c r="F12" s="65">
        <f t="shared" si="0"/>
        <v>2141.9698193056802</v>
      </c>
      <c r="G12" s="65">
        <f t="shared" si="1"/>
        <v>2141.9698193056802</v>
      </c>
      <c r="H12" s="9"/>
      <c r="I12" s="156">
        <f>J12*9</f>
        <v>2141.9698193056802</v>
      </c>
      <c r="J12" s="323">
        <v>237.99664658952</v>
      </c>
      <c r="K12" s="9"/>
      <c r="L12" s="9"/>
      <c r="M12" s="7"/>
      <c r="N12" s="8"/>
      <c r="O12" s="8"/>
      <c r="P12" s="8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5.75" x14ac:dyDescent="0.25">
      <c r="A13" s="7"/>
      <c r="B13" s="438"/>
      <c r="C13" s="125" t="s">
        <v>357</v>
      </c>
      <c r="D13" s="17" t="s">
        <v>685</v>
      </c>
      <c r="E13" s="17">
        <v>32</v>
      </c>
      <c r="F13" s="65">
        <f t="shared" si="0"/>
        <v>3313.8209284891213</v>
      </c>
      <c r="G13" s="65">
        <f t="shared" si="1"/>
        <v>3313.8209284891213</v>
      </c>
      <c r="H13" s="9"/>
      <c r="I13" s="156">
        <f t="shared" si="2"/>
        <v>3313.8209284891213</v>
      </c>
      <c r="J13" s="323">
        <v>368.20232538768016</v>
      </c>
      <c r="K13" s="9"/>
      <c r="L13" s="9"/>
      <c r="M13" s="7"/>
      <c r="N13" s="8"/>
      <c r="O13" s="8"/>
      <c r="P13" s="8"/>
      <c r="Q13" s="8"/>
      <c r="R13" s="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5.75" x14ac:dyDescent="0.25">
      <c r="A14" s="7"/>
      <c r="B14" s="438"/>
      <c r="C14" s="125" t="s">
        <v>356</v>
      </c>
      <c r="D14" s="17">
        <v>63</v>
      </c>
      <c r="E14" s="17">
        <v>20</v>
      </c>
      <c r="F14" s="65">
        <f t="shared" si="0"/>
        <v>5253.8329494050431</v>
      </c>
      <c r="G14" s="65">
        <f>F14-F14*$G$5%</f>
        <v>5253.8329494050431</v>
      </c>
      <c r="H14" s="9"/>
      <c r="I14" s="156">
        <f>J14*9</f>
        <v>5253.8329494050431</v>
      </c>
      <c r="J14" s="323">
        <v>583.75921660056031</v>
      </c>
      <c r="K14" s="9"/>
      <c r="L14" s="9"/>
      <c r="M14" s="7"/>
      <c r="N14" s="8"/>
      <c r="O14" s="8"/>
      <c r="P14" s="8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5.75" customHeight="1" x14ac:dyDescent="0.25">
      <c r="A15" s="7"/>
      <c r="B15" s="438"/>
      <c r="C15" s="125" t="s">
        <v>355</v>
      </c>
      <c r="D15" s="17">
        <v>75</v>
      </c>
      <c r="E15" s="17">
        <v>12</v>
      </c>
      <c r="F15" s="65">
        <f t="shared" si="0"/>
        <v>7398.8080930915221</v>
      </c>
      <c r="G15" s="65">
        <f t="shared" si="1"/>
        <v>7398.8080930915221</v>
      </c>
      <c r="H15" s="9"/>
      <c r="I15" s="156">
        <f t="shared" si="2"/>
        <v>7398.8080930915221</v>
      </c>
      <c r="J15" s="323">
        <v>822.08978812128021</v>
      </c>
      <c r="K15" s="9"/>
      <c r="L15" s="9"/>
      <c r="M15" s="7"/>
      <c r="N15" s="8"/>
      <c r="O15" s="8"/>
      <c r="P15" s="8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5.75" customHeight="1" x14ac:dyDescent="0.25">
      <c r="A16" s="7"/>
      <c r="B16" s="438"/>
      <c r="C16" s="125" t="s">
        <v>354</v>
      </c>
      <c r="D16" s="17">
        <v>90</v>
      </c>
      <c r="E16" s="17">
        <v>8</v>
      </c>
      <c r="F16" s="65">
        <f t="shared" si="0"/>
        <v>10819.919101975202</v>
      </c>
      <c r="G16" s="65">
        <f>F16-F16*$G$5%</f>
        <v>10819.919101975202</v>
      </c>
      <c r="H16" s="9"/>
      <c r="I16" s="156">
        <f t="shared" si="2"/>
        <v>10819.919101975202</v>
      </c>
      <c r="J16" s="323">
        <v>1202.2132335528001</v>
      </c>
      <c r="K16" s="9"/>
      <c r="L16" s="9"/>
      <c r="M16" s="7"/>
      <c r="N16" s="8"/>
      <c r="O16" s="8"/>
      <c r="P16" s="8"/>
      <c r="Q16" s="8"/>
      <c r="R16" s="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5.75" x14ac:dyDescent="0.25">
      <c r="A17" s="7"/>
      <c r="B17" s="438"/>
      <c r="C17" s="125" t="s">
        <v>353</v>
      </c>
      <c r="D17" s="17">
        <v>110</v>
      </c>
      <c r="E17" s="17">
        <v>8</v>
      </c>
      <c r="F17" s="65">
        <f t="shared" si="0"/>
        <v>16298.55031506408</v>
      </c>
      <c r="G17" s="65">
        <f t="shared" si="1"/>
        <v>16298.55031506408</v>
      </c>
      <c r="H17" s="9"/>
      <c r="I17" s="156">
        <f t="shared" si="2"/>
        <v>16298.55031506408</v>
      </c>
      <c r="J17" s="323">
        <v>1810.9500350071201</v>
      </c>
      <c r="K17" s="9"/>
      <c r="L17" s="9"/>
      <c r="M17" s="7"/>
      <c r="N17" s="8"/>
      <c r="O17" s="8"/>
      <c r="P17" s="8"/>
      <c r="Q17" s="8"/>
      <c r="R17" s="8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5.75" x14ac:dyDescent="0.25">
      <c r="A18" s="7"/>
      <c r="B18" s="438"/>
      <c r="C18" s="125" t="s">
        <v>352</v>
      </c>
      <c r="D18" s="17">
        <v>125</v>
      </c>
      <c r="E18" s="17">
        <v>4</v>
      </c>
      <c r="F18" s="65">
        <f t="shared" si="0"/>
        <v>22957.447545602648</v>
      </c>
      <c r="G18" s="65">
        <f>F18-F18*$G$5%</f>
        <v>22957.447545602648</v>
      </c>
      <c r="H18" s="9"/>
      <c r="I18" s="156">
        <f t="shared" si="2"/>
        <v>22957.447545602648</v>
      </c>
      <c r="J18" s="323">
        <v>2550.8275050669608</v>
      </c>
      <c r="K18" s="9"/>
      <c r="L18" s="9"/>
      <c r="M18" s="7"/>
      <c r="N18" s="8"/>
      <c r="O18" s="8"/>
      <c r="P18" s="8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5.75" x14ac:dyDescent="0.25">
      <c r="A19" s="7"/>
      <c r="B19" s="438"/>
      <c r="C19" s="125" t="s">
        <v>351</v>
      </c>
      <c r="D19" s="17">
        <v>160</v>
      </c>
      <c r="E19" s="17">
        <v>4</v>
      </c>
      <c r="F19" s="65">
        <f t="shared" si="0"/>
        <v>37473.690236633294</v>
      </c>
      <c r="G19" s="65">
        <f t="shared" si="1"/>
        <v>37473.690236633294</v>
      </c>
      <c r="H19" s="9"/>
      <c r="I19" s="156">
        <f t="shared" si="2"/>
        <v>37473.690236633294</v>
      </c>
      <c r="J19" s="323">
        <v>4163.7433596259216</v>
      </c>
      <c r="K19" s="9"/>
      <c r="L19" s="9"/>
      <c r="M19" s="7"/>
      <c r="N19" s="8"/>
      <c r="O19" s="8"/>
      <c r="P19" s="8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5.75" x14ac:dyDescent="0.25">
      <c r="A20" s="7"/>
      <c r="B20" s="429" t="s">
        <v>350</v>
      </c>
      <c r="C20" s="429"/>
      <c r="D20" s="429"/>
      <c r="E20" s="429"/>
      <c r="F20" s="429"/>
      <c r="G20" s="429"/>
      <c r="H20" s="9"/>
      <c r="I20" s="156">
        <f t="shared" si="2"/>
        <v>0</v>
      </c>
      <c r="J20" s="323">
        <v>0</v>
      </c>
      <c r="K20" s="9"/>
      <c r="L20" s="9"/>
      <c r="M20" s="7"/>
      <c r="N20" s="8"/>
      <c r="O20" s="8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5.75" x14ac:dyDescent="0.25">
      <c r="A21" s="7"/>
      <c r="B21" s="438"/>
      <c r="C21" s="125" t="s">
        <v>349</v>
      </c>
      <c r="D21" s="17">
        <v>20</v>
      </c>
      <c r="E21" s="17">
        <v>160</v>
      </c>
      <c r="F21" s="65">
        <f>I21</f>
        <v>712.70528676480023</v>
      </c>
      <c r="G21" s="65">
        <f t="shared" si="1"/>
        <v>712.70528676480023</v>
      </c>
      <c r="H21" s="9"/>
      <c r="I21" s="156">
        <f t="shared" si="2"/>
        <v>712.70528676480023</v>
      </c>
      <c r="J21" s="323">
        <v>79.189476307200025</v>
      </c>
      <c r="K21" s="9"/>
      <c r="L21" s="9"/>
      <c r="M21" s="7"/>
      <c r="N21" s="8"/>
      <c r="O21" s="8"/>
      <c r="P21" s="8"/>
      <c r="Q21" s="8"/>
      <c r="R21" s="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5.75" x14ac:dyDescent="0.25">
      <c r="A22" s="7"/>
      <c r="B22" s="438"/>
      <c r="C22" s="125" t="s">
        <v>348</v>
      </c>
      <c r="D22" s="17">
        <v>25</v>
      </c>
      <c r="E22" s="17">
        <v>100</v>
      </c>
      <c r="F22" s="65">
        <f>I22</f>
        <v>1148.7975614640004</v>
      </c>
      <c r="G22" s="65">
        <f t="shared" si="1"/>
        <v>1148.7975614640004</v>
      </c>
      <c r="H22" s="9"/>
      <c r="I22" s="156">
        <f t="shared" si="2"/>
        <v>1148.7975614640004</v>
      </c>
      <c r="J22" s="323">
        <v>127.64417349600004</v>
      </c>
      <c r="K22" s="9"/>
      <c r="L22" s="9"/>
      <c r="M22" s="7"/>
      <c r="N22" s="8"/>
      <c r="O22" s="8"/>
      <c r="P22" s="8"/>
      <c r="Q22" s="8"/>
      <c r="R22" s="8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5.75" x14ac:dyDescent="0.25">
      <c r="A23" s="7"/>
      <c r="B23" s="438"/>
      <c r="C23" s="125" t="s">
        <v>347</v>
      </c>
      <c r="D23" s="17">
        <v>32</v>
      </c>
      <c r="E23" s="17">
        <v>60</v>
      </c>
      <c r="F23" s="65">
        <f t="shared" ref="F23:F31" si="3">I23</f>
        <v>1877.3177519376004</v>
      </c>
      <c r="G23" s="65">
        <f t="shared" si="1"/>
        <v>1877.3177519376004</v>
      </c>
      <c r="H23" s="9"/>
      <c r="I23" s="156">
        <f t="shared" si="2"/>
        <v>1877.3177519376004</v>
      </c>
      <c r="J23" s="323">
        <v>208.59086132640005</v>
      </c>
      <c r="K23" s="9"/>
      <c r="L23" s="9"/>
      <c r="M23" s="7"/>
      <c r="N23" s="8"/>
      <c r="O23" s="8"/>
      <c r="P23" s="8"/>
      <c r="Q23" s="8"/>
      <c r="R23" s="8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5.75" customHeight="1" x14ac:dyDescent="0.25">
      <c r="A24" s="7"/>
      <c r="B24" s="438"/>
      <c r="C24" s="125" t="s">
        <v>346</v>
      </c>
      <c r="D24" s="17">
        <v>40</v>
      </c>
      <c r="E24" s="17">
        <v>48</v>
      </c>
      <c r="F24" s="65">
        <f t="shared" si="3"/>
        <v>2982.0331168488005</v>
      </c>
      <c r="G24" s="65">
        <f t="shared" si="1"/>
        <v>2982.0331168488005</v>
      </c>
      <c r="H24" s="9"/>
      <c r="I24" s="156">
        <f t="shared" si="2"/>
        <v>2982.0331168488005</v>
      </c>
      <c r="J24" s="323">
        <v>331.33701298320005</v>
      </c>
      <c r="K24" s="9"/>
      <c r="L24" s="9"/>
      <c r="M24" s="7"/>
      <c r="N24" s="8"/>
      <c r="O24" s="8"/>
      <c r="P24" s="8"/>
      <c r="Q24" s="8"/>
      <c r="R24" s="8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15.75" x14ac:dyDescent="0.25">
      <c r="A25" s="7"/>
      <c r="B25" s="438"/>
      <c r="C25" s="125" t="s">
        <v>345</v>
      </c>
      <c r="D25" s="17">
        <v>50</v>
      </c>
      <c r="E25" s="17">
        <v>32</v>
      </c>
      <c r="F25" s="65">
        <f t="shared" si="3"/>
        <v>4762.2370138156821</v>
      </c>
      <c r="G25" s="65">
        <f t="shared" si="1"/>
        <v>4762.2370138156821</v>
      </c>
      <c r="H25" s="9"/>
      <c r="I25" s="156">
        <f t="shared" si="2"/>
        <v>4762.2370138156821</v>
      </c>
      <c r="J25" s="323">
        <v>529.13744597952018</v>
      </c>
      <c r="K25" s="9"/>
      <c r="L25" s="9"/>
      <c r="M25" s="7"/>
      <c r="N25" s="8"/>
      <c r="O25" s="8"/>
      <c r="P25" s="8"/>
      <c r="Q25" s="8"/>
      <c r="R25" s="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15.75" customHeight="1" x14ac:dyDescent="0.25">
      <c r="A26" s="7"/>
      <c r="B26" s="438"/>
      <c r="C26" s="125" t="s">
        <v>344</v>
      </c>
      <c r="D26" s="17">
        <v>63</v>
      </c>
      <c r="E26" s="17">
        <v>20</v>
      </c>
      <c r="F26" s="65">
        <f t="shared" si="3"/>
        <v>7861.5529146252011</v>
      </c>
      <c r="G26" s="65">
        <f t="shared" si="1"/>
        <v>7861.5529146252011</v>
      </c>
      <c r="H26" s="9"/>
      <c r="I26" s="156">
        <f t="shared" si="2"/>
        <v>7861.5529146252011</v>
      </c>
      <c r="J26" s="323">
        <v>873.50587940280013</v>
      </c>
      <c r="K26" s="9"/>
      <c r="L26" s="9"/>
      <c r="M26" s="7"/>
      <c r="N26" s="8"/>
      <c r="O26" s="8"/>
      <c r="P26" s="8"/>
      <c r="Q26" s="8"/>
      <c r="R26" s="8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15.75" x14ac:dyDescent="0.25">
      <c r="A27" s="7"/>
      <c r="B27" s="438"/>
      <c r="C27" s="125" t="s">
        <v>343</v>
      </c>
      <c r="D27" s="17">
        <v>75</v>
      </c>
      <c r="E27" s="17">
        <v>12</v>
      </c>
      <c r="F27" s="65">
        <f t="shared" si="3"/>
        <v>11120.451540055203</v>
      </c>
      <c r="G27" s="65">
        <f>F27-F27*$G$5%</f>
        <v>11120.451540055203</v>
      </c>
      <c r="H27" s="9"/>
      <c r="I27" s="156">
        <f t="shared" si="2"/>
        <v>11120.451540055203</v>
      </c>
      <c r="J27" s="323">
        <v>1235.6057266728003</v>
      </c>
      <c r="K27" s="9"/>
      <c r="L27" s="9"/>
      <c r="M27" s="7"/>
      <c r="N27" s="8"/>
      <c r="O27" s="8"/>
      <c r="P27" s="8"/>
      <c r="Q27" s="8"/>
      <c r="R27" s="8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spans="1:31" ht="15.75" x14ac:dyDescent="0.25">
      <c r="A28" s="7"/>
      <c r="B28" s="438"/>
      <c r="C28" s="125" t="s">
        <v>342</v>
      </c>
      <c r="D28" s="17">
        <v>90</v>
      </c>
      <c r="E28" s="17">
        <v>8</v>
      </c>
      <c r="F28" s="65">
        <f t="shared" si="3"/>
        <v>16045.351735981685</v>
      </c>
      <c r="G28" s="65">
        <f t="shared" si="1"/>
        <v>16045.351735981685</v>
      </c>
      <c r="H28" s="9"/>
      <c r="I28" s="156">
        <f t="shared" si="2"/>
        <v>16045.351735981685</v>
      </c>
      <c r="J28" s="323">
        <v>1782.8168595535205</v>
      </c>
      <c r="K28" s="9"/>
      <c r="L28" s="9"/>
      <c r="M28" s="7"/>
      <c r="N28" s="8"/>
      <c r="O28" s="8"/>
      <c r="P28" s="8"/>
      <c r="Q28" s="8"/>
      <c r="R28" s="8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31" ht="15.75" x14ac:dyDescent="0.25">
      <c r="A29" s="7"/>
      <c r="B29" s="438"/>
      <c r="C29" s="125" t="s">
        <v>341</v>
      </c>
      <c r="D29" s="17">
        <v>110</v>
      </c>
      <c r="E29" s="17">
        <v>8</v>
      </c>
      <c r="F29" s="65">
        <f t="shared" si="3"/>
        <v>24272.201829093126</v>
      </c>
      <c r="G29" s="65">
        <f t="shared" si="1"/>
        <v>24272.201829093126</v>
      </c>
      <c r="H29" s="9"/>
      <c r="I29" s="156">
        <f t="shared" si="2"/>
        <v>24272.201829093126</v>
      </c>
      <c r="J29" s="323">
        <v>2696.9113143436807</v>
      </c>
      <c r="K29" s="9"/>
      <c r="L29" s="9"/>
      <c r="M29" s="7"/>
      <c r="N29" s="8"/>
      <c r="O29" s="8"/>
      <c r="P29" s="8"/>
      <c r="Q29" s="8"/>
      <c r="R29" s="8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1" ht="15.75" x14ac:dyDescent="0.25">
      <c r="A30" s="7"/>
      <c r="B30" s="438"/>
      <c r="C30" s="125" t="s">
        <v>340</v>
      </c>
      <c r="D30" s="17">
        <v>125</v>
      </c>
      <c r="E30" s="17">
        <v>4</v>
      </c>
      <c r="F30" s="65">
        <f t="shared" si="3"/>
        <v>35977.038694994888</v>
      </c>
      <c r="G30" s="65">
        <f>F30-F30*$G$5%</f>
        <v>35977.038694994888</v>
      </c>
      <c r="H30" s="9"/>
      <c r="I30" s="156">
        <f t="shared" si="2"/>
        <v>35977.038694994888</v>
      </c>
      <c r="J30" s="323">
        <v>3997.4487438883207</v>
      </c>
      <c r="K30" s="9"/>
      <c r="L30" s="9"/>
      <c r="M30" s="7"/>
      <c r="N30" s="8"/>
      <c r="O30" s="8"/>
      <c r="P30" s="8"/>
      <c r="Q30" s="8"/>
      <c r="R30" s="8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</row>
    <row r="31" spans="1:31" ht="15.75" x14ac:dyDescent="0.25">
      <c r="A31" s="7"/>
      <c r="B31" s="438"/>
      <c r="C31" s="125" t="s">
        <v>339</v>
      </c>
      <c r="D31" s="17">
        <v>160</v>
      </c>
      <c r="E31" s="17">
        <v>4</v>
      </c>
      <c r="F31" s="65">
        <f t="shared" si="3"/>
        <v>61958.44363255849</v>
      </c>
      <c r="G31" s="65">
        <f t="shared" si="1"/>
        <v>61958.44363255849</v>
      </c>
      <c r="H31" s="9"/>
      <c r="I31" s="156">
        <f t="shared" si="2"/>
        <v>61958.44363255849</v>
      </c>
      <c r="J31" s="323">
        <v>6884.2715147287208</v>
      </c>
      <c r="K31" s="9"/>
      <c r="L31" s="9"/>
      <c r="M31" s="7"/>
      <c r="N31" s="8"/>
      <c r="O31" s="8"/>
      <c r="P31" s="8"/>
      <c r="Q31" s="8"/>
      <c r="R31" s="8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31" ht="15.75" x14ac:dyDescent="0.25">
      <c r="A32" s="7"/>
      <c r="B32" s="429" t="s">
        <v>601</v>
      </c>
      <c r="C32" s="429"/>
      <c r="D32" s="429"/>
      <c r="E32" s="429"/>
      <c r="F32" s="429"/>
      <c r="G32" s="429"/>
      <c r="H32" s="9"/>
      <c r="I32" s="156">
        <f t="shared" si="2"/>
        <v>0</v>
      </c>
      <c r="J32" s="323">
        <v>0</v>
      </c>
      <c r="K32" s="9"/>
      <c r="L32" s="9"/>
      <c r="M32" s="7"/>
      <c r="N32" s="8"/>
      <c r="O32" s="8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1" ht="15.75" x14ac:dyDescent="0.25">
      <c r="A33" s="7"/>
      <c r="B33" s="438"/>
      <c r="C33" s="125" t="s">
        <v>338</v>
      </c>
      <c r="D33" s="17">
        <v>20</v>
      </c>
      <c r="E33" s="17">
        <v>160</v>
      </c>
      <c r="F33" s="65">
        <f>I33</f>
        <v>759.52060413768027</v>
      </c>
      <c r="G33" s="65">
        <f>F33-F33*$G$5%</f>
        <v>759.52060413768027</v>
      </c>
      <c r="H33" s="9"/>
      <c r="I33" s="156">
        <f>J33*9</f>
        <v>759.52060413768027</v>
      </c>
      <c r="J33" s="323">
        <v>84.391178237520023</v>
      </c>
      <c r="K33" s="9"/>
      <c r="L33" s="9"/>
      <c r="M33" s="7"/>
      <c r="N33" s="8"/>
      <c r="O33" s="8"/>
      <c r="P33" s="8"/>
      <c r="Q33" s="8"/>
      <c r="R33" s="8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1" ht="15.75" x14ac:dyDescent="0.25">
      <c r="A34" s="7"/>
      <c r="B34" s="438"/>
      <c r="C34" s="125" t="s">
        <v>337</v>
      </c>
      <c r="D34" s="17">
        <v>25</v>
      </c>
      <c r="E34" s="17">
        <v>100</v>
      </c>
      <c r="F34" s="65">
        <f>I34</f>
        <v>1201.4535543343204</v>
      </c>
      <c r="G34" s="65">
        <f>F34-F34*$G$5%</f>
        <v>1201.4535543343204</v>
      </c>
      <c r="H34" s="9"/>
      <c r="I34" s="156">
        <f t="shared" si="2"/>
        <v>1201.4535543343204</v>
      </c>
      <c r="J34" s="323">
        <v>133.49483937048004</v>
      </c>
      <c r="K34" s="9"/>
      <c r="L34" s="9"/>
      <c r="M34" s="7"/>
      <c r="N34" s="8"/>
      <c r="O34" s="8"/>
      <c r="P34" s="8"/>
      <c r="Q34" s="8"/>
      <c r="R34" s="8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1" ht="15.75" x14ac:dyDescent="0.25">
      <c r="A35" s="7"/>
      <c r="B35" s="438"/>
      <c r="C35" s="125" t="s">
        <v>336</v>
      </c>
      <c r="D35" s="17">
        <v>32</v>
      </c>
      <c r="E35" s="17">
        <v>60</v>
      </c>
      <c r="F35" s="65">
        <f t="shared" ref="F35:F43" si="4">I35</f>
        <v>1919.8012144550401</v>
      </c>
      <c r="G35" s="65">
        <f t="shared" ref="G35:G62" si="5">F35-F35*$G$5%</f>
        <v>1919.8012144550401</v>
      </c>
      <c r="H35" s="9"/>
      <c r="I35" s="156">
        <f t="shared" si="2"/>
        <v>1919.8012144550401</v>
      </c>
      <c r="J35" s="323">
        <v>213.31124605056002</v>
      </c>
      <c r="K35" s="9"/>
      <c r="L35" s="9"/>
      <c r="M35" s="7"/>
      <c r="N35" s="8"/>
      <c r="O35" s="8"/>
      <c r="P35" s="8"/>
      <c r="Q35" s="8"/>
      <c r="R35" s="8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1" ht="15.75" x14ac:dyDescent="0.25">
      <c r="A36" s="7"/>
      <c r="B36" s="438"/>
      <c r="C36" s="125" t="s">
        <v>335</v>
      </c>
      <c r="D36" s="17">
        <v>40</v>
      </c>
      <c r="E36" s="17">
        <v>48</v>
      </c>
      <c r="F36" s="65">
        <f t="shared" si="4"/>
        <v>3009.0059031664809</v>
      </c>
      <c r="G36" s="65">
        <f t="shared" si="5"/>
        <v>3009.0059031664809</v>
      </c>
      <c r="H36" s="9"/>
      <c r="I36" s="156">
        <f t="shared" si="2"/>
        <v>3009.0059031664809</v>
      </c>
      <c r="J36" s="323">
        <v>334.33398924072009</v>
      </c>
      <c r="K36" s="9"/>
      <c r="L36" s="9"/>
      <c r="M36" s="7"/>
      <c r="N36" s="8"/>
      <c r="O36" s="8"/>
      <c r="P36" s="8"/>
      <c r="Q36" s="8"/>
      <c r="R36" s="8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1:31" ht="15.75" x14ac:dyDescent="0.25">
      <c r="A37" s="7"/>
      <c r="B37" s="438"/>
      <c r="C37" s="125" t="s">
        <v>334</v>
      </c>
      <c r="D37" s="17">
        <v>50</v>
      </c>
      <c r="E37" s="17">
        <v>32</v>
      </c>
      <c r="F37" s="65">
        <f t="shared" si="4"/>
        <v>4704.2342532662424</v>
      </c>
      <c r="G37" s="65">
        <f t="shared" si="5"/>
        <v>4704.2342532662424</v>
      </c>
      <c r="H37" s="9"/>
      <c r="I37" s="156">
        <f t="shared" si="2"/>
        <v>4704.2342532662424</v>
      </c>
      <c r="J37" s="323">
        <v>522.69269480736023</v>
      </c>
      <c r="K37" s="9"/>
      <c r="L37" s="9"/>
      <c r="M37" s="7"/>
      <c r="N37" s="8"/>
      <c r="O37" s="8"/>
      <c r="P37" s="8"/>
      <c r="Q37" s="8"/>
      <c r="R37" s="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spans="1:31" ht="15.75" x14ac:dyDescent="0.25">
      <c r="A38" s="7"/>
      <c r="B38" s="438"/>
      <c r="C38" s="125" t="s">
        <v>333</v>
      </c>
      <c r="D38" s="17">
        <v>63</v>
      </c>
      <c r="E38" s="17">
        <v>20</v>
      </c>
      <c r="F38" s="65">
        <f t="shared" si="4"/>
        <v>7199.3296873159197</v>
      </c>
      <c r="G38" s="65">
        <f t="shared" si="5"/>
        <v>7199.3296873159197</v>
      </c>
      <c r="H38" s="9"/>
      <c r="I38" s="156">
        <f t="shared" si="2"/>
        <v>7199.3296873159197</v>
      </c>
      <c r="J38" s="323">
        <v>799.92552081287999</v>
      </c>
      <c r="K38" s="9"/>
      <c r="L38" s="9"/>
      <c r="M38" s="7"/>
      <c r="N38" s="8"/>
      <c r="O38" s="8"/>
      <c r="P38" s="8"/>
      <c r="Q38" s="8"/>
      <c r="R38" s="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ht="15.75" x14ac:dyDescent="0.25">
      <c r="A39" s="7"/>
      <c r="B39" s="438"/>
      <c r="C39" s="125" t="s">
        <v>332</v>
      </c>
      <c r="D39" s="17">
        <v>75</v>
      </c>
      <c r="E39" s="17">
        <v>12</v>
      </c>
      <c r="F39" s="65">
        <f t="shared" si="4"/>
        <v>10457.702380979284</v>
      </c>
      <c r="G39" s="65">
        <f t="shared" si="5"/>
        <v>10457.702380979284</v>
      </c>
      <c r="H39" s="9"/>
      <c r="I39" s="156">
        <f t="shared" si="2"/>
        <v>10457.702380979284</v>
      </c>
      <c r="J39" s="323">
        <v>1161.9669312199205</v>
      </c>
      <c r="K39" s="9"/>
      <c r="L39" s="9"/>
      <c r="M39" s="7"/>
      <c r="N39" s="8"/>
      <c r="O39" s="8"/>
      <c r="P39" s="8"/>
      <c r="Q39" s="8"/>
      <c r="R39" s="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ht="15.75" x14ac:dyDescent="0.25">
      <c r="A40" s="7"/>
      <c r="B40" s="438"/>
      <c r="C40" s="125" t="s">
        <v>331</v>
      </c>
      <c r="D40" s="17">
        <v>90</v>
      </c>
      <c r="E40" s="17">
        <v>8</v>
      </c>
      <c r="F40" s="65">
        <f>I40</f>
        <v>15734.300662568887</v>
      </c>
      <c r="G40" s="65">
        <f>F40-F40*$G$5%</f>
        <v>15734.300662568887</v>
      </c>
      <c r="H40" s="9"/>
      <c r="I40" s="156">
        <f t="shared" si="2"/>
        <v>15734.300662568887</v>
      </c>
      <c r="J40" s="323">
        <v>1748.2556291743208</v>
      </c>
      <c r="K40" s="9"/>
      <c r="L40" s="9"/>
      <c r="M40" s="7"/>
      <c r="N40" s="8"/>
      <c r="O40" s="8"/>
      <c r="P40" s="8"/>
      <c r="Q40" s="8"/>
      <c r="R40" s="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ht="15.75" x14ac:dyDescent="0.25">
      <c r="A41" s="7"/>
      <c r="B41" s="438"/>
      <c r="C41" s="125" t="s">
        <v>330</v>
      </c>
      <c r="D41" s="17">
        <v>110</v>
      </c>
      <c r="E41" s="17">
        <v>8</v>
      </c>
      <c r="F41" s="65">
        <f t="shared" si="4"/>
        <v>24127.420327048083</v>
      </c>
      <c r="G41" s="65">
        <f t="shared" si="5"/>
        <v>24127.420327048083</v>
      </c>
      <c r="H41" s="9"/>
      <c r="I41" s="156">
        <f t="shared" si="2"/>
        <v>24127.420327048083</v>
      </c>
      <c r="J41" s="323">
        <v>2680.8244807831202</v>
      </c>
      <c r="K41" s="9"/>
      <c r="L41" s="9"/>
      <c r="M41" s="7"/>
      <c r="N41" s="8"/>
      <c r="O41" s="8"/>
      <c r="P41" s="8"/>
      <c r="Q41" s="8"/>
      <c r="R41" s="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ht="15.75" x14ac:dyDescent="0.25">
      <c r="A42" s="7"/>
      <c r="B42" s="438"/>
      <c r="C42" s="125" t="s">
        <v>329</v>
      </c>
      <c r="D42" s="17">
        <v>125</v>
      </c>
      <c r="E42" s="17">
        <v>4</v>
      </c>
      <c r="F42" s="65">
        <f>I42</f>
        <v>36600.042439134726</v>
      </c>
      <c r="G42" s="65">
        <f t="shared" si="5"/>
        <v>36600.042439134726</v>
      </c>
      <c r="H42" s="9"/>
      <c r="I42" s="156">
        <f t="shared" si="2"/>
        <v>36600.042439134726</v>
      </c>
      <c r="J42" s="323">
        <v>4066.671382126081</v>
      </c>
      <c r="K42" s="9"/>
      <c r="L42" s="9"/>
      <c r="M42" s="7"/>
      <c r="N42" s="8"/>
      <c r="O42" s="8"/>
      <c r="P42" s="8"/>
      <c r="Q42" s="8"/>
      <c r="R42" s="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ht="15.75" x14ac:dyDescent="0.25">
      <c r="A43" s="7"/>
      <c r="B43" s="438"/>
      <c r="C43" s="125" t="s">
        <v>328</v>
      </c>
      <c r="D43" s="17">
        <v>160</v>
      </c>
      <c r="E43" s="17">
        <v>4</v>
      </c>
      <c r="F43" s="65">
        <f t="shared" si="4"/>
        <v>66260.866016111773</v>
      </c>
      <c r="G43" s="65">
        <f t="shared" si="5"/>
        <v>66260.866016111773</v>
      </c>
      <c r="H43" s="9"/>
      <c r="I43" s="156">
        <f t="shared" si="2"/>
        <v>66260.866016111773</v>
      </c>
      <c r="J43" s="323">
        <v>7362.3184462346408</v>
      </c>
      <c r="K43" s="9"/>
      <c r="L43" s="9"/>
      <c r="M43" s="7"/>
      <c r="N43" s="8"/>
      <c r="O43" s="8"/>
      <c r="P43" s="8"/>
      <c r="Q43" s="8"/>
      <c r="R43" s="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1" ht="15.75" x14ac:dyDescent="0.25">
      <c r="A44" s="7"/>
      <c r="B44" s="429" t="s">
        <v>602</v>
      </c>
      <c r="C44" s="429"/>
      <c r="D44" s="429"/>
      <c r="E44" s="429"/>
      <c r="F44" s="429"/>
      <c r="G44" s="429"/>
      <c r="H44" s="9"/>
      <c r="I44" s="156">
        <f t="shared" si="2"/>
        <v>0</v>
      </c>
      <c r="J44" s="323">
        <v>0</v>
      </c>
      <c r="K44" s="9"/>
      <c r="L44" s="9"/>
      <c r="M44" s="7"/>
      <c r="N44" s="8"/>
      <c r="O44" s="8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1" ht="15.75" x14ac:dyDescent="0.25">
      <c r="A45" s="7"/>
      <c r="B45" s="438"/>
      <c r="C45" s="125" t="s">
        <v>327</v>
      </c>
      <c r="D45" s="17">
        <v>20</v>
      </c>
      <c r="E45" s="17">
        <v>160</v>
      </c>
      <c r="F45" s="65">
        <f>I45</f>
        <v>898.66712296872015</v>
      </c>
      <c r="G45" s="65">
        <f t="shared" si="5"/>
        <v>898.66712296872015</v>
      </c>
      <c r="H45" s="9"/>
      <c r="I45" s="156">
        <f t="shared" si="2"/>
        <v>898.66712296872015</v>
      </c>
      <c r="J45" s="323">
        <v>99.85190255208002</v>
      </c>
      <c r="K45" s="9"/>
      <c r="L45" s="9"/>
      <c r="M45" s="7"/>
      <c r="N45" s="8"/>
      <c r="O45" s="8"/>
      <c r="P45" s="8"/>
      <c r="Q45" s="8"/>
      <c r="R45" s="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ht="15.75" x14ac:dyDescent="0.25">
      <c r="A46" s="7"/>
      <c r="B46" s="438"/>
      <c r="C46" s="125" t="s">
        <v>326</v>
      </c>
      <c r="D46" s="17">
        <v>25</v>
      </c>
      <c r="E46" s="17">
        <v>100</v>
      </c>
      <c r="F46" s="65">
        <f>I46</f>
        <v>1374.7105048874405</v>
      </c>
      <c r="G46" s="65">
        <f t="shared" si="5"/>
        <v>1374.7105048874405</v>
      </c>
      <c r="H46" s="9"/>
      <c r="I46" s="156">
        <f t="shared" si="2"/>
        <v>1374.7105048874405</v>
      </c>
      <c r="J46" s="323">
        <v>152.74561165416006</v>
      </c>
      <c r="K46" s="9"/>
      <c r="L46" s="9"/>
      <c r="M46" s="7"/>
      <c r="N46" s="8"/>
      <c r="O46" s="8"/>
      <c r="P46" s="8"/>
      <c r="Q46" s="8"/>
      <c r="R46" s="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ht="15.75" x14ac:dyDescent="0.25">
      <c r="A47" s="7"/>
      <c r="B47" s="438"/>
      <c r="C47" s="125" t="s">
        <v>325</v>
      </c>
      <c r="D47" s="17">
        <v>32</v>
      </c>
      <c r="E47" s="17">
        <v>60</v>
      </c>
      <c r="F47" s="65">
        <f t="shared" ref="F47:F55" si="6">I47</f>
        <v>2235.2100082200004</v>
      </c>
      <c r="G47" s="65">
        <f t="shared" si="5"/>
        <v>2235.2100082200004</v>
      </c>
      <c r="H47" s="9"/>
      <c r="I47" s="156">
        <f t="shared" si="2"/>
        <v>2235.2100082200004</v>
      </c>
      <c r="J47" s="323">
        <v>248.35666758000002</v>
      </c>
      <c r="K47" s="9"/>
      <c r="L47" s="9"/>
      <c r="M47" s="7"/>
      <c r="N47" s="8"/>
      <c r="O47" s="8"/>
      <c r="P47" s="8"/>
      <c r="Q47" s="8"/>
      <c r="R47" s="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1:31" ht="15.75" x14ac:dyDescent="0.25">
      <c r="A48" s="7"/>
      <c r="B48" s="438"/>
      <c r="C48" s="125" t="s">
        <v>324</v>
      </c>
      <c r="D48" s="17">
        <v>40</v>
      </c>
      <c r="E48" s="17">
        <v>48</v>
      </c>
      <c r="F48" s="65">
        <f t="shared" si="6"/>
        <v>3496.2441184036802</v>
      </c>
      <c r="G48" s="65">
        <f t="shared" si="5"/>
        <v>3496.2441184036802</v>
      </c>
      <c r="H48" s="9"/>
      <c r="I48" s="156">
        <f t="shared" si="2"/>
        <v>3496.2441184036802</v>
      </c>
      <c r="J48" s="323">
        <v>388.47156871152004</v>
      </c>
      <c r="K48" s="9"/>
      <c r="L48" s="9"/>
      <c r="M48" s="7"/>
      <c r="N48" s="8"/>
      <c r="O48" s="8"/>
      <c r="P48" s="8"/>
      <c r="Q48" s="8"/>
      <c r="R48" s="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1" ht="15.75" x14ac:dyDescent="0.25">
      <c r="A49" s="7"/>
      <c r="B49" s="438"/>
      <c r="C49" s="125" t="s">
        <v>323</v>
      </c>
      <c r="D49" s="17">
        <v>50</v>
      </c>
      <c r="E49" s="17">
        <v>32</v>
      </c>
      <c r="F49" s="65">
        <f t="shared" si="6"/>
        <v>5426.3385688629614</v>
      </c>
      <c r="G49" s="65">
        <f t="shared" si="5"/>
        <v>5426.3385688629614</v>
      </c>
      <c r="H49" s="9"/>
      <c r="I49" s="156">
        <f t="shared" si="2"/>
        <v>5426.3385688629614</v>
      </c>
      <c r="J49" s="323">
        <v>602.92650765144015</v>
      </c>
      <c r="K49" s="9"/>
      <c r="L49" s="9"/>
      <c r="M49" s="7"/>
      <c r="N49" s="8"/>
      <c r="O49" s="8"/>
      <c r="P49" s="8"/>
      <c r="Q49" s="8"/>
      <c r="R49" s="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1" ht="15.75" x14ac:dyDescent="0.25">
      <c r="A50" s="7"/>
      <c r="B50" s="438"/>
      <c r="C50" s="125" t="s">
        <v>322</v>
      </c>
      <c r="D50" s="17">
        <v>63</v>
      </c>
      <c r="E50" s="17">
        <v>20</v>
      </c>
      <c r="F50" s="65">
        <f t="shared" si="6"/>
        <v>8592.5229371452824</v>
      </c>
      <c r="G50" s="65">
        <f t="shared" si="5"/>
        <v>8592.5229371452824</v>
      </c>
      <c r="H50" s="9"/>
      <c r="I50" s="156">
        <f t="shared" si="2"/>
        <v>8592.5229371452824</v>
      </c>
      <c r="J50" s="323">
        <v>954.72477079392036</v>
      </c>
      <c r="K50" s="9"/>
      <c r="L50" s="9"/>
      <c r="M50" s="7"/>
      <c r="N50" s="8"/>
      <c r="O50" s="8"/>
      <c r="P50" s="8"/>
      <c r="Q50" s="8"/>
      <c r="R50" s="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1" ht="15.75" x14ac:dyDescent="0.25">
      <c r="A51" s="7"/>
      <c r="B51" s="438"/>
      <c r="C51" s="125" t="s">
        <v>321</v>
      </c>
      <c r="D51" s="17">
        <v>75</v>
      </c>
      <c r="E51" s="17">
        <v>12</v>
      </c>
      <c r="F51" s="65">
        <f>I51</f>
        <v>12250.378374126485</v>
      </c>
      <c r="G51" s="65">
        <f t="shared" si="5"/>
        <v>12250.378374126485</v>
      </c>
      <c r="H51" s="9"/>
      <c r="I51" s="156">
        <f t="shared" si="2"/>
        <v>12250.378374126485</v>
      </c>
      <c r="J51" s="323">
        <v>1361.1531526807205</v>
      </c>
      <c r="K51" s="9"/>
      <c r="L51" s="9"/>
      <c r="M51" s="7"/>
      <c r="N51" s="8"/>
      <c r="O51" s="8"/>
      <c r="P51" s="8"/>
      <c r="Q51" s="8"/>
      <c r="R51" s="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1" ht="15.75" x14ac:dyDescent="0.25">
      <c r="A52" s="7"/>
      <c r="B52" s="438"/>
      <c r="C52" s="125" t="s">
        <v>320</v>
      </c>
      <c r="D52" s="17">
        <v>90</v>
      </c>
      <c r="E52" s="17">
        <v>8</v>
      </c>
      <c r="F52" s="65">
        <f t="shared" si="6"/>
        <v>17887.390182083531</v>
      </c>
      <c r="G52" s="65">
        <f t="shared" si="5"/>
        <v>17887.390182083531</v>
      </c>
      <c r="H52" s="9"/>
      <c r="I52" s="156">
        <f t="shared" si="2"/>
        <v>17887.390182083531</v>
      </c>
      <c r="J52" s="323">
        <v>1987.4877980092811</v>
      </c>
      <c r="K52" s="9"/>
      <c r="L52" s="9"/>
      <c r="M52" s="7"/>
      <c r="N52" s="8"/>
      <c r="O52" s="8"/>
      <c r="P52" s="8"/>
      <c r="Q52" s="8"/>
      <c r="R52" s="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ht="15.75" x14ac:dyDescent="0.25">
      <c r="A53" s="7"/>
      <c r="B53" s="438"/>
      <c r="C53" s="125" t="s">
        <v>319</v>
      </c>
      <c r="D53" s="17">
        <v>110</v>
      </c>
      <c r="E53" s="17">
        <v>8</v>
      </c>
      <c r="F53" s="65">
        <f t="shared" si="6"/>
        <v>26360.676874420569</v>
      </c>
      <c r="G53" s="65">
        <f t="shared" si="5"/>
        <v>26360.676874420569</v>
      </c>
      <c r="H53" s="9"/>
      <c r="I53" s="156">
        <f t="shared" si="2"/>
        <v>26360.676874420569</v>
      </c>
      <c r="J53" s="323">
        <v>2928.964097157841</v>
      </c>
      <c r="K53" s="9"/>
      <c r="L53" s="9"/>
      <c r="M53" s="7"/>
      <c r="N53" s="8"/>
      <c r="O53" s="8"/>
      <c r="P53" s="8"/>
      <c r="Q53" s="8"/>
      <c r="R53" s="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1" ht="15.75" x14ac:dyDescent="0.25">
      <c r="A54" s="7"/>
      <c r="B54" s="438"/>
      <c r="C54" s="125" t="s">
        <v>318</v>
      </c>
      <c r="D54" s="17">
        <v>125</v>
      </c>
      <c r="E54" s="17">
        <v>4</v>
      </c>
      <c r="F54" s="65">
        <f t="shared" si="6"/>
        <v>46368.022874720409</v>
      </c>
      <c r="G54" s="65">
        <f t="shared" si="5"/>
        <v>46368.022874720409</v>
      </c>
      <c r="H54" s="9"/>
      <c r="I54" s="156">
        <f t="shared" si="2"/>
        <v>46368.022874720409</v>
      </c>
      <c r="J54" s="323">
        <v>5152.0025416356011</v>
      </c>
      <c r="K54" s="9"/>
      <c r="L54" s="9"/>
      <c r="M54" s="7"/>
      <c r="N54" s="8"/>
      <c r="O54" s="8"/>
      <c r="P54" s="8"/>
      <c r="Q54" s="8"/>
      <c r="R54" s="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1:31" ht="15.75" x14ac:dyDescent="0.25">
      <c r="A55" s="7"/>
      <c r="B55" s="438"/>
      <c r="C55" s="125" t="s">
        <v>317</v>
      </c>
      <c r="D55" s="17">
        <v>160</v>
      </c>
      <c r="E55" s="17">
        <v>4</v>
      </c>
      <c r="F55" s="65">
        <f t="shared" si="6"/>
        <v>77471.402154481446</v>
      </c>
      <c r="G55" s="65">
        <f t="shared" si="5"/>
        <v>77471.402154481446</v>
      </c>
      <c r="H55" s="9"/>
      <c r="I55" s="156">
        <f t="shared" si="2"/>
        <v>77471.402154481446</v>
      </c>
      <c r="J55" s="323">
        <v>8607.9335727201615</v>
      </c>
      <c r="K55" s="9"/>
      <c r="L55" s="9"/>
      <c r="M55" s="7"/>
      <c r="N55" s="8"/>
      <c r="O55" s="8"/>
      <c r="P55" s="8"/>
      <c r="Q55" s="8"/>
      <c r="R55" s="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1" ht="15.75" x14ac:dyDescent="0.25">
      <c r="A56" s="7"/>
      <c r="B56" s="429" t="s">
        <v>603</v>
      </c>
      <c r="C56" s="429"/>
      <c r="D56" s="429"/>
      <c r="E56" s="429"/>
      <c r="F56" s="429"/>
      <c r="G56" s="429"/>
      <c r="H56" s="9"/>
      <c r="I56" s="156">
        <f t="shared" si="2"/>
        <v>0</v>
      </c>
      <c r="J56" s="323">
        <v>0</v>
      </c>
      <c r="K56" s="9"/>
      <c r="L56" s="9"/>
      <c r="M56" s="7"/>
      <c r="N56" s="8"/>
      <c r="O56" s="8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1" ht="27" customHeight="1" x14ac:dyDescent="0.25">
      <c r="A57" s="7"/>
      <c r="B57" s="430"/>
      <c r="C57" s="125" t="s">
        <v>316</v>
      </c>
      <c r="D57" s="17">
        <v>20</v>
      </c>
      <c r="E57" s="17">
        <v>160</v>
      </c>
      <c r="F57" s="65">
        <f>I57</f>
        <v>1310.9224949049599</v>
      </c>
      <c r="G57" s="65">
        <f t="shared" si="5"/>
        <v>1310.9224949049599</v>
      </c>
      <c r="H57" s="9"/>
      <c r="I57" s="156">
        <f t="shared" si="2"/>
        <v>1310.9224949049599</v>
      </c>
      <c r="J57" s="323">
        <v>145.65805498943999</v>
      </c>
      <c r="K57" s="9"/>
      <c r="L57" s="9"/>
      <c r="M57" s="7"/>
      <c r="N57" s="8"/>
      <c r="O57" s="8"/>
      <c r="P57" s="8"/>
      <c r="Q57" s="8"/>
      <c r="R57" s="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1:31" ht="27" customHeight="1" x14ac:dyDescent="0.25">
      <c r="A58" s="7"/>
      <c r="B58" s="430"/>
      <c r="C58" s="125" t="s">
        <v>315</v>
      </c>
      <c r="D58" s="17">
        <v>25</v>
      </c>
      <c r="E58" s="17">
        <v>100</v>
      </c>
      <c r="F58" s="65">
        <f>I58</f>
        <v>1902.2951999368802</v>
      </c>
      <c r="G58" s="65">
        <f t="shared" si="5"/>
        <v>1902.2951999368802</v>
      </c>
      <c r="H58" s="9"/>
      <c r="I58" s="156">
        <f t="shared" si="2"/>
        <v>1902.2951999368802</v>
      </c>
      <c r="J58" s="323">
        <v>211.36613332632001</v>
      </c>
      <c r="K58" s="9"/>
      <c r="L58" s="9"/>
      <c r="M58" s="7"/>
      <c r="N58" s="8"/>
      <c r="O58" s="8"/>
      <c r="P58" s="8"/>
      <c r="Q58" s="8"/>
      <c r="R58" s="8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1" ht="27" customHeight="1" x14ac:dyDescent="0.25">
      <c r="A59" s="7"/>
      <c r="B59" s="430"/>
      <c r="C59" s="125" t="s">
        <v>314</v>
      </c>
      <c r="D59" s="17">
        <v>32</v>
      </c>
      <c r="E59" s="17">
        <v>60</v>
      </c>
      <c r="F59" s="65">
        <f t="shared" ref="F59:F60" si="7">I59</f>
        <v>2987.442700734241</v>
      </c>
      <c r="G59" s="65">
        <f t="shared" si="5"/>
        <v>2987.442700734241</v>
      </c>
      <c r="H59" s="9"/>
      <c r="I59" s="156">
        <f t="shared" si="2"/>
        <v>2987.442700734241</v>
      </c>
      <c r="J59" s="323">
        <v>331.93807785936013</v>
      </c>
      <c r="K59" s="9"/>
      <c r="L59" s="9"/>
      <c r="M59" s="7"/>
      <c r="N59" s="8"/>
      <c r="O59" s="8"/>
      <c r="P59" s="8"/>
      <c r="Q59" s="8"/>
      <c r="R59" s="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1:31" ht="27" customHeight="1" x14ac:dyDescent="0.25">
      <c r="A60" s="7"/>
      <c r="B60" s="430"/>
      <c r="C60" s="125" t="s">
        <v>313</v>
      </c>
      <c r="D60" s="17">
        <v>40</v>
      </c>
      <c r="E60" s="17">
        <v>48</v>
      </c>
      <c r="F60" s="65">
        <f t="shared" si="7"/>
        <v>4589.4308619196818</v>
      </c>
      <c r="G60" s="65">
        <f t="shared" si="5"/>
        <v>4589.4308619196818</v>
      </c>
      <c r="H60" s="9"/>
      <c r="I60" s="156">
        <f t="shared" si="2"/>
        <v>4589.4308619196818</v>
      </c>
      <c r="J60" s="323">
        <v>509.93676243552017</v>
      </c>
      <c r="K60" s="9"/>
      <c r="L60" s="9"/>
      <c r="M60" s="7"/>
      <c r="N60" s="8"/>
      <c r="O60" s="8"/>
      <c r="P60" s="8"/>
      <c r="Q60" s="8"/>
      <c r="R60" s="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1" ht="27" customHeight="1" x14ac:dyDescent="0.25">
      <c r="A61" s="7"/>
      <c r="B61" s="430"/>
      <c r="C61" s="125" t="s">
        <v>312</v>
      </c>
      <c r="D61" s="17">
        <v>50</v>
      </c>
      <c r="E61" s="17">
        <v>32</v>
      </c>
      <c r="F61" s="65">
        <f>I61</f>
        <v>6767.4645737949613</v>
      </c>
      <c r="G61" s="65">
        <f t="shared" si="5"/>
        <v>6767.4645737949613</v>
      </c>
      <c r="H61" s="9"/>
      <c r="I61" s="156">
        <f t="shared" si="2"/>
        <v>6767.4645737949613</v>
      </c>
      <c r="J61" s="323">
        <v>751.94050819944016</v>
      </c>
      <c r="K61" s="9"/>
      <c r="L61" s="9"/>
      <c r="M61" s="7"/>
      <c r="N61" s="8"/>
      <c r="O61" s="8"/>
      <c r="P61" s="8"/>
      <c r="Q61" s="8"/>
      <c r="R61" s="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1" ht="27" customHeight="1" x14ac:dyDescent="0.25">
      <c r="A62" s="7"/>
      <c r="B62" s="430"/>
      <c r="C62" s="125" t="s">
        <v>311</v>
      </c>
      <c r="D62" s="17">
        <v>63</v>
      </c>
      <c r="E62" s="17">
        <v>20</v>
      </c>
      <c r="F62" s="65">
        <f>I62</f>
        <v>10717.437540589925</v>
      </c>
      <c r="G62" s="65">
        <f t="shared" si="5"/>
        <v>10717.437540589925</v>
      </c>
      <c r="H62" s="9"/>
      <c r="I62" s="156">
        <f t="shared" si="2"/>
        <v>10717.437540589925</v>
      </c>
      <c r="J62" s="323">
        <v>1190.8263933988806</v>
      </c>
      <c r="K62" s="9"/>
      <c r="L62" s="9"/>
      <c r="M62" s="7"/>
      <c r="N62" s="8"/>
      <c r="O62" s="8"/>
      <c r="P62" s="8"/>
      <c r="Q62" s="8"/>
      <c r="R62" s="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s="13" customFormat="1" ht="19.5" x14ac:dyDescent="0.25">
      <c r="B63" s="436" t="s">
        <v>310</v>
      </c>
      <c r="C63" s="436"/>
      <c r="D63" s="436"/>
      <c r="E63" s="436"/>
      <c r="F63" s="436"/>
      <c r="G63" s="436"/>
      <c r="H63" s="14"/>
      <c r="I63" s="156">
        <f t="shared" si="2"/>
        <v>0</v>
      </c>
      <c r="J63" s="323">
        <v>0</v>
      </c>
      <c r="K63" s="14"/>
      <c r="L63" s="14"/>
      <c r="N63" s="8"/>
      <c r="O63" s="8"/>
    </row>
    <row r="64" spans="1:31" ht="15.75" x14ac:dyDescent="0.25">
      <c r="A64" s="7"/>
      <c r="B64" s="429" t="s">
        <v>309</v>
      </c>
      <c r="C64" s="429"/>
      <c r="D64" s="429"/>
      <c r="E64" s="429"/>
      <c r="F64" s="429"/>
      <c r="G64" s="429"/>
      <c r="H64" s="9"/>
      <c r="I64" s="156">
        <f t="shared" si="2"/>
        <v>0</v>
      </c>
      <c r="J64" s="323">
        <v>0</v>
      </c>
      <c r="K64" s="9"/>
      <c r="L64" s="9"/>
      <c r="M64" s="7"/>
      <c r="N64" s="8"/>
      <c r="O64" s="8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1" ht="15.75" customHeight="1" x14ac:dyDescent="0.25">
      <c r="A65" s="7"/>
      <c r="B65" s="430"/>
      <c r="C65" s="125" t="s">
        <v>308</v>
      </c>
      <c r="D65" s="17">
        <v>20</v>
      </c>
      <c r="E65" s="17">
        <v>400</v>
      </c>
      <c r="F65" s="65">
        <f>I65</f>
        <v>60.106487616000017</v>
      </c>
      <c r="G65" s="65">
        <f t="shared" ref="G65:G73" si="8">F65-F65*$G$5%</f>
        <v>60.106487616000017</v>
      </c>
      <c r="H65" s="9"/>
      <c r="I65" s="156">
        <f t="shared" si="2"/>
        <v>60.106487616000017</v>
      </c>
      <c r="J65" s="323">
        <v>6.6784986240000022</v>
      </c>
      <c r="K65" s="9"/>
      <c r="L65" s="9"/>
      <c r="M65" s="7"/>
      <c r="N65" s="8"/>
      <c r="O65" s="8"/>
      <c r="P65" s="8"/>
      <c r="Q65" s="8"/>
      <c r="R65" s="8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1" ht="15.75" customHeight="1" x14ac:dyDescent="0.25">
      <c r="A66" s="7"/>
      <c r="B66" s="430"/>
      <c r="C66" s="125" t="s">
        <v>307</v>
      </c>
      <c r="D66" s="17">
        <v>25</v>
      </c>
      <c r="E66" s="17">
        <v>300</v>
      </c>
      <c r="F66" s="65">
        <f>I66</f>
        <v>87.980871247920007</v>
      </c>
      <c r="G66" s="65">
        <f t="shared" si="8"/>
        <v>87.980871247920007</v>
      </c>
      <c r="H66" s="9"/>
      <c r="I66" s="156">
        <f t="shared" si="2"/>
        <v>87.980871247920007</v>
      </c>
      <c r="J66" s="323">
        <v>9.7756523608800006</v>
      </c>
      <c r="K66" s="9"/>
      <c r="L66" s="9"/>
      <c r="M66" s="7"/>
      <c r="N66" s="8"/>
      <c r="O66" s="8"/>
      <c r="P66" s="8"/>
      <c r="Q66" s="8"/>
      <c r="R66" s="8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1" ht="15.75" customHeight="1" x14ac:dyDescent="0.25">
      <c r="A67" s="7"/>
      <c r="B67" s="430"/>
      <c r="C67" s="125" t="s">
        <v>306</v>
      </c>
      <c r="D67" s="17">
        <v>32</v>
      </c>
      <c r="E67" s="17">
        <v>150</v>
      </c>
      <c r="F67" s="65">
        <f t="shared" ref="F67:F73" si="9">I67</f>
        <v>155.45040359688005</v>
      </c>
      <c r="G67" s="65">
        <f t="shared" si="8"/>
        <v>155.45040359688005</v>
      </c>
      <c r="H67" s="9"/>
      <c r="I67" s="156">
        <f t="shared" si="2"/>
        <v>155.45040359688005</v>
      </c>
      <c r="J67" s="323">
        <v>17.272267066320005</v>
      </c>
      <c r="K67" s="9"/>
      <c r="L67" s="9"/>
      <c r="M67" s="7"/>
      <c r="N67" s="8"/>
      <c r="O67" s="8"/>
      <c r="P67" s="8"/>
      <c r="Q67" s="8"/>
      <c r="R67" s="8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1" ht="15.75" customHeight="1" x14ac:dyDescent="0.25">
      <c r="A68" s="7"/>
      <c r="B68" s="430"/>
      <c r="C68" s="125" t="s">
        <v>305</v>
      </c>
      <c r="D68" s="17">
        <v>40</v>
      </c>
      <c r="E68" s="17">
        <v>100</v>
      </c>
      <c r="F68" s="65">
        <f t="shared" si="9"/>
        <v>262.0642860057601</v>
      </c>
      <c r="G68" s="65">
        <f t="shared" si="8"/>
        <v>262.0642860057601</v>
      </c>
      <c r="H68" s="9"/>
      <c r="I68" s="156">
        <f t="shared" si="2"/>
        <v>262.0642860057601</v>
      </c>
      <c r="J68" s="323">
        <v>29.118254000640007</v>
      </c>
      <c r="K68" s="9"/>
      <c r="L68" s="9"/>
      <c r="M68" s="7"/>
      <c r="N68" s="8"/>
      <c r="O68" s="8"/>
      <c r="P68" s="8"/>
      <c r="Q68" s="8"/>
      <c r="R68" s="8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1" ht="15.75" customHeight="1" x14ac:dyDescent="0.25">
      <c r="A69" s="7"/>
      <c r="B69" s="430"/>
      <c r="C69" s="125" t="s">
        <v>304</v>
      </c>
      <c r="D69" s="17">
        <v>50</v>
      </c>
      <c r="E69" s="17">
        <v>40</v>
      </c>
      <c r="F69" s="65">
        <f t="shared" si="9"/>
        <v>500.38650940320008</v>
      </c>
      <c r="G69" s="65">
        <f t="shared" si="8"/>
        <v>500.38650940320008</v>
      </c>
      <c r="H69" s="9"/>
      <c r="I69" s="156">
        <f t="shared" si="2"/>
        <v>500.38650940320008</v>
      </c>
      <c r="J69" s="323">
        <v>55.59850104480001</v>
      </c>
      <c r="K69" s="9"/>
      <c r="L69" s="9"/>
      <c r="M69" s="7"/>
      <c r="N69" s="8"/>
      <c r="O69" s="8"/>
      <c r="P69" s="8"/>
      <c r="Q69" s="8"/>
      <c r="R69" s="8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1" ht="15.75" customHeight="1" x14ac:dyDescent="0.25">
      <c r="A70" s="7"/>
      <c r="B70" s="430"/>
      <c r="C70" s="125" t="s">
        <v>303</v>
      </c>
      <c r="D70" s="17">
        <v>63</v>
      </c>
      <c r="E70" s="17">
        <v>30</v>
      </c>
      <c r="F70" s="65">
        <f t="shared" si="9"/>
        <v>927.21770458631988</v>
      </c>
      <c r="G70" s="65">
        <f t="shared" si="8"/>
        <v>927.21770458631988</v>
      </c>
      <c r="H70" s="9"/>
      <c r="I70" s="156">
        <f t="shared" si="2"/>
        <v>927.21770458631988</v>
      </c>
      <c r="J70" s="323">
        <v>103.02418939847999</v>
      </c>
      <c r="K70" s="9"/>
      <c r="L70" s="9"/>
      <c r="M70" s="7"/>
      <c r="N70" s="8"/>
      <c r="O70" s="8"/>
      <c r="P70" s="8"/>
      <c r="Q70" s="8"/>
      <c r="R70" s="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1" ht="15.75" customHeight="1" x14ac:dyDescent="0.25">
      <c r="A71" s="7"/>
      <c r="B71" s="430"/>
      <c r="C71" s="125" t="s">
        <v>302</v>
      </c>
      <c r="D71" s="26">
        <v>75</v>
      </c>
      <c r="E71" s="17">
        <v>24</v>
      </c>
      <c r="F71" s="65">
        <f t="shared" si="9"/>
        <v>1501.6854599762405</v>
      </c>
      <c r="G71" s="65">
        <f t="shared" si="8"/>
        <v>1501.6854599762405</v>
      </c>
      <c r="H71" s="9"/>
      <c r="I71" s="156">
        <f t="shared" si="2"/>
        <v>1501.6854599762405</v>
      </c>
      <c r="J71" s="323">
        <v>166.85393999736004</v>
      </c>
      <c r="K71" s="9"/>
      <c r="L71" s="9"/>
      <c r="M71" s="7"/>
      <c r="N71" s="8"/>
      <c r="O71" s="8"/>
      <c r="P71" s="8"/>
      <c r="Q71" s="8"/>
      <c r="R71" s="8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1:31" ht="15.75" customHeight="1" x14ac:dyDescent="0.25">
      <c r="A72" s="7"/>
      <c r="B72" s="430"/>
      <c r="C72" s="125" t="s">
        <v>301</v>
      </c>
      <c r="D72" s="26">
        <v>90</v>
      </c>
      <c r="E72" s="17">
        <v>12</v>
      </c>
      <c r="F72" s="65">
        <f t="shared" si="9"/>
        <v>2376.3099878985604</v>
      </c>
      <c r="G72" s="65">
        <f t="shared" si="8"/>
        <v>2376.3099878985604</v>
      </c>
      <c r="H72" s="9"/>
      <c r="I72" s="156">
        <f t="shared" si="2"/>
        <v>2376.3099878985604</v>
      </c>
      <c r="J72" s="323">
        <v>264.03444309984002</v>
      </c>
      <c r="K72" s="9"/>
      <c r="L72" s="9"/>
      <c r="M72" s="7"/>
      <c r="N72" s="8"/>
      <c r="O72" s="8"/>
      <c r="P72" s="8"/>
      <c r="Q72" s="8"/>
      <c r="R72" s="8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1:31" ht="15.75" customHeight="1" x14ac:dyDescent="0.25">
      <c r="A73" s="7"/>
      <c r="B73" s="430"/>
      <c r="C73" s="125" t="s">
        <v>300</v>
      </c>
      <c r="D73" s="26">
        <v>110</v>
      </c>
      <c r="E73" s="17">
        <v>8</v>
      </c>
      <c r="F73" s="65">
        <f t="shared" si="9"/>
        <v>4679.2149277960807</v>
      </c>
      <c r="G73" s="65">
        <f t="shared" si="8"/>
        <v>4679.2149277960807</v>
      </c>
      <c r="H73" s="9"/>
      <c r="I73" s="156">
        <f t="shared" si="2"/>
        <v>4679.2149277960807</v>
      </c>
      <c r="J73" s="323">
        <v>519.91276975512005</v>
      </c>
      <c r="K73" s="9"/>
      <c r="L73" s="9"/>
      <c r="M73" s="7"/>
      <c r="N73" s="8"/>
      <c r="O73" s="8"/>
      <c r="P73" s="8"/>
      <c r="Q73" s="8"/>
      <c r="R73" s="8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1:31" ht="15.75" x14ac:dyDescent="0.25">
      <c r="A74" s="7"/>
      <c r="B74" s="429" t="s">
        <v>299</v>
      </c>
      <c r="C74" s="429"/>
      <c r="D74" s="429"/>
      <c r="E74" s="429"/>
      <c r="F74" s="429"/>
      <c r="G74" s="429"/>
      <c r="H74" s="9"/>
      <c r="I74" s="156">
        <f t="shared" ref="I74:I137" si="10">J74*9</f>
        <v>0</v>
      </c>
      <c r="J74" s="323">
        <v>0</v>
      </c>
      <c r="K74" s="9"/>
      <c r="L74" s="9"/>
      <c r="M74" s="7"/>
      <c r="N74" s="8"/>
      <c r="O74" s="8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1:31" ht="15.75" x14ac:dyDescent="0.25">
      <c r="A75" s="7"/>
      <c r="B75" s="448"/>
      <c r="C75" s="125" t="s">
        <v>298</v>
      </c>
      <c r="D75" s="17" t="s">
        <v>297</v>
      </c>
      <c r="E75" s="17">
        <v>300</v>
      </c>
      <c r="F75" s="65">
        <f>I75</f>
        <v>87.229540152720034</v>
      </c>
      <c r="G75" s="65">
        <f t="shared" ref="G75:G96" si="11">F75-F75*$G$5%</f>
        <v>87.229540152720034</v>
      </c>
      <c r="H75" s="9"/>
      <c r="I75" s="156">
        <f t="shared" si="10"/>
        <v>87.229540152720034</v>
      </c>
      <c r="J75" s="323">
        <v>9.6921711280800036</v>
      </c>
      <c r="K75" s="9"/>
      <c r="L75" s="9"/>
      <c r="M75" s="7"/>
      <c r="N75" s="8"/>
      <c r="O75" s="8"/>
      <c r="P75" s="8"/>
      <c r="Q75" s="8"/>
      <c r="R75" s="8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31" ht="15.75" x14ac:dyDescent="0.25">
      <c r="A76" s="7"/>
      <c r="B76" s="448"/>
      <c r="C76" s="125" t="s">
        <v>296</v>
      </c>
      <c r="D76" s="17" t="s">
        <v>295</v>
      </c>
      <c r="E76" s="17">
        <v>200</v>
      </c>
      <c r="F76" s="65">
        <f>I76</f>
        <v>129.37921459344003</v>
      </c>
      <c r="G76" s="65">
        <f t="shared" si="11"/>
        <v>129.37921459344003</v>
      </c>
      <c r="H76" s="9"/>
      <c r="I76" s="156">
        <f t="shared" si="10"/>
        <v>129.37921459344003</v>
      </c>
      <c r="J76" s="323">
        <v>14.375468288160002</v>
      </c>
      <c r="K76" s="9"/>
      <c r="L76" s="9"/>
      <c r="M76" s="7"/>
      <c r="N76" s="8"/>
      <c r="O76" s="8"/>
      <c r="P76" s="8"/>
      <c r="Q76" s="8"/>
      <c r="R76" s="8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31" ht="15.75" x14ac:dyDescent="0.25">
      <c r="A77" s="7"/>
      <c r="B77" s="448"/>
      <c r="C77" s="125" t="s">
        <v>294</v>
      </c>
      <c r="D77" s="17" t="s">
        <v>293</v>
      </c>
      <c r="E77" s="17">
        <v>200</v>
      </c>
      <c r="F77" s="65">
        <f>I77</f>
        <v>135.9909282312</v>
      </c>
      <c r="G77" s="65">
        <f t="shared" si="11"/>
        <v>135.9909282312</v>
      </c>
      <c r="H77" s="9"/>
      <c r="I77" s="156">
        <f t="shared" si="10"/>
        <v>135.9909282312</v>
      </c>
      <c r="J77" s="323">
        <v>15.110103136800001</v>
      </c>
      <c r="K77" s="9"/>
      <c r="L77" s="9"/>
      <c r="M77" s="7"/>
      <c r="N77" s="8"/>
      <c r="O77" s="8"/>
      <c r="P77" s="8"/>
      <c r="Q77" s="8"/>
      <c r="R77" s="8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1:31" ht="15.75" x14ac:dyDescent="0.25">
      <c r="A78" s="7"/>
      <c r="B78" s="448"/>
      <c r="C78" s="125" t="s">
        <v>292</v>
      </c>
      <c r="D78" s="17" t="s">
        <v>291</v>
      </c>
      <c r="E78" s="17">
        <v>140</v>
      </c>
      <c r="F78" s="65">
        <f t="shared" ref="F78:F96" si="12">I78</f>
        <v>215.78229054144006</v>
      </c>
      <c r="G78" s="65">
        <f t="shared" si="11"/>
        <v>215.78229054144006</v>
      </c>
      <c r="H78" s="9"/>
      <c r="I78" s="156">
        <f t="shared" si="10"/>
        <v>215.78229054144006</v>
      </c>
      <c r="J78" s="323">
        <v>23.975810060160008</v>
      </c>
      <c r="K78" s="9"/>
      <c r="L78" s="9"/>
      <c r="M78" s="7"/>
      <c r="N78" s="8"/>
      <c r="O78" s="8"/>
      <c r="P78" s="8"/>
      <c r="Q78" s="8"/>
      <c r="R78" s="8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1:31" ht="15.75" x14ac:dyDescent="0.25">
      <c r="A79" s="7"/>
      <c r="B79" s="448"/>
      <c r="C79" s="125" t="s">
        <v>290</v>
      </c>
      <c r="D79" s="17" t="s">
        <v>289</v>
      </c>
      <c r="E79" s="17">
        <v>140</v>
      </c>
      <c r="F79" s="65">
        <f t="shared" si="12"/>
        <v>231.63537665016005</v>
      </c>
      <c r="G79" s="65">
        <f t="shared" si="11"/>
        <v>231.63537665016005</v>
      </c>
      <c r="H79" s="9"/>
      <c r="I79" s="156">
        <f t="shared" si="10"/>
        <v>231.63537665016005</v>
      </c>
      <c r="J79" s="323">
        <v>25.737264072240006</v>
      </c>
      <c r="K79" s="9"/>
      <c r="L79" s="9"/>
      <c r="M79" s="7"/>
      <c r="N79" s="8"/>
      <c r="O79" s="8"/>
      <c r="P79" s="8"/>
      <c r="Q79" s="8"/>
      <c r="R79" s="8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1:31" ht="15.75" x14ac:dyDescent="0.25">
      <c r="A80" s="7"/>
      <c r="B80" s="448"/>
      <c r="C80" s="125" t="s">
        <v>288</v>
      </c>
      <c r="D80" s="17" t="s">
        <v>287</v>
      </c>
      <c r="E80" s="17">
        <v>100</v>
      </c>
      <c r="F80" s="65">
        <f t="shared" si="12"/>
        <v>228.17925361224005</v>
      </c>
      <c r="G80" s="65">
        <f t="shared" si="11"/>
        <v>228.17925361224005</v>
      </c>
      <c r="H80" s="9"/>
      <c r="I80" s="156">
        <f t="shared" si="10"/>
        <v>228.17925361224005</v>
      </c>
      <c r="J80" s="323">
        <v>25.353250401360004</v>
      </c>
      <c r="K80" s="9"/>
      <c r="L80" s="9"/>
      <c r="M80" s="7"/>
      <c r="N80" s="8"/>
      <c r="O80" s="8"/>
      <c r="P80" s="8"/>
      <c r="Q80" s="8"/>
      <c r="R80" s="8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1:31" ht="15.75" x14ac:dyDescent="0.25">
      <c r="A81" s="7"/>
      <c r="B81" s="448"/>
      <c r="C81" s="125" t="s">
        <v>286</v>
      </c>
      <c r="D81" s="17" t="s">
        <v>285</v>
      </c>
      <c r="E81" s="17">
        <v>80</v>
      </c>
      <c r="F81" s="65">
        <f t="shared" si="12"/>
        <v>398.35574667504011</v>
      </c>
      <c r="G81" s="65">
        <f t="shared" si="11"/>
        <v>398.35574667504011</v>
      </c>
      <c r="H81" s="9"/>
      <c r="I81" s="156">
        <f t="shared" si="10"/>
        <v>398.35574667504011</v>
      </c>
      <c r="J81" s="323">
        <v>44.261749630560011</v>
      </c>
      <c r="K81" s="9"/>
      <c r="L81" s="9"/>
      <c r="M81" s="7"/>
      <c r="N81" s="8"/>
      <c r="O81" s="8"/>
      <c r="P81" s="8"/>
      <c r="Q81" s="8"/>
      <c r="R81" s="8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1:31" ht="15.75" x14ac:dyDescent="0.25">
      <c r="A82" s="7"/>
      <c r="B82" s="448"/>
      <c r="C82" s="125" t="s">
        <v>284</v>
      </c>
      <c r="D82" s="17" t="s">
        <v>283</v>
      </c>
      <c r="E82" s="17">
        <v>80</v>
      </c>
      <c r="F82" s="65">
        <f t="shared" si="12"/>
        <v>399.33247709879998</v>
      </c>
      <c r="G82" s="65">
        <f t="shared" si="11"/>
        <v>399.33247709879998</v>
      </c>
      <c r="H82" s="9"/>
      <c r="I82" s="156">
        <f t="shared" si="10"/>
        <v>399.33247709879998</v>
      </c>
      <c r="J82" s="323">
        <v>44.370275233199997</v>
      </c>
      <c r="K82" s="9"/>
      <c r="L82" s="9"/>
      <c r="M82" s="7"/>
      <c r="N82" s="8"/>
      <c r="O82" s="8"/>
      <c r="P82" s="8"/>
      <c r="Q82" s="8"/>
      <c r="R82" s="8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1:31" ht="15.75" x14ac:dyDescent="0.25">
      <c r="A83" s="7"/>
      <c r="B83" s="448"/>
      <c r="C83" s="125" t="s">
        <v>282</v>
      </c>
      <c r="D83" s="17" t="s">
        <v>281</v>
      </c>
      <c r="E83" s="17">
        <v>80</v>
      </c>
      <c r="F83" s="65">
        <f t="shared" si="12"/>
        <v>424.05127013088008</v>
      </c>
      <c r="G83" s="65">
        <f t="shared" si="11"/>
        <v>424.05127013088008</v>
      </c>
      <c r="H83" s="9"/>
      <c r="I83" s="156">
        <f t="shared" si="10"/>
        <v>424.05127013088008</v>
      </c>
      <c r="J83" s="323">
        <v>47.11680779232001</v>
      </c>
      <c r="K83" s="9"/>
      <c r="L83" s="9"/>
      <c r="M83" s="7"/>
      <c r="N83" s="8"/>
      <c r="O83" s="8"/>
      <c r="P83" s="8"/>
      <c r="Q83" s="8"/>
      <c r="R83" s="8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1:31" ht="15.75" x14ac:dyDescent="0.25">
      <c r="A84" s="7"/>
      <c r="B84" s="448"/>
      <c r="C84" s="125" t="s">
        <v>280</v>
      </c>
      <c r="D84" s="17" t="s">
        <v>279</v>
      </c>
      <c r="E84" s="17">
        <v>40</v>
      </c>
      <c r="F84" s="65">
        <f t="shared" si="12"/>
        <v>456.20824100544013</v>
      </c>
      <c r="G84" s="65">
        <f t="shared" si="11"/>
        <v>456.20824100544013</v>
      </c>
      <c r="H84" s="9"/>
      <c r="I84" s="156">
        <f t="shared" si="10"/>
        <v>456.20824100544013</v>
      </c>
      <c r="J84" s="323">
        <v>50.689804556160013</v>
      </c>
      <c r="K84" s="9"/>
      <c r="L84" s="9"/>
      <c r="M84" s="7"/>
      <c r="N84" s="8"/>
      <c r="O84" s="8"/>
      <c r="P84" s="8"/>
      <c r="Q84" s="8"/>
      <c r="R84" s="8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1:31" ht="15.75" x14ac:dyDescent="0.25">
      <c r="A85" s="7"/>
      <c r="B85" s="448"/>
      <c r="C85" s="125" t="s">
        <v>278</v>
      </c>
      <c r="D85" s="17" t="s">
        <v>277</v>
      </c>
      <c r="E85" s="17">
        <v>40</v>
      </c>
      <c r="F85" s="65">
        <f t="shared" si="12"/>
        <v>769.13764215624008</v>
      </c>
      <c r="G85" s="65">
        <f t="shared" si="11"/>
        <v>769.13764215624008</v>
      </c>
      <c r="H85" s="9"/>
      <c r="I85" s="156">
        <f t="shared" si="10"/>
        <v>769.13764215624008</v>
      </c>
      <c r="J85" s="323">
        <v>85.45973801736001</v>
      </c>
      <c r="K85" s="9"/>
      <c r="L85" s="9"/>
      <c r="M85" s="7"/>
      <c r="N85" s="8"/>
      <c r="O85" s="8"/>
      <c r="P85" s="8"/>
      <c r="Q85" s="8"/>
      <c r="R85" s="8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1:31" ht="15.75" x14ac:dyDescent="0.25">
      <c r="A86" s="7"/>
      <c r="B86" s="448"/>
      <c r="C86" s="125" t="s">
        <v>276</v>
      </c>
      <c r="D86" s="17" t="s">
        <v>275</v>
      </c>
      <c r="E86" s="17">
        <v>40</v>
      </c>
      <c r="F86" s="65">
        <f t="shared" si="12"/>
        <v>746.67284240976005</v>
      </c>
      <c r="G86" s="65">
        <f t="shared" si="11"/>
        <v>746.67284240976005</v>
      </c>
      <c r="H86" s="9"/>
      <c r="I86" s="156">
        <f t="shared" si="10"/>
        <v>746.67284240976005</v>
      </c>
      <c r="J86" s="323">
        <v>82.963649156640003</v>
      </c>
      <c r="K86" s="9"/>
      <c r="L86" s="9"/>
      <c r="M86" s="7"/>
      <c r="N86" s="8"/>
      <c r="O86" s="8"/>
      <c r="P86" s="8"/>
      <c r="Q86" s="8"/>
      <c r="R86" s="8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1:31" ht="15.75" x14ac:dyDescent="0.25">
      <c r="A87" s="7"/>
      <c r="B87" s="448"/>
      <c r="C87" s="125" t="s">
        <v>274</v>
      </c>
      <c r="D87" s="17" t="s">
        <v>273</v>
      </c>
      <c r="E87" s="17">
        <v>40</v>
      </c>
      <c r="F87" s="65">
        <f t="shared" si="12"/>
        <v>760.49733456144008</v>
      </c>
      <c r="G87" s="65">
        <f t="shared" si="11"/>
        <v>760.49733456144008</v>
      </c>
      <c r="H87" s="9"/>
      <c r="I87" s="156">
        <f t="shared" si="10"/>
        <v>760.49733456144008</v>
      </c>
      <c r="J87" s="323">
        <v>84.499703840160009</v>
      </c>
      <c r="K87" s="9"/>
      <c r="L87" s="9"/>
      <c r="M87" s="7"/>
      <c r="N87" s="8"/>
      <c r="O87" s="8"/>
      <c r="P87" s="8"/>
      <c r="Q87" s="8"/>
      <c r="R87" s="8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ht="15.75" customHeight="1" x14ac:dyDescent="0.25">
      <c r="A88" s="7"/>
      <c r="B88" s="448"/>
      <c r="C88" s="125" t="s">
        <v>272</v>
      </c>
      <c r="D88" s="17" t="s">
        <v>271</v>
      </c>
      <c r="E88" s="17">
        <v>40</v>
      </c>
      <c r="F88" s="65">
        <f t="shared" si="12"/>
        <v>764.17885692792015</v>
      </c>
      <c r="G88" s="65">
        <f t="shared" si="11"/>
        <v>764.17885692792015</v>
      </c>
      <c r="H88" s="9"/>
      <c r="I88" s="156">
        <f t="shared" si="10"/>
        <v>764.17885692792015</v>
      </c>
      <c r="J88" s="323">
        <v>84.908761880880022</v>
      </c>
      <c r="K88" s="9"/>
      <c r="L88" s="9"/>
      <c r="M88" s="7"/>
      <c r="N88" s="8"/>
      <c r="O88" s="8"/>
      <c r="P88" s="8"/>
      <c r="Q88" s="8"/>
      <c r="R88" s="8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ht="15.75" x14ac:dyDescent="0.25">
      <c r="A89" s="7"/>
      <c r="B89" s="448"/>
      <c r="C89" s="125" t="s">
        <v>270</v>
      </c>
      <c r="D89" s="17" t="s">
        <v>269</v>
      </c>
      <c r="E89" s="17">
        <v>30</v>
      </c>
      <c r="F89" s="65">
        <f t="shared" si="12"/>
        <v>829.7700615388801</v>
      </c>
      <c r="G89" s="65">
        <f t="shared" si="11"/>
        <v>829.7700615388801</v>
      </c>
      <c r="H89" s="9"/>
      <c r="I89" s="156">
        <f t="shared" si="10"/>
        <v>829.7700615388801</v>
      </c>
      <c r="J89" s="323">
        <v>92.196673504320017</v>
      </c>
      <c r="K89" s="9"/>
      <c r="L89" s="9"/>
      <c r="M89" s="7"/>
      <c r="N89" s="8"/>
      <c r="O89" s="8"/>
      <c r="P89" s="8"/>
      <c r="Q89" s="8"/>
      <c r="R89" s="8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ht="15.75" x14ac:dyDescent="0.25">
      <c r="A90" s="7"/>
      <c r="B90" s="448"/>
      <c r="C90" s="125" t="s">
        <v>268</v>
      </c>
      <c r="D90" s="17" t="s">
        <v>267</v>
      </c>
      <c r="E90" s="17">
        <v>20</v>
      </c>
      <c r="F90" s="65">
        <f t="shared" si="12"/>
        <v>1391.4651883104004</v>
      </c>
      <c r="G90" s="65">
        <f t="shared" si="11"/>
        <v>1391.4651883104004</v>
      </c>
      <c r="H90" s="9"/>
      <c r="I90" s="156">
        <f t="shared" si="10"/>
        <v>1391.4651883104004</v>
      </c>
      <c r="J90" s="323">
        <v>154.60724314560005</v>
      </c>
      <c r="K90" s="9"/>
      <c r="L90" s="9"/>
      <c r="M90" s="7"/>
      <c r="N90" s="8"/>
      <c r="O90" s="8"/>
      <c r="P90" s="8"/>
      <c r="Q90" s="8"/>
      <c r="R90" s="8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ht="15.75" x14ac:dyDescent="0.25">
      <c r="A91" s="7"/>
      <c r="B91" s="448"/>
      <c r="C91" s="125" t="s">
        <v>266</v>
      </c>
      <c r="D91" s="17" t="s">
        <v>265</v>
      </c>
      <c r="E91" s="17">
        <v>20</v>
      </c>
      <c r="F91" s="65">
        <f t="shared" si="12"/>
        <v>1475.0883392061605</v>
      </c>
      <c r="G91" s="65">
        <f t="shared" si="11"/>
        <v>1475.0883392061605</v>
      </c>
      <c r="H91" s="9"/>
      <c r="I91" s="156">
        <f t="shared" si="10"/>
        <v>1475.0883392061605</v>
      </c>
      <c r="J91" s="323">
        <v>163.89870435624005</v>
      </c>
      <c r="K91" s="9"/>
      <c r="L91" s="9"/>
      <c r="M91" s="7"/>
      <c r="N91" s="8"/>
      <c r="O91" s="8"/>
      <c r="P91" s="8"/>
      <c r="Q91" s="8"/>
      <c r="R91" s="8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ht="15.75" x14ac:dyDescent="0.25">
      <c r="A92" s="7"/>
      <c r="B92" s="448"/>
      <c r="C92" s="125" t="s">
        <v>264</v>
      </c>
      <c r="D92" s="17" t="s">
        <v>263</v>
      </c>
      <c r="E92" s="17">
        <v>15</v>
      </c>
      <c r="F92" s="65">
        <f t="shared" si="12"/>
        <v>2292.0106390171204</v>
      </c>
      <c r="G92" s="65">
        <f t="shared" si="11"/>
        <v>2292.0106390171204</v>
      </c>
      <c r="H92" s="9"/>
      <c r="I92" s="156">
        <f t="shared" si="10"/>
        <v>2292.0106390171204</v>
      </c>
      <c r="J92" s="323">
        <v>254.66784877968004</v>
      </c>
      <c r="K92" s="9"/>
      <c r="L92" s="9"/>
      <c r="M92" s="7"/>
      <c r="N92" s="8"/>
      <c r="O92" s="8"/>
      <c r="P92" s="8"/>
      <c r="Q92" s="8"/>
      <c r="R92" s="8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ht="15.75" x14ac:dyDescent="0.25">
      <c r="A93" s="7"/>
      <c r="B93" s="448"/>
      <c r="C93" s="125" t="s">
        <v>262</v>
      </c>
      <c r="D93" s="17" t="s">
        <v>261</v>
      </c>
      <c r="E93" s="17">
        <v>15</v>
      </c>
      <c r="F93" s="65">
        <f t="shared" si="12"/>
        <v>2373.2295304082409</v>
      </c>
      <c r="G93" s="65">
        <f t="shared" si="11"/>
        <v>2373.2295304082409</v>
      </c>
      <c r="H93" s="9"/>
      <c r="I93" s="156">
        <f t="shared" si="10"/>
        <v>2373.2295304082409</v>
      </c>
      <c r="J93" s="323">
        <v>263.69217004536011</v>
      </c>
      <c r="K93" s="9"/>
      <c r="L93" s="9"/>
      <c r="M93" s="7"/>
      <c r="N93" s="8"/>
      <c r="O93" s="8"/>
      <c r="P93" s="8"/>
      <c r="Q93" s="8"/>
      <c r="R93" s="8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ht="15.75" x14ac:dyDescent="0.25">
      <c r="A94" s="7"/>
      <c r="B94" s="448"/>
      <c r="C94" s="125" t="s">
        <v>260</v>
      </c>
      <c r="D94" s="17" t="s">
        <v>259</v>
      </c>
      <c r="E94" s="17">
        <v>10</v>
      </c>
      <c r="F94" s="65">
        <f t="shared" si="12"/>
        <v>2449.865302118641</v>
      </c>
      <c r="G94" s="65">
        <f t="shared" si="11"/>
        <v>2449.865302118641</v>
      </c>
      <c r="H94" s="9"/>
      <c r="I94" s="156">
        <f t="shared" si="10"/>
        <v>2449.865302118641</v>
      </c>
      <c r="J94" s="323">
        <v>272.20725579096012</v>
      </c>
      <c r="K94" s="9"/>
      <c r="L94" s="9"/>
      <c r="M94" s="7"/>
      <c r="N94" s="8"/>
      <c r="O94" s="8"/>
      <c r="P94" s="8"/>
      <c r="Q94" s="8"/>
      <c r="R94" s="8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ht="15.75" x14ac:dyDescent="0.25">
      <c r="A95" s="7"/>
      <c r="B95" s="448"/>
      <c r="C95" s="125" t="s">
        <v>258</v>
      </c>
      <c r="D95" s="17" t="s">
        <v>257</v>
      </c>
      <c r="E95" s="17">
        <v>10</v>
      </c>
      <c r="F95" s="65">
        <f t="shared" si="12"/>
        <v>3750.269161690801</v>
      </c>
      <c r="G95" s="65">
        <f t="shared" si="11"/>
        <v>3750.269161690801</v>
      </c>
      <c r="H95" s="9"/>
      <c r="I95" s="156">
        <f t="shared" si="10"/>
        <v>3750.269161690801</v>
      </c>
      <c r="J95" s="323">
        <v>416.69657352120009</v>
      </c>
      <c r="K95" s="9"/>
      <c r="L95" s="9"/>
      <c r="M95" s="7"/>
      <c r="N95" s="8"/>
      <c r="O95" s="8"/>
      <c r="P95" s="8"/>
      <c r="Q95" s="8"/>
      <c r="R95" s="8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ht="15.75" x14ac:dyDescent="0.25">
      <c r="A96" s="7"/>
      <c r="B96" s="448"/>
      <c r="C96" s="125" t="s">
        <v>256</v>
      </c>
      <c r="D96" s="17" t="s">
        <v>255</v>
      </c>
      <c r="E96" s="17">
        <v>8</v>
      </c>
      <c r="F96" s="65">
        <f t="shared" si="12"/>
        <v>3812.479376373361</v>
      </c>
      <c r="G96" s="65">
        <f t="shared" si="11"/>
        <v>3812.479376373361</v>
      </c>
      <c r="H96" s="9"/>
      <c r="I96" s="156">
        <f t="shared" si="10"/>
        <v>3812.479376373361</v>
      </c>
      <c r="J96" s="323">
        <v>423.60881959704011</v>
      </c>
      <c r="K96" s="9"/>
      <c r="L96" s="9"/>
      <c r="M96" s="7"/>
      <c r="N96" s="8"/>
      <c r="O96" s="8"/>
      <c r="P96" s="8"/>
      <c r="Q96" s="8"/>
      <c r="R96" s="8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:31" ht="15.75" x14ac:dyDescent="0.25">
      <c r="A97" s="7"/>
      <c r="B97" s="429" t="s">
        <v>254</v>
      </c>
      <c r="C97" s="429"/>
      <c r="D97" s="429"/>
      <c r="E97" s="429"/>
      <c r="F97" s="429"/>
      <c r="G97" s="429"/>
      <c r="H97" s="9"/>
      <c r="I97" s="156">
        <f t="shared" si="10"/>
        <v>0</v>
      </c>
      <c r="J97" s="323">
        <v>0</v>
      </c>
      <c r="K97" s="9"/>
      <c r="L97" s="9"/>
      <c r="M97" s="7"/>
      <c r="N97" s="8"/>
      <c r="O97" s="8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:31" ht="15.75" customHeight="1" x14ac:dyDescent="0.25">
      <c r="A98" s="7"/>
      <c r="B98" s="430"/>
      <c r="C98" s="125" t="s">
        <v>253</v>
      </c>
      <c r="D98" s="17">
        <v>20</v>
      </c>
      <c r="E98" s="17">
        <v>200</v>
      </c>
      <c r="F98" s="65">
        <f>I98</f>
        <v>120.58864077960004</v>
      </c>
      <c r="G98" s="65">
        <f t="shared" ref="G98:G106" si="13">F98-F98*$G$5%</f>
        <v>120.58864077960004</v>
      </c>
      <c r="H98" s="9"/>
      <c r="I98" s="156">
        <f t="shared" si="10"/>
        <v>120.58864077960004</v>
      </c>
      <c r="J98" s="323">
        <v>13.398737864400005</v>
      </c>
      <c r="K98" s="9"/>
      <c r="L98" s="9"/>
      <c r="M98" s="7"/>
      <c r="N98" s="8"/>
      <c r="O98" s="8"/>
      <c r="P98" s="8"/>
      <c r="Q98" s="8"/>
      <c r="R98" s="8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:31" ht="15.75" customHeight="1" x14ac:dyDescent="0.25">
      <c r="A99" s="7"/>
      <c r="B99" s="430"/>
      <c r="C99" s="125" t="s">
        <v>252</v>
      </c>
      <c r="D99" s="17">
        <v>25</v>
      </c>
      <c r="E99" s="17">
        <v>150</v>
      </c>
      <c r="F99" s="65">
        <f>I99</f>
        <v>164.09071119168001</v>
      </c>
      <c r="G99" s="65">
        <f t="shared" si="13"/>
        <v>164.09071119168001</v>
      </c>
      <c r="H99" s="9"/>
      <c r="I99" s="156">
        <f t="shared" si="10"/>
        <v>164.09071119168001</v>
      </c>
      <c r="J99" s="323">
        <v>18.232301243520002</v>
      </c>
      <c r="K99" s="9"/>
      <c r="L99" s="9"/>
      <c r="M99" s="7"/>
      <c r="N99" s="8"/>
      <c r="O99" s="8"/>
      <c r="P99" s="8"/>
      <c r="Q99" s="8"/>
      <c r="R99" s="8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:31" ht="15.75" customHeight="1" x14ac:dyDescent="0.25">
      <c r="A100" s="7"/>
      <c r="B100" s="430"/>
      <c r="C100" s="125" t="s">
        <v>251</v>
      </c>
      <c r="D100" s="17">
        <v>32</v>
      </c>
      <c r="E100" s="17">
        <v>70</v>
      </c>
      <c r="F100" s="65">
        <f t="shared" ref="F100:F106" si="14">I100</f>
        <v>329.38355213568013</v>
      </c>
      <c r="G100" s="65">
        <f t="shared" si="13"/>
        <v>329.38355213568013</v>
      </c>
      <c r="H100" s="9"/>
      <c r="I100" s="156">
        <f t="shared" si="10"/>
        <v>329.38355213568013</v>
      </c>
      <c r="J100" s="323">
        <v>36.598172459520015</v>
      </c>
      <c r="K100" s="9"/>
      <c r="L100" s="9"/>
      <c r="M100" s="7"/>
      <c r="N100" s="8"/>
      <c r="O100" s="8"/>
      <c r="P100" s="8"/>
      <c r="Q100" s="8"/>
      <c r="R100" s="8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:31" ht="15.75" customHeight="1" x14ac:dyDescent="0.25">
      <c r="A101" s="7"/>
      <c r="B101" s="430"/>
      <c r="C101" s="125" t="s">
        <v>250</v>
      </c>
      <c r="D101" s="17">
        <v>40</v>
      </c>
      <c r="E101" s="17">
        <v>40</v>
      </c>
      <c r="F101" s="65">
        <f t="shared" si="14"/>
        <v>560.49299701920006</v>
      </c>
      <c r="G101" s="65">
        <f t="shared" si="13"/>
        <v>560.49299701920006</v>
      </c>
      <c r="H101" s="9"/>
      <c r="I101" s="156">
        <f t="shared" si="10"/>
        <v>560.49299701920006</v>
      </c>
      <c r="J101" s="323">
        <v>62.276999668800009</v>
      </c>
      <c r="K101" s="9"/>
      <c r="L101" s="9"/>
      <c r="M101" s="7"/>
      <c r="N101" s="8"/>
      <c r="O101" s="8"/>
      <c r="P101" s="8"/>
      <c r="Q101" s="8"/>
      <c r="R101" s="8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:31" ht="15.75" customHeight="1" x14ac:dyDescent="0.25">
      <c r="A102" s="7"/>
      <c r="B102" s="430"/>
      <c r="C102" s="125" t="s">
        <v>249</v>
      </c>
      <c r="D102" s="17">
        <v>50</v>
      </c>
      <c r="E102" s="17">
        <v>20</v>
      </c>
      <c r="F102" s="65">
        <f t="shared" si="14"/>
        <v>1093.3370097350403</v>
      </c>
      <c r="G102" s="65">
        <f t="shared" si="13"/>
        <v>1093.3370097350403</v>
      </c>
      <c r="H102" s="9"/>
      <c r="I102" s="156">
        <f t="shared" si="10"/>
        <v>1093.3370097350403</v>
      </c>
      <c r="J102" s="323">
        <v>121.48188997056002</v>
      </c>
      <c r="K102" s="9"/>
      <c r="L102" s="9"/>
      <c r="M102" s="7"/>
      <c r="N102" s="8"/>
      <c r="O102" s="8"/>
      <c r="P102" s="8"/>
      <c r="Q102" s="8"/>
      <c r="R102" s="8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:31" ht="15.75" customHeight="1" x14ac:dyDescent="0.25">
      <c r="A103" s="7"/>
      <c r="B103" s="430"/>
      <c r="C103" s="125" t="s">
        <v>248</v>
      </c>
      <c r="D103" s="17">
        <v>63</v>
      </c>
      <c r="E103" s="17">
        <v>10</v>
      </c>
      <c r="F103" s="65">
        <f t="shared" si="14"/>
        <v>1984.9416204088805</v>
      </c>
      <c r="G103" s="65">
        <f t="shared" si="13"/>
        <v>1984.9416204088805</v>
      </c>
      <c r="H103" s="9"/>
      <c r="I103" s="156">
        <f t="shared" si="10"/>
        <v>1984.9416204088805</v>
      </c>
      <c r="J103" s="323">
        <v>220.54906893432005</v>
      </c>
      <c r="K103" s="9"/>
      <c r="L103" s="9"/>
      <c r="M103" s="7"/>
      <c r="N103" s="8"/>
      <c r="O103" s="8"/>
      <c r="P103" s="8"/>
      <c r="Q103" s="8"/>
      <c r="R103" s="8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:31" ht="15.75" customHeight="1" x14ac:dyDescent="0.25">
      <c r="A104" s="7"/>
      <c r="B104" s="430"/>
      <c r="C104" s="125" t="s">
        <v>247</v>
      </c>
      <c r="D104" s="26">
        <v>75</v>
      </c>
      <c r="E104" s="17">
        <v>8</v>
      </c>
      <c r="F104" s="65">
        <f t="shared" si="14"/>
        <v>3507.9648834888003</v>
      </c>
      <c r="G104" s="65">
        <f t="shared" si="13"/>
        <v>3507.9648834888003</v>
      </c>
      <c r="H104" s="9"/>
      <c r="I104" s="156">
        <f t="shared" si="10"/>
        <v>3507.9648834888003</v>
      </c>
      <c r="J104" s="323">
        <v>389.77387594320004</v>
      </c>
      <c r="K104" s="9"/>
      <c r="L104" s="9"/>
      <c r="M104" s="7"/>
      <c r="N104" s="8"/>
      <c r="O104" s="8"/>
      <c r="P104" s="8"/>
      <c r="Q104" s="8"/>
      <c r="R104" s="8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:31" ht="15.75" customHeight="1" x14ac:dyDescent="0.25">
      <c r="A105" s="7"/>
      <c r="B105" s="430"/>
      <c r="C105" s="125" t="s">
        <v>246</v>
      </c>
      <c r="D105" s="26">
        <v>90</v>
      </c>
      <c r="E105" s="17">
        <v>5</v>
      </c>
      <c r="F105" s="65">
        <f t="shared" si="14"/>
        <v>7187.2332566832001</v>
      </c>
      <c r="G105" s="65">
        <f t="shared" si="13"/>
        <v>7187.2332566832001</v>
      </c>
      <c r="H105" s="9"/>
      <c r="I105" s="156">
        <f t="shared" si="10"/>
        <v>7187.2332566832001</v>
      </c>
      <c r="J105" s="323">
        <v>798.58147296480001</v>
      </c>
      <c r="K105" s="9"/>
      <c r="L105" s="9"/>
      <c r="M105" s="7"/>
      <c r="N105" s="8"/>
      <c r="O105" s="8"/>
      <c r="P105" s="8"/>
      <c r="Q105" s="8"/>
      <c r="R105" s="8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:31" ht="15.75" customHeight="1" x14ac:dyDescent="0.25">
      <c r="A106" s="7"/>
      <c r="B106" s="430"/>
      <c r="C106" s="125" t="s">
        <v>245</v>
      </c>
      <c r="D106" s="26">
        <v>110</v>
      </c>
      <c r="E106" s="17">
        <v>2</v>
      </c>
      <c r="F106" s="65">
        <f t="shared" si="14"/>
        <v>10807.447005794882</v>
      </c>
      <c r="G106" s="65">
        <f t="shared" si="13"/>
        <v>10807.447005794882</v>
      </c>
      <c r="H106" s="9"/>
      <c r="I106" s="156">
        <f t="shared" si="10"/>
        <v>10807.447005794882</v>
      </c>
      <c r="J106" s="323">
        <v>1200.8274450883202</v>
      </c>
      <c r="K106" s="9"/>
      <c r="L106" s="9"/>
      <c r="M106" s="7"/>
      <c r="N106" s="8"/>
      <c r="O106" s="8"/>
      <c r="P106" s="8"/>
      <c r="Q106" s="8"/>
      <c r="R106" s="8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:31" ht="15.75" x14ac:dyDescent="0.25">
      <c r="A107" s="7"/>
      <c r="B107" s="429" t="s">
        <v>195</v>
      </c>
      <c r="C107" s="429"/>
      <c r="D107" s="429"/>
      <c r="E107" s="429"/>
      <c r="F107" s="429"/>
      <c r="G107" s="429"/>
      <c r="H107" s="9"/>
      <c r="I107" s="156">
        <f t="shared" si="10"/>
        <v>0</v>
      </c>
      <c r="J107" s="323">
        <v>0</v>
      </c>
      <c r="K107" s="9"/>
      <c r="L107" s="9"/>
      <c r="M107" s="7"/>
      <c r="N107" s="8"/>
      <c r="O107" s="8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1" ht="15.6" customHeight="1" x14ac:dyDescent="0.25">
      <c r="A108" s="7"/>
      <c r="B108" s="448"/>
      <c r="C108" s="125" t="s">
        <v>244</v>
      </c>
      <c r="D108" s="17" t="s">
        <v>243</v>
      </c>
      <c r="E108" s="17">
        <v>160</v>
      </c>
      <c r="F108" s="65">
        <f>I108</f>
        <v>175.88660938632006</v>
      </c>
      <c r="G108" s="65">
        <f t="shared" ref="G108:G131" si="15">F108-F108*$G$5%</f>
        <v>175.88660938632006</v>
      </c>
      <c r="H108" s="9"/>
      <c r="I108" s="156">
        <f t="shared" si="10"/>
        <v>175.88660938632006</v>
      </c>
      <c r="J108" s="323">
        <v>19.542956598480007</v>
      </c>
      <c r="K108" s="9"/>
      <c r="L108" s="9"/>
      <c r="M108" s="7"/>
      <c r="N108" s="8"/>
      <c r="O108" s="8"/>
      <c r="P108" s="8"/>
      <c r="Q108" s="8"/>
      <c r="R108" s="8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:31" ht="15.6" customHeight="1" x14ac:dyDescent="0.25">
      <c r="A109" s="7"/>
      <c r="B109" s="448"/>
      <c r="C109" s="125" t="s">
        <v>242</v>
      </c>
      <c r="D109" s="17" t="s">
        <v>241</v>
      </c>
      <c r="E109" s="17">
        <v>100</v>
      </c>
      <c r="F109" s="65">
        <f>I109</f>
        <v>261.01242247248001</v>
      </c>
      <c r="G109" s="65">
        <f t="shared" si="15"/>
        <v>261.01242247248001</v>
      </c>
      <c r="H109" s="9"/>
      <c r="I109" s="156">
        <f t="shared" si="10"/>
        <v>261.01242247248001</v>
      </c>
      <c r="J109" s="323">
        <v>29.001380274720002</v>
      </c>
      <c r="K109" s="9"/>
      <c r="L109" s="9"/>
      <c r="M109" s="7"/>
      <c r="N109" s="8"/>
      <c r="O109" s="8"/>
      <c r="P109" s="8"/>
      <c r="Q109" s="8"/>
      <c r="R109" s="8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:31" ht="15.6" customHeight="1" x14ac:dyDescent="0.25">
      <c r="A110" s="7"/>
      <c r="B110" s="448"/>
      <c r="C110" s="125" t="s">
        <v>240</v>
      </c>
      <c r="D110" s="17" t="s">
        <v>239</v>
      </c>
      <c r="E110" s="17">
        <v>80</v>
      </c>
      <c r="F110" s="65">
        <f t="shared" ref="F110:F131" si="16">I110</f>
        <v>290.01380274720009</v>
      </c>
      <c r="G110" s="65">
        <f t="shared" si="15"/>
        <v>290.01380274720009</v>
      </c>
      <c r="H110" s="9"/>
      <c r="I110" s="156">
        <f t="shared" si="10"/>
        <v>290.01380274720009</v>
      </c>
      <c r="J110" s="323">
        <v>32.223755860800011</v>
      </c>
      <c r="K110" s="9"/>
      <c r="L110" s="9"/>
      <c r="M110" s="7"/>
      <c r="N110" s="8"/>
      <c r="O110" s="8"/>
      <c r="P110" s="8"/>
      <c r="Q110" s="8"/>
      <c r="R110" s="8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:31" ht="15.6" customHeight="1" x14ac:dyDescent="0.25">
      <c r="A111" s="7"/>
      <c r="B111" s="448"/>
      <c r="C111" s="125" t="s">
        <v>238</v>
      </c>
      <c r="D111" s="17" t="s">
        <v>237</v>
      </c>
      <c r="E111" s="17">
        <v>70</v>
      </c>
      <c r="F111" s="65">
        <f t="shared" si="16"/>
        <v>440.2800217872001</v>
      </c>
      <c r="G111" s="65">
        <f t="shared" si="15"/>
        <v>440.2800217872001</v>
      </c>
      <c r="H111" s="9"/>
      <c r="I111" s="156">
        <f t="shared" si="10"/>
        <v>440.2800217872001</v>
      </c>
      <c r="J111" s="323">
        <v>48.92000242080001</v>
      </c>
      <c r="K111" s="9"/>
      <c r="L111" s="9"/>
      <c r="M111" s="7"/>
      <c r="N111" s="8"/>
      <c r="O111" s="8"/>
      <c r="P111" s="8"/>
      <c r="Q111" s="8"/>
      <c r="R111" s="8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:31" ht="15.6" customHeight="1" x14ac:dyDescent="0.25">
      <c r="A112" s="7"/>
      <c r="B112" s="448"/>
      <c r="C112" s="125" t="s">
        <v>236</v>
      </c>
      <c r="D112" s="17" t="s">
        <v>235</v>
      </c>
      <c r="E112" s="17">
        <v>70</v>
      </c>
      <c r="F112" s="65">
        <f t="shared" si="16"/>
        <v>449.29599492960006</v>
      </c>
      <c r="G112" s="65">
        <f t="shared" si="15"/>
        <v>449.29599492960006</v>
      </c>
      <c r="H112" s="9"/>
      <c r="I112" s="156">
        <f t="shared" si="10"/>
        <v>449.29599492960006</v>
      </c>
      <c r="J112" s="323">
        <v>49.921777214400009</v>
      </c>
      <c r="K112" s="9"/>
      <c r="L112" s="9"/>
      <c r="M112" s="7"/>
      <c r="N112" s="8"/>
      <c r="O112" s="8"/>
      <c r="P112" s="8"/>
      <c r="Q112" s="8"/>
      <c r="R112" s="8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:31" ht="15.6" customHeight="1" x14ac:dyDescent="0.25">
      <c r="A113" s="7"/>
      <c r="B113" s="448"/>
      <c r="C113" s="125" t="s">
        <v>234</v>
      </c>
      <c r="D113" s="17" t="s">
        <v>233</v>
      </c>
      <c r="E113" s="17">
        <v>50</v>
      </c>
      <c r="F113" s="65">
        <f t="shared" si="16"/>
        <v>506.09662572672011</v>
      </c>
      <c r="G113" s="65">
        <f t="shared" si="15"/>
        <v>506.09662572672011</v>
      </c>
      <c r="H113" s="9"/>
      <c r="I113" s="156">
        <f t="shared" si="10"/>
        <v>506.09662572672011</v>
      </c>
      <c r="J113" s="323">
        <v>56.232958414080009</v>
      </c>
      <c r="K113" s="9"/>
      <c r="L113" s="9"/>
      <c r="M113" s="7"/>
      <c r="N113" s="8"/>
      <c r="O113" s="8"/>
      <c r="P113" s="8"/>
      <c r="Q113" s="8"/>
      <c r="R113" s="8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:31" ht="15.6" customHeight="1" x14ac:dyDescent="0.25">
      <c r="A114" s="7"/>
      <c r="B114" s="448"/>
      <c r="C114" s="125" t="s">
        <v>232</v>
      </c>
      <c r="D114" s="17" t="s">
        <v>231</v>
      </c>
      <c r="E114" s="17">
        <v>40</v>
      </c>
      <c r="F114" s="65">
        <f t="shared" si="16"/>
        <v>794.53263317400013</v>
      </c>
      <c r="G114" s="65">
        <f t="shared" si="15"/>
        <v>794.53263317400013</v>
      </c>
      <c r="H114" s="9"/>
      <c r="I114" s="156">
        <f t="shared" si="10"/>
        <v>794.53263317400013</v>
      </c>
      <c r="J114" s="323">
        <v>88.281403686000019</v>
      </c>
      <c r="K114" s="9"/>
      <c r="L114" s="9"/>
      <c r="M114" s="7"/>
      <c r="N114" s="8"/>
      <c r="O114" s="8"/>
      <c r="P114" s="8"/>
      <c r="Q114" s="8"/>
      <c r="R114" s="8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:31" ht="15.6" customHeight="1" x14ac:dyDescent="0.25">
      <c r="A115" s="7"/>
      <c r="B115" s="448"/>
      <c r="C115" s="125" t="s">
        <v>230</v>
      </c>
      <c r="D115" s="17" t="s">
        <v>229</v>
      </c>
      <c r="E115" s="17">
        <v>40</v>
      </c>
      <c r="F115" s="65">
        <f t="shared" si="16"/>
        <v>862.7534966181604</v>
      </c>
      <c r="G115" s="65">
        <f t="shared" si="15"/>
        <v>862.7534966181604</v>
      </c>
      <c r="H115" s="9"/>
      <c r="I115" s="156">
        <f t="shared" si="10"/>
        <v>862.7534966181604</v>
      </c>
      <c r="J115" s="323">
        <v>95.861499624240039</v>
      </c>
      <c r="K115" s="9"/>
      <c r="L115" s="9"/>
      <c r="M115" s="7"/>
      <c r="N115" s="8"/>
      <c r="O115" s="8"/>
      <c r="P115" s="8"/>
      <c r="Q115" s="8"/>
      <c r="R115" s="8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:31" ht="15.6" customHeight="1" x14ac:dyDescent="0.25">
      <c r="A116" s="7"/>
      <c r="B116" s="448"/>
      <c r="C116" s="125" t="s">
        <v>228</v>
      </c>
      <c r="D116" s="17" t="s">
        <v>227</v>
      </c>
      <c r="E116" s="17">
        <v>30</v>
      </c>
      <c r="F116" s="65">
        <f t="shared" si="16"/>
        <v>871.39380421296028</v>
      </c>
      <c r="G116" s="65">
        <f t="shared" si="15"/>
        <v>871.39380421296028</v>
      </c>
      <c r="H116" s="9"/>
      <c r="I116" s="156">
        <f t="shared" si="10"/>
        <v>871.39380421296028</v>
      </c>
      <c r="J116" s="323">
        <v>96.821533801440026</v>
      </c>
      <c r="K116" s="9"/>
      <c r="L116" s="9"/>
      <c r="M116" s="7"/>
      <c r="N116" s="8"/>
      <c r="O116" s="8"/>
      <c r="P116" s="8"/>
      <c r="Q116" s="8"/>
      <c r="R116" s="8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:31" ht="15.6" customHeight="1" x14ac:dyDescent="0.25">
      <c r="A117" s="7"/>
      <c r="B117" s="448"/>
      <c r="C117" s="125" t="s">
        <v>226</v>
      </c>
      <c r="D117" s="17" t="s">
        <v>225</v>
      </c>
      <c r="E117" s="17">
        <v>25</v>
      </c>
      <c r="F117" s="65">
        <f t="shared" si="16"/>
        <v>1023.7637503195202</v>
      </c>
      <c r="G117" s="65">
        <f t="shared" si="15"/>
        <v>1023.7637503195202</v>
      </c>
      <c r="H117" s="9"/>
      <c r="I117" s="156">
        <f t="shared" si="10"/>
        <v>1023.7637503195202</v>
      </c>
      <c r="J117" s="323">
        <v>113.75152781328002</v>
      </c>
      <c r="K117" s="9"/>
      <c r="L117" s="9"/>
      <c r="M117" s="7"/>
      <c r="N117" s="8"/>
      <c r="O117" s="8"/>
      <c r="P117" s="8"/>
      <c r="Q117" s="8"/>
      <c r="R117" s="8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:31" ht="15.6" customHeight="1" x14ac:dyDescent="0.25">
      <c r="A118" s="7"/>
      <c r="B118" s="448"/>
      <c r="C118" s="125" t="s">
        <v>224</v>
      </c>
      <c r="D118" s="17" t="s">
        <v>223</v>
      </c>
      <c r="E118" s="17">
        <v>10</v>
      </c>
      <c r="F118" s="65">
        <f t="shared" si="16"/>
        <v>1338.2709467702402</v>
      </c>
      <c r="G118" s="65">
        <f t="shared" si="15"/>
        <v>1338.2709467702402</v>
      </c>
      <c r="H118" s="9"/>
      <c r="I118" s="156">
        <f t="shared" si="10"/>
        <v>1338.2709467702402</v>
      </c>
      <c r="J118" s="323">
        <v>148.69677186336003</v>
      </c>
      <c r="K118" s="9"/>
      <c r="L118" s="9"/>
      <c r="M118" s="7"/>
      <c r="N118" s="8"/>
      <c r="O118" s="8"/>
      <c r="P118" s="8"/>
      <c r="Q118" s="8"/>
      <c r="R118" s="8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:31" ht="15.6" customHeight="1" x14ac:dyDescent="0.25">
      <c r="A119" s="7"/>
      <c r="B119" s="448"/>
      <c r="C119" s="125" t="s">
        <v>222</v>
      </c>
      <c r="D119" s="17" t="s">
        <v>221</v>
      </c>
      <c r="E119" s="17">
        <v>10</v>
      </c>
      <c r="F119" s="65">
        <f t="shared" si="16"/>
        <v>1382.9751469346404</v>
      </c>
      <c r="G119" s="65">
        <f t="shared" si="15"/>
        <v>1382.9751469346404</v>
      </c>
      <c r="H119" s="9"/>
      <c r="I119" s="156">
        <f t="shared" si="10"/>
        <v>1382.9751469346404</v>
      </c>
      <c r="J119" s="323">
        <v>153.66390521496004</v>
      </c>
      <c r="K119" s="9"/>
      <c r="L119" s="9"/>
      <c r="M119" s="7"/>
      <c r="N119" s="8"/>
      <c r="O119" s="8"/>
      <c r="P119" s="8"/>
      <c r="Q119" s="8"/>
      <c r="R119" s="8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:31" ht="15.6" customHeight="1" x14ac:dyDescent="0.25">
      <c r="A120" s="7"/>
      <c r="B120" s="448"/>
      <c r="C120" s="125" t="s">
        <v>220</v>
      </c>
      <c r="D120" s="17" t="s">
        <v>219</v>
      </c>
      <c r="E120" s="17">
        <v>10</v>
      </c>
      <c r="F120" s="65">
        <f t="shared" si="16"/>
        <v>1469.3782228826403</v>
      </c>
      <c r="G120" s="65">
        <f>F120-F120*$G$5%</f>
        <v>1469.3782228826403</v>
      </c>
      <c r="H120" s="9"/>
      <c r="I120" s="156">
        <f t="shared" si="10"/>
        <v>1469.3782228826403</v>
      </c>
      <c r="J120" s="323">
        <v>163.26424698696005</v>
      </c>
      <c r="K120" s="9"/>
      <c r="L120" s="9"/>
      <c r="M120" s="7"/>
      <c r="N120" s="8"/>
      <c r="O120" s="8"/>
      <c r="P120" s="8"/>
      <c r="Q120" s="8"/>
      <c r="R120" s="8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:31" ht="15.6" customHeight="1" x14ac:dyDescent="0.25">
      <c r="A121" s="7"/>
      <c r="B121" s="448"/>
      <c r="C121" s="125" t="s">
        <v>218</v>
      </c>
      <c r="D121" s="17" t="s">
        <v>217</v>
      </c>
      <c r="E121" s="17">
        <v>10</v>
      </c>
      <c r="F121" s="65">
        <f t="shared" si="16"/>
        <v>1754.5083735110402</v>
      </c>
      <c r="G121" s="65">
        <f t="shared" si="15"/>
        <v>1754.5083735110402</v>
      </c>
      <c r="H121" s="9"/>
      <c r="I121" s="156">
        <f t="shared" si="10"/>
        <v>1754.5083735110402</v>
      </c>
      <c r="J121" s="323">
        <v>194.94537483456003</v>
      </c>
      <c r="K121" s="9"/>
      <c r="L121" s="9"/>
      <c r="M121" s="7"/>
      <c r="N121" s="8"/>
      <c r="O121" s="8"/>
      <c r="P121" s="8"/>
      <c r="Q121" s="8"/>
      <c r="R121" s="8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:31" ht="15.6" customHeight="1" x14ac:dyDescent="0.25">
      <c r="A122" s="7"/>
      <c r="B122" s="448"/>
      <c r="C122" s="125" t="s">
        <v>216</v>
      </c>
      <c r="D122" s="17" t="s">
        <v>215</v>
      </c>
      <c r="E122" s="17">
        <v>10</v>
      </c>
      <c r="F122" s="65">
        <f t="shared" si="16"/>
        <v>2008.9090823457605</v>
      </c>
      <c r="G122" s="65">
        <f t="shared" si="15"/>
        <v>2008.9090823457605</v>
      </c>
      <c r="H122" s="9"/>
      <c r="I122" s="156">
        <f t="shared" si="10"/>
        <v>2008.9090823457605</v>
      </c>
      <c r="J122" s="323">
        <v>223.21212026064006</v>
      </c>
      <c r="K122" s="9"/>
      <c r="L122" s="9"/>
      <c r="M122" s="7"/>
      <c r="N122" s="8"/>
      <c r="O122" s="8"/>
      <c r="P122" s="8"/>
      <c r="Q122" s="8"/>
      <c r="R122" s="8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:31" ht="15.6" customHeight="1" x14ac:dyDescent="0.25">
      <c r="A123" s="7"/>
      <c r="B123" s="448"/>
      <c r="C123" s="125" t="s">
        <v>214</v>
      </c>
      <c r="D123" s="17" t="s">
        <v>213</v>
      </c>
      <c r="E123" s="26">
        <v>12</v>
      </c>
      <c r="F123" s="65">
        <f t="shared" si="16"/>
        <v>2853.1798340220007</v>
      </c>
      <c r="G123" s="65">
        <f t="shared" si="15"/>
        <v>2853.1798340220007</v>
      </c>
      <c r="H123" s="9"/>
      <c r="I123" s="156">
        <f t="shared" si="10"/>
        <v>2853.1798340220007</v>
      </c>
      <c r="J123" s="323">
        <v>317.0199815580001</v>
      </c>
      <c r="K123" s="9"/>
      <c r="L123" s="9"/>
      <c r="M123" s="7"/>
      <c r="N123" s="8"/>
      <c r="O123" s="8"/>
      <c r="P123" s="8"/>
      <c r="Q123" s="8"/>
      <c r="R123" s="8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:31" ht="15.6" customHeight="1" x14ac:dyDescent="0.25">
      <c r="A124" s="7"/>
      <c r="B124" s="448"/>
      <c r="C124" s="125" t="s">
        <v>212</v>
      </c>
      <c r="D124" s="17" t="s">
        <v>211</v>
      </c>
      <c r="E124" s="26">
        <v>12</v>
      </c>
      <c r="F124" s="65">
        <f t="shared" si="16"/>
        <v>3035.3776246080006</v>
      </c>
      <c r="G124" s="65">
        <f t="shared" si="15"/>
        <v>3035.3776246080006</v>
      </c>
      <c r="H124" s="9"/>
      <c r="I124" s="156">
        <f t="shared" si="10"/>
        <v>3035.3776246080006</v>
      </c>
      <c r="J124" s="323">
        <v>337.26418051200005</v>
      </c>
      <c r="K124" s="9"/>
      <c r="L124" s="9"/>
      <c r="M124" s="7"/>
      <c r="N124" s="8"/>
      <c r="O124" s="8"/>
      <c r="P124" s="8"/>
      <c r="Q124" s="8"/>
      <c r="R124" s="8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:31" ht="15.6" customHeight="1" x14ac:dyDescent="0.25">
      <c r="A125" s="7"/>
      <c r="B125" s="448"/>
      <c r="C125" s="125" t="s">
        <v>210</v>
      </c>
      <c r="D125" s="17" t="s">
        <v>209</v>
      </c>
      <c r="E125" s="26">
        <v>10</v>
      </c>
      <c r="F125" s="65">
        <f t="shared" si="16"/>
        <v>3378.4354026763212</v>
      </c>
      <c r="G125" s="65">
        <f t="shared" si="15"/>
        <v>3378.4354026763212</v>
      </c>
      <c r="H125" s="9"/>
      <c r="I125" s="156">
        <f t="shared" si="10"/>
        <v>3378.4354026763212</v>
      </c>
      <c r="J125" s="323">
        <v>375.38171140848016</v>
      </c>
      <c r="K125" s="9"/>
      <c r="L125" s="9"/>
      <c r="M125" s="7"/>
      <c r="N125" s="8"/>
      <c r="O125" s="8"/>
      <c r="P125" s="8"/>
      <c r="Q125" s="8"/>
      <c r="R125" s="8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:31" ht="15.6" customHeight="1" x14ac:dyDescent="0.25">
      <c r="A126" s="7"/>
      <c r="B126" s="448"/>
      <c r="C126" s="125" t="s">
        <v>207</v>
      </c>
      <c r="D126" s="17" t="s">
        <v>206</v>
      </c>
      <c r="E126" s="26">
        <v>6</v>
      </c>
      <c r="F126" s="65">
        <f t="shared" si="16"/>
        <v>4375.0009673496006</v>
      </c>
      <c r="G126" s="65">
        <f t="shared" si="15"/>
        <v>4375.0009673496006</v>
      </c>
      <c r="H126" s="9"/>
      <c r="I126" s="156">
        <f t="shared" si="10"/>
        <v>4375.0009673496006</v>
      </c>
      <c r="J126" s="323">
        <v>486.1112185944001</v>
      </c>
      <c r="K126" s="9"/>
      <c r="L126" s="9"/>
      <c r="M126" s="7"/>
      <c r="N126" s="8"/>
      <c r="O126" s="8"/>
      <c r="P126" s="8"/>
      <c r="Q126" s="8"/>
      <c r="R126" s="8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:31" ht="15.6" customHeight="1" x14ac:dyDescent="0.25">
      <c r="A127" s="7"/>
      <c r="B127" s="448"/>
      <c r="C127" s="125" t="s">
        <v>205</v>
      </c>
      <c r="D127" s="17" t="s">
        <v>204</v>
      </c>
      <c r="E127" s="26">
        <v>6</v>
      </c>
      <c r="F127" s="65">
        <f t="shared" si="16"/>
        <v>4607.1622757664009</v>
      </c>
      <c r="G127" s="65">
        <f t="shared" si="15"/>
        <v>4607.1622757664009</v>
      </c>
      <c r="H127" s="9"/>
      <c r="I127" s="156">
        <f t="shared" si="10"/>
        <v>4607.1622757664009</v>
      </c>
      <c r="J127" s="323">
        <v>511.90691952960009</v>
      </c>
      <c r="K127" s="9"/>
      <c r="L127" s="9"/>
      <c r="M127" s="7"/>
      <c r="N127" s="8"/>
      <c r="O127" s="8"/>
      <c r="P127" s="8"/>
      <c r="Q127" s="8"/>
      <c r="R127" s="8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:31" ht="15.6" customHeight="1" x14ac:dyDescent="0.25">
      <c r="A128" s="7"/>
      <c r="B128" s="448"/>
      <c r="C128" s="125" t="s">
        <v>203</v>
      </c>
      <c r="D128" s="17" t="s">
        <v>202</v>
      </c>
      <c r="E128" s="26">
        <v>6</v>
      </c>
      <c r="F128" s="65">
        <f t="shared" si="16"/>
        <v>5688.2525886496824</v>
      </c>
      <c r="G128" s="65">
        <f t="shared" si="15"/>
        <v>5688.2525886496824</v>
      </c>
      <c r="H128" s="9"/>
      <c r="I128" s="156">
        <f t="shared" si="10"/>
        <v>5688.2525886496824</v>
      </c>
      <c r="J128" s="323">
        <v>632.02806540552024</v>
      </c>
      <c r="K128" s="9"/>
      <c r="L128" s="9"/>
      <c r="M128" s="7"/>
      <c r="N128" s="8"/>
      <c r="O128" s="8"/>
      <c r="P128" s="8"/>
      <c r="Q128" s="8"/>
      <c r="R128" s="8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:31" ht="15.6" customHeight="1" x14ac:dyDescent="0.25">
      <c r="A129" s="7"/>
      <c r="B129" s="448"/>
      <c r="C129" s="125" t="s">
        <v>201</v>
      </c>
      <c r="D129" s="17" t="s">
        <v>200</v>
      </c>
      <c r="E129" s="26">
        <v>4</v>
      </c>
      <c r="F129" s="65">
        <f t="shared" si="16"/>
        <v>7633.8995927796004</v>
      </c>
      <c r="G129" s="65">
        <f t="shared" si="15"/>
        <v>7633.8995927796004</v>
      </c>
      <c r="H129" s="9"/>
      <c r="I129" s="156">
        <f t="shared" si="10"/>
        <v>7633.8995927796004</v>
      </c>
      <c r="J129" s="323">
        <v>848.2110658644001</v>
      </c>
      <c r="K129" s="9"/>
      <c r="L129" s="9"/>
      <c r="M129" s="7"/>
      <c r="N129" s="8"/>
      <c r="O129" s="8"/>
      <c r="P129" s="8"/>
      <c r="Q129" s="8"/>
      <c r="R129" s="8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:31" ht="15.6" customHeight="1" x14ac:dyDescent="0.25">
      <c r="A130" s="7"/>
      <c r="B130" s="448"/>
      <c r="C130" s="125" t="s">
        <v>199</v>
      </c>
      <c r="D130" s="17" t="s">
        <v>198</v>
      </c>
      <c r="E130" s="26">
        <v>4</v>
      </c>
      <c r="F130" s="65">
        <f t="shared" si="16"/>
        <v>8059.3032588818414</v>
      </c>
      <c r="G130" s="65">
        <f t="shared" si="15"/>
        <v>8059.3032588818414</v>
      </c>
      <c r="H130" s="9"/>
      <c r="I130" s="156">
        <f t="shared" si="10"/>
        <v>8059.3032588818414</v>
      </c>
      <c r="J130" s="323">
        <v>895.47813987576012</v>
      </c>
      <c r="K130" s="9"/>
      <c r="L130" s="9"/>
      <c r="M130" s="7"/>
      <c r="N130" s="8"/>
      <c r="O130" s="8"/>
      <c r="P130" s="8"/>
      <c r="Q130" s="8"/>
      <c r="R130" s="8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:31" ht="15.6" customHeight="1" x14ac:dyDescent="0.25">
      <c r="A131" s="7"/>
      <c r="B131" s="448"/>
      <c r="C131" s="125" t="s">
        <v>197</v>
      </c>
      <c r="D131" s="17" t="s">
        <v>196</v>
      </c>
      <c r="E131" s="26">
        <v>4</v>
      </c>
      <c r="F131" s="65">
        <f t="shared" si="16"/>
        <v>8720.4746226578391</v>
      </c>
      <c r="G131" s="65">
        <f t="shared" si="15"/>
        <v>8720.4746226578391</v>
      </c>
      <c r="H131" s="9"/>
      <c r="I131" s="156">
        <f t="shared" si="10"/>
        <v>8720.4746226578391</v>
      </c>
      <c r="J131" s="323">
        <v>968.94162473975996</v>
      </c>
      <c r="K131" s="9"/>
      <c r="L131" s="9"/>
      <c r="M131" s="7"/>
      <c r="N131" s="8"/>
      <c r="O131" s="8"/>
      <c r="P131" s="8"/>
      <c r="Q131" s="8"/>
      <c r="R131" s="8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:31" ht="15.75" x14ac:dyDescent="0.25">
      <c r="A132" s="7"/>
      <c r="B132" s="429" t="s">
        <v>195</v>
      </c>
      <c r="C132" s="429"/>
      <c r="D132" s="429"/>
      <c r="E132" s="429"/>
      <c r="F132" s="429"/>
      <c r="G132" s="429"/>
      <c r="H132" s="9"/>
      <c r="I132" s="156">
        <f t="shared" si="10"/>
        <v>0</v>
      </c>
      <c r="J132" s="323">
        <v>0</v>
      </c>
      <c r="K132" s="9"/>
      <c r="L132" s="9"/>
      <c r="M132" s="7"/>
      <c r="N132" s="8"/>
      <c r="O132" s="8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:31" ht="55.5" customHeight="1" x14ac:dyDescent="0.25">
      <c r="A133" s="7"/>
      <c r="B133" s="426"/>
      <c r="C133" s="125" t="s">
        <v>194</v>
      </c>
      <c r="D133" s="17" t="s">
        <v>193</v>
      </c>
      <c r="E133" s="17">
        <v>160</v>
      </c>
      <c r="F133" s="65">
        <f>I133</f>
        <v>193.46775701400006</v>
      </c>
      <c r="G133" s="65">
        <f t="shared" ref="G133:G135" si="17">F133-F133*$G$5%</f>
        <v>193.46775701400006</v>
      </c>
      <c r="H133" s="9"/>
      <c r="I133" s="156">
        <f t="shared" si="10"/>
        <v>193.46775701400006</v>
      </c>
      <c r="J133" s="323">
        <v>21.496417446000006</v>
      </c>
      <c r="K133" s="9"/>
      <c r="L133" s="9"/>
      <c r="M133" s="7"/>
      <c r="N133" s="8"/>
      <c r="O133" s="8"/>
      <c r="P133" s="8"/>
      <c r="Q133" s="8"/>
      <c r="R133" s="8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:31" ht="55.5" customHeight="1" x14ac:dyDescent="0.25">
      <c r="A134" s="7"/>
      <c r="B134" s="427"/>
      <c r="C134" s="125" t="s">
        <v>192</v>
      </c>
      <c r="D134" s="17" t="s">
        <v>191</v>
      </c>
      <c r="E134" s="17">
        <v>100</v>
      </c>
      <c r="F134" s="65">
        <f>I134</f>
        <v>299.70597387528011</v>
      </c>
      <c r="G134" s="65">
        <f t="shared" si="17"/>
        <v>299.70597387528011</v>
      </c>
      <c r="H134" s="9"/>
      <c r="I134" s="156">
        <f t="shared" si="10"/>
        <v>299.70597387528011</v>
      </c>
      <c r="J134" s="323">
        <v>33.300663763920014</v>
      </c>
      <c r="K134" s="9"/>
      <c r="L134" s="9"/>
      <c r="M134" s="7"/>
      <c r="N134" s="8"/>
      <c r="O134" s="8"/>
      <c r="P134" s="8"/>
      <c r="Q134" s="8"/>
      <c r="R134" s="8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:31" ht="55.5" customHeight="1" x14ac:dyDescent="0.25">
      <c r="A135" s="7"/>
      <c r="B135" s="428"/>
      <c r="C135" s="125" t="s">
        <v>190</v>
      </c>
      <c r="D135" s="17" t="s">
        <v>189</v>
      </c>
      <c r="E135" s="17">
        <v>80</v>
      </c>
      <c r="F135" s="65">
        <f>I135</f>
        <v>354.25261138680008</v>
      </c>
      <c r="G135" s="65">
        <f t="shared" si="17"/>
        <v>354.25261138680008</v>
      </c>
      <c r="H135" s="9"/>
      <c r="I135" s="156">
        <f t="shared" si="10"/>
        <v>354.25261138680008</v>
      </c>
      <c r="J135" s="323">
        <v>39.361401265200008</v>
      </c>
      <c r="K135" s="9"/>
      <c r="L135" s="9"/>
      <c r="M135" s="7"/>
      <c r="N135" s="8"/>
      <c r="O135" s="8"/>
      <c r="P135" s="8"/>
      <c r="Q135" s="8"/>
      <c r="R135" s="8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:31" ht="15.75" x14ac:dyDescent="0.25">
      <c r="A136" s="7"/>
      <c r="B136" s="429" t="s">
        <v>188</v>
      </c>
      <c r="C136" s="429"/>
      <c r="D136" s="429"/>
      <c r="E136" s="429"/>
      <c r="F136" s="429"/>
      <c r="G136" s="429"/>
      <c r="H136" s="9"/>
      <c r="I136" s="156">
        <f t="shared" si="10"/>
        <v>0</v>
      </c>
      <c r="J136" s="323">
        <v>0</v>
      </c>
      <c r="K136" s="9"/>
      <c r="L136" s="9"/>
      <c r="M136" s="7"/>
      <c r="N136" s="8"/>
      <c r="O136" s="8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:31" ht="54" customHeight="1" x14ac:dyDescent="0.25">
      <c r="A137" s="7"/>
      <c r="B137" s="126"/>
      <c r="C137" s="125" t="s">
        <v>187</v>
      </c>
      <c r="D137" s="17">
        <v>20</v>
      </c>
      <c r="E137" s="17">
        <v>160</v>
      </c>
      <c r="F137" s="65">
        <f>I137</f>
        <v>228.70518537888003</v>
      </c>
      <c r="G137" s="65">
        <f t="shared" ref="G137:G139" si="18">F137-F137*$G$5%</f>
        <v>228.70518537888003</v>
      </c>
      <c r="H137" s="9"/>
      <c r="I137" s="156">
        <f t="shared" si="10"/>
        <v>228.70518537888003</v>
      </c>
      <c r="J137" s="323">
        <v>25.411687264320005</v>
      </c>
      <c r="K137" s="9"/>
      <c r="L137" s="9"/>
      <c r="M137" s="7"/>
      <c r="N137" s="8"/>
      <c r="O137" s="8"/>
      <c r="P137" s="8"/>
      <c r="Q137" s="8"/>
      <c r="R137" s="8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:31" ht="54" customHeight="1" x14ac:dyDescent="0.25">
      <c r="A138" s="7"/>
      <c r="B138" s="126"/>
      <c r="C138" s="125" t="s">
        <v>186</v>
      </c>
      <c r="D138" s="17">
        <v>25</v>
      </c>
      <c r="E138" s="17">
        <v>80</v>
      </c>
      <c r="F138" s="65">
        <f>I138</f>
        <v>342.00591453504012</v>
      </c>
      <c r="G138" s="65">
        <f t="shared" si="18"/>
        <v>342.00591453504012</v>
      </c>
      <c r="H138" s="9"/>
      <c r="I138" s="156">
        <f t="shared" ref="I138:I201" si="19">J138*9</f>
        <v>342.00591453504012</v>
      </c>
      <c r="J138" s="323">
        <v>38.000657170560011</v>
      </c>
      <c r="K138" s="9"/>
      <c r="L138" s="9"/>
      <c r="M138" s="7"/>
      <c r="N138" s="8"/>
      <c r="O138" s="8"/>
      <c r="P138" s="8"/>
      <c r="Q138" s="8"/>
      <c r="R138" s="8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:31" ht="54" customHeight="1" x14ac:dyDescent="0.25">
      <c r="A139" s="7"/>
      <c r="B139" s="126"/>
      <c r="C139" s="125" t="s">
        <v>185</v>
      </c>
      <c r="D139" s="17">
        <v>32</v>
      </c>
      <c r="E139" s="17">
        <v>60</v>
      </c>
      <c r="F139" s="65">
        <f>I139</f>
        <v>500.61190873176014</v>
      </c>
      <c r="G139" s="65">
        <f t="shared" si="18"/>
        <v>500.61190873176014</v>
      </c>
      <c r="H139" s="9"/>
      <c r="I139" s="156">
        <f t="shared" si="19"/>
        <v>500.61190873176014</v>
      </c>
      <c r="J139" s="323">
        <v>55.623545414640013</v>
      </c>
      <c r="K139" s="9"/>
      <c r="L139" s="9"/>
      <c r="M139" s="7"/>
      <c r="N139" s="8"/>
      <c r="O139" s="8"/>
      <c r="P139" s="8"/>
      <c r="Q139" s="8"/>
      <c r="R139" s="8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:31" ht="18" customHeight="1" x14ac:dyDescent="0.25">
      <c r="A140" s="7"/>
      <c r="B140" s="429" t="s">
        <v>366</v>
      </c>
      <c r="C140" s="429"/>
      <c r="D140" s="429"/>
      <c r="E140" s="429"/>
      <c r="F140" s="429"/>
      <c r="G140" s="429"/>
      <c r="H140" s="9"/>
      <c r="I140" s="156">
        <f t="shared" si="19"/>
        <v>0</v>
      </c>
      <c r="J140" s="323">
        <v>0</v>
      </c>
      <c r="K140" s="9"/>
      <c r="L140" s="9"/>
      <c r="M140" s="7"/>
      <c r="N140" s="8"/>
      <c r="O140" s="8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:31" ht="18" customHeight="1" x14ac:dyDescent="0.25">
      <c r="A141" s="7"/>
      <c r="B141" s="430"/>
      <c r="C141" s="125" t="s">
        <v>184</v>
      </c>
      <c r="D141" s="17">
        <v>20</v>
      </c>
      <c r="E141" s="17">
        <v>300</v>
      </c>
      <c r="F141" s="65">
        <f>I141</f>
        <v>87.755471919360005</v>
      </c>
      <c r="G141" s="65">
        <f t="shared" ref="G141:G149" si="20">F141-F141*$G$5%</f>
        <v>87.755471919360005</v>
      </c>
      <c r="H141" s="9"/>
      <c r="I141" s="156">
        <f t="shared" si="19"/>
        <v>87.755471919360005</v>
      </c>
      <c r="J141" s="323">
        <v>9.7506079910400008</v>
      </c>
      <c r="K141" s="9"/>
      <c r="L141" s="9"/>
      <c r="M141" s="7"/>
      <c r="N141" s="8"/>
      <c r="O141" s="8"/>
      <c r="P141" s="8"/>
      <c r="Q141" s="8"/>
      <c r="R141" s="8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:31" ht="18" customHeight="1" x14ac:dyDescent="0.25">
      <c r="A142" s="7"/>
      <c r="B142" s="430"/>
      <c r="C142" s="125" t="s">
        <v>183</v>
      </c>
      <c r="D142" s="17">
        <v>25</v>
      </c>
      <c r="E142" s="17">
        <v>150</v>
      </c>
      <c r="F142" s="65">
        <f>I142</f>
        <v>159.80812394904009</v>
      </c>
      <c r="G142" s="65">
        <f t="shared" si="20"/>
        <v>159.80812394904009</v>
      </c>
      <c r="H142" s="9"/>
      <c r="I142" s="156">
        <f t="shared" si="19"/>
        <v>159.80812394904009</v>
      </c>
      <c r="J142" s="323">
        <v>17.756458216560009</v>
      </c>
      <c r="K142" s="9"/>
      <c r="L142" s="9"/>
      <c r="M142" s="7"/>
      <c r="N142" s="8"/>
      <c r="O142" s="8"/>
      <c r="P142" s="8"/>
      <c r="Q142" s="8"/>
      <c r="R142" s="8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:31" ht="18" customHeight="1" x14ac:dyDescent="0.25">
      <c r="A143" s="7"/>
      <c r="B143" s="430"/>
      <c r="C143" s="125" t="s">
        <v>182</v>
      </c>
      <c r="D143" s="17">
        <v>32</v>
      </c>
      <c r="E143" s="17">
        <v>100</v>
      </c>
      <c r="F143" s="65">
        <f t="shared" ref="F143:F149" si="21">I143</f>
        <v>234.56556792144005</v>
      </c>
      <c r="G143" s="65">
        <f t="shared" si="20"/>
        <v>234.56556792144005</v>
      </c>
      <c r="H143" s="9"/>
      <c r="I143" s="156">
        <f t="shared" si="19"/>
        <v>234.56556792144005</v>
      </c>
      <c r="J143" s="323">
        <v>26.062840880160007</v>
      </c>
      <c r="K143" s="9"/>
      <c r="L143" s="9"/>
      <c r="M143" s="7"/>
      <c r="N143" s="8"/>
      <c r="O143" s="8"/>
      <c r="P143" s="8"/>
      <c r="Q143" s="8"/>
      <c r="R143" s="8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:31" ht="18" customHeight="1" x14ac:dyDescent="0.25">
      <c r="A144" s="7"/>
      <c r="B144" s="430"/>
      <c r="C144" s="125" t="s">
        <v>181</v>
      </c>
      <c r="D144" s="17">
        <v>40</v>
      </c>
      <c r="E144" s="17">
        <v>50</v>
      </c>
      <c r="F144" s="65">
        <f t="shared" si="21"/>
        <v>492.12186735600011</v>
      </c>
      <c r="G144" s="65">
        <f t="shared" si="20"/>
        <v>492.12186735600011</v>
      </c>
      <c r="H144" s="9"/>
      <c r="I144" s="156">
        <f t="shared" si="19"/>
        <v>492.12186735600011</v>
      </c>
      <c r="J144" s="323">
        <v>54.680207484000015</v>
      </c>
      <c r="K144" s="9"/>
      <c r="L144" s="9"/>
      <c r="M144" s="7"/>
      <c r="N144" s="8"/>
      <c r="O144" s="8"/>
      <c r="P144" s="8"/>
      <c r="Q144" s="8"/>
      <c r="R144" s="8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:31" ht="18" customHeight="1" x14ac:dyDescent="0.25">
      <c r="A145" s="7"/>
      <c r="B145" s="430"/>
      <c r="C145" s="125" t="s">
        <v>180</v>
      </c>
      <c r="D145" s="17">
        <v>50</v>
      </c>
      <c r="E145" s="17">
        <v>30</v>
      </c>
      <c r="F145" s="65">
        <f t="shared" si="21"/>
        <v>855.01478633760019</v>
      </c>
      <c r="G145" s="65">
        <f t="shared" si="20"/>
        <v>855.01478633760019</v>
      </c>
      <c r="H145" s="9"/>
      <c r="I145" s="156">
        <f t="shared" si="19"/>
        <v>855.01478633760019</v>
      </c>
      <c r="J145" s="323">
        <v>95.001642926400024</v>
      </c>
      <c r="K145" s="9"/>
      <c r="L145" s="9"/>
      <c r="M145" s="7"/>
      <c r="N145" s="8"/>
      <c r="O145" s="8"/>
      <c r="P145" s="8"/>
      <c r="Q145" s="8"/>
      <c r="R145" s="8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:31" ht="18" customHeight="1" x14ac:dyDescent="0.25">
      <c r="A146" s="7"/>
      <c r="B146" s="430"/>
      <c r="C146" s="125" t="s">
        <v>179</v>
      </c>
      <c r="D146" s="17">
        <v>63</v>
      </c>
      <c r="E146" s="17">
        <v>10</v>
      </c>
      <c r="F146" s="65">
        <f t="shared" si="21"/>
        <v>1640.0055146025604</v>
      </c>
      <c r="G146" s="65">
        <f t="shared" si="20"/>
        <v>1640.0055146025604</v>
      </c>
      <c r="H146" s="9"/>
      <c r="I146" s="156">
        <f t="shared" si="19"/>
        <v>1640.0055146025604</v>
      </c>
      <c r="J146" s="323">
        <v>182.22283495584006</v>
      </c>
      <c r="K146" s="9"/>
      <c r="L146" s="9"/>
      <c r="M146" s="7"/>
      <c r="N146" s="8"/>
      <c r="O146" s="8"/>
      <c r="P146" s="8"/>
      <c r="Q146" s="8"/>
      <c r="R146" s="8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:31" ht="18" customHeight="1" x14ac:dyDescent="0.25">
      <c r="A147" s="7"/>
      <c r="B147" s="430"/>
      <c r="C147" s="125" t="s">
        <v>178</v>
      </c>
      <c r="D147" s="26">
        <v>75</v>
      </c>
      <c r="E147" s="17">
        <v>8</v>
      </c>
      <c r="F147" s="65">
        <f t="shared" si="21"/>
        <v>3117.4229802038417</v>
      </c>
      <c r="G147" s="65">
        <f t="shared" si="20"/>
        <v>3117.4229802038417</v>
      </c>
      <c r="H147" s="9"/>
      <c r="I147" s="156">
        <f t="shared" si="19"/>
        <v>3117.4229802038417</v>
      </c>
      <c r="J147" s="323">
        <v>346.38033113376019</v>
      </c>
      <c r="K147" s="9"/>
      <c r="L147" s="9"/>
      <c r="M147" s="7"/>
      <c r="N147" s="8"/>
      <c r="O147" s="8"/>
      <c r="P147" s="8"/>
      <c r="Q147" s="8"/>
      <c r="R147" s="8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:31" ht="18" customHeight="1" x14ac:dyDescent="0.25">
      <c r="A148" s="7"/>
      <c r="B148" s="430"/>
      <c r="C148" s="125" t="s">
        <v>177</v>
      </c>
      <c r="D148" s="26">
        <v>90</v>
      </c>
      <c r="E148" s="17">
        <v>6</v>
      </c>
      <c r="F148" s="65">
        <f t="shared" si="21"/>
        <v>5004.2407595796003</v>
      </c>
      <c r="G148" s="65">
        <f t="shared" si="20"/>
        <v>5004.2407595796003</v>
      </c>
      <c r="H148" s="9"/>
      <c r="I148" s="156">
        <f t="shared" si="19"/>
        <v>5004.2407595796003</v>
      </c>
      <c r="J148" s="323">
        <v>556.02675106440006</v>
      </c>
      <c r="K148" s="9"/>
      <c r="L148" s="9"/>
      <c r="M148" s="7"/>
      <c r="N148" s="8"/>
      <c r="O148" s="8"/>
      <c r="P148" s="8"/>
      <c r="Q148" s="8"/>
      <c r="R148" s="8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:31" ht="18" customHeight="1" x14ac:dyDescent="0.25">
      <c r="A149" s="7"/>
      <c r="B149" s="430"/>
      <c r="C149" s="125" t="s">
        <v>176</v>
      </c>
      <c r="D149" s="26">
        <v>110</v>
      </c>
      <c r="E149" s="17">
        <v>4</v>
      </c>
      <c r="F149" s="65">
        <f t="shared" si="21"/>
        <v>8084.3225843519995</v>
      </c>
      <c r="G149" s="65">
        <f t="shared" si="20"/>
        <v>8084.3225843519995</v>
      </c>
      <c r="H149" s="9"/>
      <c r="I149" s="156">
        <f t="shared" si="19"/>
        <v>8084.3225843519995</v>
      </c>
      <c r="J149" s="323">
        <v>898.25806492799995</v>
      </c>
      <c r="K149" s="9"/>
      <c r="L149" s="9"/>
      <c r="M149" s="7"/>
      <c r="N149" s="8"/>
      <c r="O149" s="8"/>
      <c r="P149" s="8"/>
      <c r="Q149" s="8"/>
      <c r="R149" s="8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:31" ht="15.75" x14ac:dyDescent="0.25">
      <c r="A150" s="7"/>
      <c r="B150" s="429" t="s">
        <v>367</v>
      </c>
      <c r="C150" s="429"/>
      <c r="D150" s="429"/>
      <c r="E150" s="429"/>
      <c r="F150" s="429"/>
      <c r="G150" s="429"/>
      <c r="H150" s="9"/>
      <c r="I150" s="156">
        <f t="shared" si="19"/>
        <v>0</v>
      </c>
      <c r="J150" s="323">
        <v>0</v>
      </c>
      <c r="K150" s="9"/>
      <c r="L150" s="9"/>
      <c r="M150" s="7"/>
      <c r="N150" s="8"/>
      <c r="O150" s="8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:31" ht="18" customHeight="1" x14ac:dyDescent="0.25">
      <c r="A151" s="7"/>
      <c r="B151" s="430"/>
      <c r="C151" s="125" t="s">
        <v>175</v>
      </c>
      <c r="D151" s="17">
        <v>20</v>
      </c>
      <c r="E151" s="17">
        <v>400</v>
      </c>
      <c r="F151" s="65">
        <f>I151</f>
        <v>79.49082987216002</v>
      </c>
      <c r="G151" s="65">
        <f t="shared" ref="G151:G159" si="22">F151-F151*$G$5%</f>
        <v>79.49082987216002</v>
      </c>
      <c r="H151" s="9"/>
      <c r="I151" s="156">
        <f t="shared" si="19"/>
        <v>79.49082987216002</v>
      </c>
      <c r="J151" s="323">
        <v>8.8323144302400021</v>
      </c>
      <c r="K151" s="9"/>
      <c r="L151" s="9"/>
      <c r="M151" s="7"/>
      <c r="N151" s="8"/>
      <c r="O151" s="8"/>
      <c r="P151" s="8"/>
      <c r="Q151" s="8"/>
      <c r="R151" s="8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:31" ht="18" customHeight="1" x14ac:dyDescent="0.25">
      <c r="A152" s="7"/>
      <c r="B152" s="430"/>
      <c r="C152" s="125" t="s">
        <v>174</v>
      </c>
      <c r="D152" s="17">
        <v>25</v>
      </c>
      <c r="E152" s="17">
        <v>200</v>
      </c>
      <c r="F152" s="65">
        <f>I152</f>
        <v>114.87852445608003</v>
      </c>
      <c r="G152" s="65">
        <f t="shared" si="22"/>
        <v>114.87852445608003</v>
      </c>
      <c r="H152" s="9"/>
      <c r="I152" s="156">
        <f t="shared" si="19"/>
        <v>114.87852445608003</v>
      </c>
      <c r="J152" s="323">
        <v>12.764280495120003</v>
      </c>
      <c r="K152" s="9"/>
      <c r="L152" s="9"/>
      <c r="M152" s="7"/>
      <c r="N152" s="8"/>
      <c r="O152" s="8"/>
      <c r="P152" s="8"/>
      <c r="Q152" s="8"/>
      <c r="R152" s="8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:31" ht="18" customHeight="1" x14ac:dyDescent="0.25">
      <c r="A153" s="7"/>
      <c r="B153" s="430"/>
      <c r="C153" s="125" t="s">
        <v>173</v>
      </c>
      <c r="D153" s="17">
        <v>32</v>
      </c>
      <c r="E153" s="17">
        <v>100</v>
      </c>
      <c r="F153" s="65">
        <f t="shared" ref="F153:F159" si="23">I153</f>
        <v>221.64267308400002</v>
      </c>
      <c r="G153" s="65">
        <f t="shared" si="22"/>
        <v>221.64267308400002</v>
      </c>
      <c r="H153" s="9"/>
      <c r="I153" s="156">
        <f t="shared" si="19"/>
        <v>221.64267308400002</v>
      </c>
      <c r="J153" s="323">
        <v>24.626963676000003</v>
      </c>
      <c r="K153" s="9"/>
      <c r="L153" s="9"/>
      <c r="M153" s="7"/>
      <c r="N153" s="8"/>
      <c r="O153" s="8"/>
      <c r="P153" s="8"/>
      <c r="Q153" s="8"/>
      <c r="R153" s="8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:31" ht="18" customHeight="1" x14ac:dyDescent="0.25">
      <c r="A154" s="7"/>
      <c r="B154" s="430"/>
      <c r="C154" s="125" t="s">
        <v>172</v>
      </c>
      <c r="D154" s="17">
        <v>40</v>
      </c>
      <c r="E154" s="17">
        <v>60</v>
      </c>
      <c r="F154" s="65">
        <f t="shared" si="23"/>
        <v>406.77065494128016</v>
      </c>
      <c r="G154" s="65">
        <f t="shared" si="22"/>
        <v>406.77065494128016</v>
      </c>
      <c r="H154" s="9"/>
      <c r="I154" s="156">
        <f t="shared" si="19"/>
        <v>406.77065494128016</v>
      </c>
      <c r="J154" s="323">
        <v>45.196739437920016</v>
      </c>
      <c r="K154" s="9"/>
      <c r="L154" s="9"/>
      <c r="M154" s="7"/>
      <c r="N154" s="8"/>
      <c r="O154" s="8"/>
      <c r="P154" s="8"/>
      <c r="Q154" s="8"/>
      <c r="R154" s="8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:31" ht="18" customHeight="1" x14ac:dyDescent="0.25">
      <c r="A155" s="7"/>
      <c r="B155" s="430"/>
      <c r="C155" s="125" t="s">
        <v>171</v>
      </c>
      <c r="D155" s="17">
        <v>50</v>
      </c>
      <c r="E155" s="17">
        <v>40</v>
      </c>
      <c r="F155" s="65">
        <f t="shared" si="23"/>
        <v>745.17018021936008</v>
      </c>
      <c r="G155" s="65">
        <f t="shared" si="22"/>
        <v>745.17018021936008</v>
      </c>
      <c r="H155" s="9"/>
      <c r="I155" s="156">
        <f t="shared" si="19"/>
        <v>745.17018021936008</v>
      </c>
      <c r="J155" s="323">
        <v>82.796686691040009</v>
      </c>
      <c r="K155" s="9"/>
      <c r="L155" s="9"/>
      <c r="M155" s="7"/>
      <c r="N155" s="8"/>
      <c r="O155" s="8"/>
      <c r="P155" s="8"/>
      <c r="Q155" s="8"/>
      <c r="R155" s="8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:31" ht="18" customHeight="1" x14ac:dyDescent="0.25">
      <c r="A156" s="7"/>
      <c r="B156" s="430"/>
      <c r="C156" s="125" t="s">
        <v>170</v>
      </c>
      <c r="D156" s="17">
        <v>63</v>
      </c>
      <c r="E156" s="17">
        <v>10</v>
      </c>
      <c r="F156" s="65">
        <f t="shared" si="23"/>
        <v>1283.1983774920802</v>
      </c>
      <c r="G156" s="65">
        <f t="shared" si="22"/>
        <v>1283.1983774920802</v>
      </c>
      <c r="H156" s="9"/>
      <c r="I156" s="156">
        <f t="shared" si="19"/>
        <v>1283.1983774920802</v>
      </c>
      <c r="J156" s="323">
        <v>142.57759749912003</v>
      </c>
      <c r="K156" s="9"/>
      <c r="L156" s="9"/>
      <c r="M156" s="7"/>
      <c r="N156" s="8"/>
      <c r="O156" s="8"/>
      <c r="P156" s="8"/>
      <c r="Q156" s="8"/>
      <c r="R156" s="8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:31" ht="18" customHeight="1" x14ac:dyDescent="0.25">
      <c r="A157" s="7"/>
      <c r="B157" s="430"/>
      <c r="C157" s="125" t="s">
        <v>169</v>
      </c>
      <c r="D157" s="26">
        <v>75</v>
      </c>
      <c r="E157" s="17">
        <v>10</v>
      </c>
      <c r="F157" s="65">
        <f t="shared" si="23"/>
        <v>2689.9907201445612</v>
      </c>
      <c r="G157" s="65">
        <f t="shared" si="22"/>
        <v>2689.9907201445612</v>
      </c>
      <c r="H157" s="9"/>
      <c r="I157" s="156">
        <f t="shared" si="19"/>
        <v>2689.9907201445612</v>
      </c>
      <c r="J157" s="323">
        <v>298.88785779384011</v>
      </c>
      <c r="K157" s="9"/>
      <c r="L157" s="9"/>
      <c r="M157" s="7"/>
      <c r="N157" s="8"/>
      <c r="O157" s="8"/>
      <c r="P157" s="8"/>
      <c r="Q157" s="8"/>
      <c r="R157" s="8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:31" ht="18" customHeight="1" x14ac:dyDescent="0.25">
      <c r="A158" s="7"/>
      <c r="B158" s="430"/>
      <c r="C158" s="125" t="s">
        <v>168</v>
      </c>
      <c r="D158" s="26">
        <v>90</v>
      </c>
      <c r="E158" s="17">
        <v>6</v>
      </c>
      <c r="F158" s="65">
        <f t="shared" si="23"/>
        <v>3999.8613515162415</v>
      </c>
      <c r="G158" s="65">
        <f t="shared" si="22"/>
        <v>3999.8613515162415</v>
      </c>
      <c r="H158" s="9"/>
      <c r="I158" s="156">
        <f t="shared" si="19"/>
        <v>3999.8613515162415</v>
      </c>
      <c r="J158" s="323">
        <v>444.42903905736017</v>
      </c>
      <c r="K158" s="9"/>
      <c r="L158" s="9"/>
      <c r="M158" s="7"/>
      <c r="N158" s="8"/>
      <c r="O158" s="8"/>
      <c r="P158" s="8"/>
      <c r="Q158" s="8"/>
      <c r="R158" s="8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:31" ht="18" customHeight="1" x14ac:dyDescent="0.25">
      <c r="A159" s="7"/>
      <c r="B159" s="430"/>
      <c r="C159" s="125" t="s">
        <v>167</v>
      </c>
      <c r="D159" s="26">
        <v>110</v>
      </c>
      <c r="E159" s="17">
        <v>4</v>
      </c>
      <c r="F159" s="65">
        <f t="shared" si="23"/>
        <v>6338.6799177643197</v>
      </c>
      <c r="G159" s="65">
        <f t="shared" si="22"/>
        <v>6338.6799177643197</v>
      </c>
      <c r="H159" s="9"/>
      <c r="I159" s="156">
        <f t="shared" si="19"/>
        <v>6338.6799177643197</v>
      </c>
      <c r="J159" s="323">
        <v>704.29776864047994</v>
      </c>
      <c r="K159" s="9"/>
      <c r="L159" s="9"/>
      <c r="M159" s="7"/>
      <c r="N159" s="8"/>
      <c r="O159" s="8"/>
      <c r="P159" s="8"/>
      <c r="Q159" s="8"/>
      <c r="R159" s="8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:31" ht="15.75" x14ac:dyDescent="0.25">
      <c r="A160" s="7"/>
      <c r="B160" s="429" t="s">
        <v>166</v>
      </c>
      <c r="C160" s="429"/>
      <c r="D160" s="429"/>
      <c r="E160" s="429"/>
      <c r="F160" s="429"/>
      <c r="G160" s="429"/>
      <c r="H160" s="9"/>
      <c r="I160" s="156">
        <f t="shared" si="19"/>
        <v>0</v>
      </c>
      <c r="J160" s="323">
        <v>0</v>
      </c>
      <c r="K160" s="9"/>
      <c r="L160" s="9"/>
      <c r="M160" s="7"/>
      <c r="N160" s="8"/>
      <c r="O160" s="8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:31" ht="54" customHeight="1" x14ac:dyDescent="0.25">
      <c r="A161" s="7"/>
      <c r="B161" s="430"/>
      <c r="C161" s="125" t="s">
        <v>165</v>
      </c>
      <c r="D161" s="17">
        <v>20</v>
      </c>
      <c r="E161" s="18">
        <v>80</v>
      </c>
      <c r="F161" s="65">
        <f>I161</f>
        <v>295.42338663264013</v>
      </c>
      <c r="G161" s="65">
        <f t="shared" ref="G161:G163" si="24">F161-F161*$G$5%</f>
        <v>295.42338663264013</v>
      </c>
      <c r="H161" s="9"/>
      <c r="I161" s="156">
        <f t="shared" si="19"/>
        <v>295.42338663264013</v>
      </c>
      <c r="J161" s="323">
        <v>32.824820736960014</v>
      </c>
      <c r="K161" s="9"/>
      <c r="L161" s="9"/>
      <c r="M161" s="7"/>
      <c r="N161" s="8"/>
      <c r="O161" s="8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:31" ht="54" customHeight="1" x14ac:dyDescent="0.25">
      <c r="A162" s="7"/>
      <c r="B162" s="430"/>
      <c r="C162" s="125" t="s">
        <v>164</v>
      </c>
      <c r="D162" s="17">
        <v>25</v>
      </c>
      <c r="E162" s="18">
        <v>50</v>
      </c>
      <c r="F162" s="65">
        <f>I162</f>
        <v>557.41253952888007</v>
      </c>
      <c r="G162" s="65">
        <f t="shared" si="24"/>
        <v>557.41253952888007</v>
      </c>
      <c r="H162" s="9"/>
      <c r="I162" s="156">
        <f t="shared" si="19"/>
        <v>557.41253952888007</v>
      </c>
      <c r="J162" s="323">
        <v>61.934726614320013</v>
      </c>
      <c r="K162" s="9"/>
      <c r="L162" s="9"/>
      <c r="M162" s="7"/>
      <c r="N162" s="8"/>
      <c r="O162" s="8"/>
      <c r="P162" s="8"/>
      <c r="Q162" s="8"/>
      <c r="R162" s="8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:31" ht="54" customHeight="1" x14ac:dyDescent="0.25">
      <c r="A163" s="7"/>
      <c r="B163" s="430"/>
      <c r="C163" s="125" t="s">
        <v>163</v>
      </c>
      <c r="D163" s="17">
        <v>32</v>
      </c>
      <c r="E163" s="18">
        <v>30</v>
      </c>
      <c r="F163" s="65">
        <f>I163</f>
        <v>1187.6290621826399</v>
      </c>
      <c r="G163" s="65">
        <f t="shared" si="24"/>
        <v>1187.6290621826399</v>
      </c>
      <c r="H163" s="9"/>
      <c r="I163" s="156">
        <f t="shared" si="19"/>
        <v>1187.6290621826399</v>
      </c>
      <c r="J163" s="323">
        <v>131.95878468696</v>
      </c>
      <c r="K163" s="9"/>
      <c r="L163" s="9"/>
      <c r="M163" s="7"/>
      <c r="N163" s="8"/>
      <c r="O163" s="8"/>
      <c r="P163" s="8"/>
      <c r="Q163" s="8"/>
      <c r="R163" s="8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:31" ht="15.75" x14ac:dyDescent="0.25">
      <c r="A164" s="7"/>
      <c r="B164" s="429" t="s">
        <v>162</v>
      </c>
      <c r="C164" s="429"/>
      <c r="D164" s="429"/>
      <c r="E164" s="429"/>
      <c r="F164" s="429"/>
      <c r="G164" s="429"/>
      <c r="H164" s="9"/>
      <c r="I164" s="156">
        <f t="shared" si="19"/>
        <v>0</v>
      </c>
      <c r="J164" s="323">
        <v>0</v>
      </c>
      <c r="K164" s="9"/>
      <c r="L164" s="9"/>
      <c r="M164" s="7"/>
      <c r="N164" s="8"/>
      <c r="O164" s="8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:31" ht="27" customHeight="1" x14ac:dyDescent="0.25">
      <c r="A165" s="7"/>
      <c r="B165" s="430"/>
      <c r="C165" s="125" t="s">
        <v>161</v>
      </c>
      <c r="D165" s="17">
        <v>20</v>
      </c>
      <c r="E165" s="19">
        <v>500</v>
      </c>
      <c r="F165" s="65">
        <f>I165</f>
        <v>86.553342167040029</v>
      </c>
      <c r="G165" s="65">
        <f t="shared" ref="G165:G170" si="25">F165-F165*$G$5%</f>
        <v>86.553342167040029</v>
      </c>
      <c r="H165" s="9"/>
      <c r="I165" s="156">
        <f t="shared" si="19"/>
        <v>86.553342167040029</v>
      </c>
      <c r="J165" s="323">
        <v>9.6170380185600024</v>
      </c>
      <c r="K165" s="9"/>
      <c r="L165" s="9"/>
      <c r="M165" s="7"/>
      <c r="N165" s="8"/>
      <c r="O165" s="8"/>
      <c r="P165" s="8"/>
      <c r="Q165" s="8"/>
      <c r="R165" s="8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:31" ht="27" customHeight="1" x14ac:dyDescent="0.25">
      <c r="A166" s="7"/>
      <c r="B166" s="430"/>
      <c r="C166" s="125" t="s">
        <v>160</v>
      </c>
      <c r="D166" s="17">
        <v>25</v>
      </c>
      <c r="E166" s="19">
        <v>400</v>
      </c>
      <c r="F166" s="65">
        <f>I166</f>
        <v>101.95562961864002</v>
      </c>
      <c r="G166" s="65">
        <f t="shared" si="25"/>
        <v>101.95562961864002</v>
      </c>
      <c r="H166" s="9"/>
      <c r="I166" s="156">
        <f t="shared" si="19"/>
        <v>101.95562961864002</v>
      </c>
      <c r="J166" s="323">
        <v>11.328403290960003</v>
      </c>
      <c r="K166" s="9"/>
      <c r="L166" s="9"/>
      <c r="M166" s="7"/>
      <c r="N166" s="8"/>
      <c r="O166" s="8"/>
      <c r="P166" s="8"/>
      <c r="Q166" s="8"/>
      <c r="R166" s="8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:31" ht="27" customHeight="1" x14ac:dyDescent="0.25">
      <c r="A167" s="7"/>
      <c r="B167" s="430"/>
      <c r="C167" s="125" t="s">
        <v>159</v>
      </c>
      <c r="D167" s="17">
        <v>32</v>
      </c>
      <c r="E167" s="19">
        <v>200</v>
      </c>
      <c r="F167" s="65">
        <f t="shared" ref="F167:F170" si="26">I167</f>
        <v>221.11674131736001</v>
      </c>
      <c r="G167" s="65">
        <f t="shared" si="25"/>
        <v>221.11674131736001</v>
      </c>
      <c r="H167" s="9"/>
      <c r="I167" s="156">
        <f t="shared" si="19"/>
        <v>221.11674131736001</v>
      </c>
      <c r="J167" s="323">
        <v>24.568526813040002</v>
      </c>
      <c r="K167" s="9"/>
      <c r="L167" s="9"/>
      <c r="M167" s="7"/>
      <c r="N167" s="8"/>
      <c r="O167" s="8"/>
      <c r="P167" s="8"/>
      <c r="Q167" s="8"/>
      <c r="R167" s="8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:31" ht="27" customHeight="1" x14ac:dyDescent="0.25">
      <c r="A168" s="7"/>
      <c r="B168" s="430"/>
      <c r="C168" s="125" t="s">
        <v>158</v>
      </c>
      <c r="D168" s="17">
        <v>40</v>
      </c>
      <c r="E168" s="19">
        <v>150</v>
      </c>
      <c r="F168" s="65">
        <f t="shared" si="26"/>
        <v>326.30309464536003</v>
      </c>
      <c r="G168" s="65">
        <f t="shared" si="25"/>
        <v>326.30309464536003</v>
      </c>
      <c r="H168" s="9"/>
      <c r="I168" s="156">
        <f t="shared" si="19"/>
        <v>326.30309464536003</v>
      </c>
      <c r="J168" s="323">
        <v>36.255899405040005</v>
      </c>
      <c r="K168" s="9"/>
      <c r="L168" s="9"/>
      <c r="M168" s="7"/>
      <c r="N168" s="8"/>
      <c r="O168" s="8"/>
      <c r="P168" s="8"/>
      <c r="Q168" s="8"/>
      <c r="R168" s="8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:31" ht="27" customHeight="1" x14ac:dyDescent="0.25">
      <c r="A169" s="7"/>
      <c r="B169" s="430"/>
      <c r="C169" s="125" t="s">
        <v>157</v>
      </c>
      <c r="D169" s="17">
        <v>50</v>
      </c>
      <c r="E169" s="19">
        <v>50</v>
      </c>
      <c r="F169" s="65">
        <f t="shared" si="26"/>
        <v>556.73634154320018</v>
      </c>
      <c r="G169" s="65">
        <f t="shared" si="25"/>
        <v>556.73634154320018</v>
      </c>
      <c r="H169" s="9"/>
      <c r="I169" s="156">
        <f t="shared" si="19"/>
        <v>556.73634154320018</v>
      </c>
      <c r="J169" s="323">
        <v>61.859593504800017</v>
      </c>
      <c r="K169" s="9"/>
      <c r="L169" s="9"/>
      <c r="M169" s="7"/>
      <c r="N169" s="8"/>
      <c r="O169" s="8"/>
      <c r="P169" s="8"/>
      <c r="Q169" s="8"/>
      <c r="R169" s="8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:31" ht="27" customHeight="1" x14ac:dyDescent="0.25">
      <c r="A170" s="7"/>
      <c r="B170" s="430"/>
      <c r="C170" s="125" t="s">
        <v>156</v>
      </c>
      <c r="D170" s="17">
        <v>63</v>
      </c>
      <c r="E170" s="19">
        <v>40</v>
      </c>
      <c r="F170" s="65">
        <f t="shared" si="26"/>
        <v>856.21691608992012</v>
      </c>
      <c r="G170" s="65">
        <f t="shared" si="25"/>
        <v>856.21691608992012</v>
      </c>
      <c r="H170" s="9"/>
      <c r="I170" s="156">
        <f t="shared" si="19"/>
        <v>856.21691608992012</v>
      </c>
      <c r="J170" s="323">
        <v>95.135212898880013</v>
      </c>
      <c r="K170" s="9"/>
      <c r="L170" s="9"/>
      <c r="M170" s="7"/>
      <c r="N170" s="8"/>
      <c r="O170" s="8"/>
      <c r="P170" s="8"/>
      <c r="Q170" s="8"/>
      <c r="R170" s="8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:31" ht="15.75" x14ac:dyDescent="0.25">
      <c r="A171" s="7"/>
      <c r="B171" s="429" t="s">
        <v>155</v>
      </c>
      <c r="C171" s="429"/>
      <c r="D171" s="429"/>
      <c r="E171" s="429"/>
      <c r="F171" s="429"/>
      <c r="G171" s="429"/>
      <c r="H171" s="9"/>
      <c r="I171" s="156">
        <f t="shared" si="19"/>
        <v>0</v>
      </c>
      <c r="J171" s="323">
        <v>0</v>
      </c>
      <c r="K171" s="9"/>
      <c r="L171" s="9"/>
      <c r="M171" s="7"/>
      <c r="N171" s="8"/>
      <c r="O171" s="8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:31" ht="161.25" customHeight="1" x14ac:dyDescent="0.25">
      <c r="A172" s="7"/>
      <c r="B172" s="127"/>
      <c r="C172" s="125" t="s">
        <v>154</v>
      </c>
      <c r="D172" s="17" t="s">
        <v>153</v>
      </c>
      <c r="E172" s="19">
        <v>600</v>
      </c>
      <c r="F172" s="65">
        <f>I172</f>
        <v>176.71307359104009</v>
      </c>
      <c r="G172" s="65">
        <f t="shared" ref="G172" si="27">F172-F172*$G$5%</f>
        <v>176.71307359104009</v>
      </c>
      <c r="H172" s="9"/>
      <c r="I172" s="156">
        <f t="shared" si="19"/>
        <v>176.71307359104009</v>
      </c>
      <c r="J172" s="323">
        <v>19.634785954560009</v>
      </c>
      <c r="K172" s="9"/>
      <c r="L172" s="9"/>
      <c r="M172" s="7"/>
      <c r="N172" s="8"/>
      <c r="O172" s="8"/>
      <c r="P172" s="8"/>
      <c r="Q172" s="8"/>
      <c r="R172" s="8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:31" ht="15.75" x14ac:dyDescent="0.25">
      <c r="A173" s="7"/>
      <c r="B173" s="429" t="s">
        <v>152</v>
      </c>
      <c r="C173" s="429"/>
      <c r="D173" s="429"/>
      <c r="E173" s="429"/>
      <c r="F173" s="429"/>
      <c r="G173" s="429"/>
      <c r="H173" s="9"/>
      <c r="I173" s="156">
        <f t="shared" si="19"/>
        <v>0</v>
      </c>
      <c r="J173" s="323">
        <v>0</v>
      </c>
      <c r="K173" s="9"/>
      <c r="L173" s="9"/>
      <c r="M173" s="7"/>
      <c r="N173" s="8"/>
      <c r="O173" s="8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:31" ht="27" customHeight="1" x14ac:dyDescent="0.25">
      <c r="A174" s="7"/>
      <c r="B174" s="430"/>
      <c r="C174" s="125" t="s">
        <v>151</v>
      </c>
      <c r="D174" s="17">
        <v>20</v>
      </c>
      <c r="E174" s="19">
        <v>600</v>
      </c>
      <c r="F174" s="65">
        <f>I174</f>
        <v>51.165647583120005</v>
      </c>
      <c r="G174" s="65">
        <f t="shared" ref="G174:G179" si="28">F174-F174*$G$5%</f>
        <v>51.165647583120005</v>
      </c>
      <c r="H174" s="9"/>
      <c r="I174" s="156">
        <f t="shared" si="19"/>
        <v>51.165647583120005</v>
      </c>
      <c r="J174" s="323">
        <v>5.6850719536800005</v>
      </c>
      <c r="K174" s="9"/>
      <c r="L174" s="9"/>
      <c r="M174" s="7"/>
      <c r="N174" s="8"/>
      <c r="O174" s="8"/>
      <c r="P174" s="8"/>
      <c r="Q174" s="8"/>
      <c r="R174" s="8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:31" ht="27" customHeight="1" x14ac:dyDescent="0.25">
      <c r="A175" s="7"/>
      <c r="B175" s="430"/>
      <c r="C175" s="125" t="s">
        <v>150</v>
      </c>
      <c r="D175" s="17">
        <v>25</v>
      </c>
      <c r="E175" s="19">
        <v>500</v>
      </c>
      <c r="F175" s="65">
        <f>I175</f>
        <v>59.655688958879999</v>
      </c>
      <c r="G175" s="65">
        <f t="shared" si="28"/>
        <v>59.655688958879999</v>
      </c>
      <c r="H175" s="9"/>
      <c r="I175" s="156">
        <f t="shared" si="19"/>
        <v>59.655688958879999</v>
      </c>
      <c r="J175" s="323">
        <v>6.6284098843199999</v>
      </c>
      <c r="K175" s="9"/>
      <c r="L175" s="9"/>
      <c r="M175" s="7"/>
      <c r="N175" s="8"/>
      <c r="O175" s="8"/>
      <c r="P175" s="8"/>
      <c r="Q175" s="8"/>
      <c r="R175" s="8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:31" ht="27" customHeight="1" x14ac:dyDescent="0.25">
      <c r="A176" s="7"/>
      <c r="B176" s="430"/>
      <c r="C176" s="125" t="s">
        <v>149</v>
      </c>
      <c r="D176" s="17">
        <v>32</v>
      </c>
      <c r="E176" s="19">
        <v>350</v>
      </c>
      <c r="F176" s="65">
        <f t="shared" ref="F176:F179" si="29">I176</f>
        <v>82.571287362480007</v>
      </c>
      <c r="G176" s="65">
        <f t="shared" si="28"/>
        <v>82.571287362480007</v>
      </c>
      <c r="H176" s="9"/>
      <c r="I176" s="156">
        <f t="shared" si="19"/>
        <v>82.571287362480007</v>
      </c>
      <c r="J176" s="323">
        <v>9.17458748472</v>
      </c>
      <c r="K176" s="9"/>
      <c r="L176" s="9"/>
      <c r="M176" s="7"/>
      <c r="N176" s="8"/>
      <c r="O176" s="8"/>
      <c r="P176" s="8"/>
      <c r="Q176" s="8"/>
      <c r="R176" s="8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:31" ht="27" customHeight="1" x14ac:dyDescent="0.25">
      <c r="A177" s="7"/>
      <c r="B177" s="430"/>
      <c r="C177" s="125" t="s">
        <v>148</v>
      </c>
      <c r="D177" s="17">
        <v>40</v>
      </c>
      <c r="E177" s="19">
        <v>300</v>
      </c>
      <c r="F177" s="65">
        <f t="shared" si="29"/>
        <v>137.34332420256001</v>
      </c>
      <c r="G177" s="65">
        <f t="shared" si="28"/>
        <v>137.34332420256001</v>
      </c>
      <c r="H177" s="9"/>
      <c r="I177" s="156">
        <f t="shared" si="19"/>
        <v>137.34332420256001</v>
      </c>
      <c r="J177" s="323">
        <v>15.26036935584</v>
      </c>
      <c r="K177" s="9"/>
      <c r="L177" s="9"/>
      <c r="M177" s="7"/>
      <c r="N177" s="8"/>
      <c r="O177" s="8"/>
      <c r="P177" s="8"/>
      <c r="Q177" s="8"/>
      <c r="R177" s="8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:31" ht="27" customHeight="1" x14ac:dyDescent="0.25">
      <c r="A178" s="7"/>
      <c r="B178" s="430"/>
      <c r="C178" s="125" t="s">
        <v>147</v>
      </c>
      <c r="D178" s="17">
        <v>50</v>
      </c>
      <c r="E178" s="19">
        <v>200</v>
      </c>
      <c r="F178" s="65">
        <f t="shared" si="29"/>
        <v>240.12541802592003</v>
      </c>
      <c r="G178" s="65">
        <f t="shared" si="28"/>
        <v>240.12541802592003</v>
      </c>
      <c r="H178" s="9"/>
      <c r="I178" s="156">
        <f t="shared" si="19"/>
        <v>240.12541802592003</v>
      </c>
      <c r="J178" s="323">
        <v>26.680602002880004</v>
      </c>
      <c r="K178" s="9"/>
      <c r="L178" s="9"/>
      <c r="M178" s="7"/>
      <c r="N178" s="8"/>
      <c r="O178" s="8"/>
      <c r="P178" s="8"/>
      <c r="Q178" s="8"/>
      <c r="R178" s="8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:31" ht="27" customHeight="1" x14ac:dyDescent="0.25">
      <c r="A179" s="7"/>
      <c r="B179" s="430"/>
      <c r="C179" s="125" t="s">
        <v>146</v>
      </c>
      <c r="D179" s="17">
        <v>63</v>
      </c>
      <c r="E179" s="19">
        <v>120</v>
      </c>
      <c r="F179" s="65">
        <f t="shared" si="29"/>
        <v>286.55767970928008</v>
      </c>
      <c r="G179" s="65">
        <f t="shared" si="28"/>
        <v>286.55767970928008</v>
      </c>
      <c r="H179" s="9"/>
      <c r="I179" s="156">
        <f t="shared" si="19"/>
        <v>286.55767970928008</v>
      </c>
      <c r="J179" s="323">
        <v>31.83974218992001</v>
      </c>
      <c r="K179" s="9"/>
      <c r="L179" s="9"/>
      <c r="M179" s="7"/>
      <c r="N179" s="8"/>
      <c r="O179" s="8"/>
      <c r="P179" s="8"/>
      <c r="Q179" s="8"/>
      <c r="R179" s="8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:31" ht="15.75" x14ac:dyDescent="0.25">
      <c r="A180" s="7"/>
      <c r="B180" s="429" t="s">
        <v>145</v>
      </c>
      <c r="C180" s="429"/>
      <c r="D180" s="429"/>
      <c r="E180" s="429"/>
      <c r="F180" s="429"/>
      <c r="G180" s="429"/>
      <c r="H180" s="9"/>
      <c r="I180" s="156">
        <f t="shared" si="19"/>
        <v>0</v>
      </c>
      <c r="J180" s="323">
        <v>0</v>
      </c>
      <c r="K180" s="9"/>
      <c r="L180" s="9"/>
      <c r="M180" s="7"/>
      <c r="N180" s="8"/>
      <c r="O180" s="8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:31" ht="54" customHeight="1" x14ac:dyDescent="0.25">
      <c r="A181" s="7"/>
      <c r="B181" s="426"/>
      <c r="C181" s="125" t="s">
        <v>144</v>
      </c>
      <c r="D181" s="18">
        <v>75</v>
      </c>
      <c r="E181" s="17">
        <v>18</v>
      </c>
      <c r="F181" s="65">
        <f>I181</f>
        <v>1651.2754810305605</v>
      </c>
      <c r="G181" s="65">
        <f t="shared" ref="G181:G183" si="30">F181-F181*$G$5%</f>
        <v>1651.2754810305605</v>
      </c>
      <c r="H181" s="9"/>
      <c r="I181" s="156">
        <f t="shared" si="19"/>
        <v>1651.2754810305605</v>
      </c>
      <c r="J181" s="323">
        <v>183.47505344784005</v>
      </c>
      <c r="K181" s="9"/>
      <c r="L181" s="9"/>
      <c r="M181" s="7"/>
      <c r="N181" s="8"/>
      <c r="O181" s="8"/>
      <c r="P181" s="8"/>
      <c r="Q181" s="8"/>
      <c r="R181" s="8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:31" ht="54" customHeight="1" x14ac:dyDescent="0.25">
      <c r="A182" s="7"/>
      <c r="B182" s="424"/>
      <c r="C182" s="125" t="s">
        <v>143</v>
      </c>
      <c r="D182" s="18">
        <v>90</v>
      </c>
      <c r="E182" s="17">
        <v>16</v>
      </c>
      <c r="F182" s="65">
        <f>I182</f>
        <v>2758.2115835887203</v>
      </c>
      <c r="G182" s="65">
        <f t="shared" si="30"/>
        <v>2758.2115835887203</v>
      </c>
      <c r="H182" s="9"/>
      <c r="I182" s="156">
        <f t="shared" si="19"/>
        <v>2758.2115835887203</v>
      </c>
      <c r="J182" s="323">
        <v>306.46795373208005</v>
      </c>
      <c r="K182" s="9"/>
      <c r="L182" s="9"/>
      <c r="M182" s="7"/>
      <c r="N182" s="8"/>
      <c r="O182" s="8"/>
      <c r="P182" s="8"/>
      <c r="Q182" s="8"/>
      <c r="R182" s="8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:31" ht="54" customHeight="1" x14ac:dyDescent="0.25">
      <c r="A183" s="7"/>
      <c r="B183" s="425"/>
      <c r="C183" s="125" t="s">
        <v>142</v>
      </c>
      <c r="D183" s="18">
        <v>110</v>
      </c>
      <c r="E183" s="17">
        <v>8</v>
      </c>
      <c r="F183" s="65">
        <f>I183</f>
        <v>3645.8341394580011</v>
      </c>
      <c r="G183" s="65">
        <f t="shared" si="30"/>
        <v>3645.8341394580011</v>
      </c>
      <c r="H183" s="9"/>
      <c r="I183" s="156">
        <f t="shared" si="19"/>
        <v>3645.8341394580011</v>
      </c>
      <c r="J183" s="323">
        <v>405.09268216200013</v>
      </c>
      <c r="K183" s="9"/>
      <c r="L183" s="9"/>
      <c r="M183" s="7"/>
      <c r="N183" s="8"/>
      <c r="O183" s="8"/>
      <c r="P183" s="8"/>
      <c r="Q183" s="8"/>
      <c r="R183" s="8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:31" ht="15.75" x14ac:dyDescent="0.25">
      <c r="A184" s="7"/>
      <c r="B184" s="429" t="s">
        <v>141</v>
      </c>
      <c r="C184" s="429"/>
      <c r="D184" s="429"/>
      <c r="E184" s="429"/>
      <c r="F184" s="429"/>
      <c r="G184" s="429"/>
      <c r="H184" s="9"/>
      <c r="I184" s="156">
        <f t="shared" si="19"/>
        <v>0</v>
      </c>
      <c r="J184" s="323">
        <v>0</v>
      </c>
      <c r="K184" s="9"/>
      <c r="L184" s="9"/>
      <c r="M184" s="7"/>
      <c r="N184" s="8"/>
      <c r="O184" s="8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:31" ht="40.5" customHeight="1" x14ac:dyDescent="0.25">
      <c r="A185" s="7"/>
      <c r="B185" s="423"/>
      <c r="C185" s="129" t="s">
        <v>140</v>
      </c>
      <c r="D185" s="17" t="s">
        <v>48</v>
      </c>
      <c r="E185" s="19">
        <v>200</v>
      </c>
      <c r="F185" s="65">
        <f>I185</f>
        <v>1198.5233630630403</v>
      </c>
      <c r="G185" s="65">
        <f t="shared" ref="G185:G188" si="31">F185-F185*$G$5%</f>
        <v>1198.5233630630403</v>
      </c>
      <c r="H185" s="9"/>
      <c r="I185" s="156">
        <f t="shared" si="19"/>
        <v>1198.5233630630403</v>
      </c>
      <c r="J185" s="323">
        <v>133.16926256256002</v>
      </c>
      <c r="K185" s="9"/>
      <c r="L185" s="9"/>
      <c r="M185" s="7"/>
      <c r="N185" s="8"/>
      <c r="O185" s="8"/>
      <c r="P185" s="8"/>
      <c r="Q185" s="8"/>
      <c r="R185" s="8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:31" ht="40.5" customHeight="1" x14ac:dyDescent="0.25">
      <c r="A186" s="7"/>
      <c r="B186" s="424"/>
      <c r="C186" s="129" t="s">
        <v>139</v>
      </c>
      <c r="D186" s="17" t="s">
        <v>89</v>
      </c>
      <c r="E186" s="19">
        <v>180</v>
      </c>
      <c r="F186" s="65">
        <f>I186</f>
        <v>1676.5953389388003</v>
      </c>
      <c r="G186" s="65">
        <f t="shared" si="31"/>
        <v>1676.5953389388003</v>
      </c>
      <c r="H186" s="9"/>
      <c r="I186" s="156">
        <f t="shared" si="19"/>
        <v>1676.5953389388003</v>
      </c>
      <c r="J186" s="323">
        <v>186.28837099320003</v>
      </c>
      <c r="K186" s="9"/>
      <c r="L186" s="9"/>
      <c r="M186" s="7"/>
      <c r="N186" s="8"/>
      <c r="O186" s="8"/>
      <c r="P186" s="8"/>
      <c r="Q186" s="8"/>
      <c r="R186" s="8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:31" ht="40.5" customHeight="1" x14ac:dyDescent="0.25">
      <c r="A187" s="7"/>
      <c r="B187" s="424"/>
      <c r="C187" s="129" t="s">
        <v>138</v>
      </c>
      <c r="D187" s="17" t="s">
        <v>101</v>
      </c>
      <c r="E187" s="19">
        <v>180</v>
      </c>
      <c r="F187" s="65">
        <f t="shared" ref="F187:F188" si="32">I187</f>
        <v>1263.9643014549599</v>
      </c>
      <c r="G187" s="65">
        <f t="shared" si="31"/>
        <v>1263.9643014549599</v>
      </c>
      <c r="H187" s="9"/>
      <c r="I187" s="156">
        <f t="shared" si="19"/>
        <v>1263.9643014549599</v>
      </c>
      <c r="J187" s="323">
        <v>140.44047793944</v>
      </c>
      <c r="K187" s="9"/>
      <c r="L187" s="9"/>
      <c r="M187" s="7"/>
      <c r="N187" s="8"/>
      <c r="O187" s="8"/>
      <c r="P187" s="8"/>
      <c r="Q187" s="8"/>
      <c r="R187" s="8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:31" ht="40.5" customHeight="1" x14ac:dyDescent="0.25">
      <c r="A188" s="7"/>
      <c r="B188" s="425"/>
      <c r="C188" s="129" t="s">
        <v>137</v>
      </c>
      <c r="D188" s="17" t="s">
        <v>46</v>
      </c>
      <c r="E188" s="19">
        <v>140</v>
      </c>
      <c r="F188" s="65">
        <f t="shared" si="32"/>
        <v>1643.4616376404801</v>
      </c>
      <c r="G188" s="65">
        <f t="shared" si="31"/>
        <v>1643.4616376404801</v>
      </c>
      <c r="H188" s="9"/>
      <c r="I188" s="156">
        <f t="shared" si="19"/>
        <v>1643.4616376404801</v>
      </c>
      <c r="J188" s="323">
        <v>182.60684862672002</v>
      </c>
      <c r="K188" s="9"/>
      <c r="L188" s="9"/>
      <c r="M188" s="7"/>
      <c r="N188" s="8"/>
      <c r="O188" s="8"/>
      <c r="P188" s="8"/>
      <c r="Q188" s="8"/>
      <c r="R188" s="8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:31" ht="15.75" x14ac:dyDescent="0.25">
      <c r="A189" s="7"/>
      <c r="B189" s="429" t="s">
        <v>669</v>
      </c>
      <c r="C189" s="429"/>
      <c r="D189" s="429"/>
      <c r="E189" s="429"/>
      <c r="F189" s="429"/>
      <c r="G189" s="429"/>
      <c r="H189" s="9"/>
      <c r="I189" s="156">
        <f t="shared" si="19"/>
        <v>0</v>
      </c>
      <c r="J189" s="323">
        <v>0</v>
      </c>
      <c r="K189" s="9"/>
      <c r="L189" s="9"/>
      <c r="M189" s="7"/>
      <c r="N189" s="8"/>
      <c r="O189" s="8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:31" ht="40.5" customHeight="1" x14ac:dyDescent="0.25">
      <c r="A190" s="7"/>
      <c r="B190" s="423"/>
      <c r="C190" s="125" t="s">
        <v>136</v>
      </c>
      <c r="D190" s="17" t="s">
        <v>77</v>
      </c>
      <c r="E190" s="19">
        <v>60</v>
      </c>
      <c r="F190" s="65">
        <f>I190</f>
        <v>4322.1823913570406</v>
      </c>
      <c r="G190" s="65">
        <f t="shared" ref="G190:G193" si="33">F190-F190*$G$5%</f>
        <v>4322.1823913570406</v>
      </c>
      <c r="H190" s="9"/>
      <c r="I190" s="156">
        <f t="shared" si="19"/>
        <v>4322.1823913570406</v>
      </c>
      <c r="J190" s="323">
        <v>480.24248792856008</v>
      </c>
      <c r="K190" s="9"/>
      <c r="L190" s="9"/>
      <c r="M190" s="7"/>
      <c r="N190" s="8"/>
      <c r="O190" s="8"/>
      <c r="P190" s="8"/>
      <c r="Q190" s="8"/>
      <c r="R190" s="8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:31" ht="40.5" customHeight="1" x14ac:dyDescent="0.25">
      <c r="A191" s="7"/>
      <c r="B191" s="424"/>
      <c r="C191" s="125" t="s">
        <v>135</v>
      </c>
      <c r="D191" s="17" t="s">
        <v>75</v>
      </c>
      <c r="E191" s="19">
        <v>40</v>
      </c>
      <c r="F191" s="65">
        <f>I191</f>
        <v>6963.5619896421631</v>
      </c>
      <c r="G191" s="65">
        <f t="shared" si="33"/>
        <v>6963.5619896421631</v>
      </c>
      <c r="H191" s="9"/>
      <c r="I191" s="156">
        <f t="shared" si="19"/>
        <v>6963.5619896421631</v>
      </c>
      <c r="J191" s="323">
        <v>773.72910996024029</v>
      </c>
      <c r="K191" s="9"/>
      <c r="L191" s="9"/>
      <c r="M191" s="7"/>
      <c r="N191" s="8"/>
      <c r="O191" s="8"/>
      <c r="P191" s="8"/>
      <c r="Q191" s="8"/>
      <c r="R191" s="8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:31" ht="40.5" customHeight="1" x14ac:dyDescent="0.25">
      <c r="A192" s="7"/>
      <c r="B192" s="424"/>
      <c r="C192" s="125" t="s">
        <v>134</v>
      </c>
      <c r="D192" s="17" t="s">
        <v>73</v>
      </c>
      <c r="E192" s="19">
        <v>30</v>
      </c>
      <c r="F192" s="65">
        <f t="shared" ref="F192:F193" si="34">I192</f>
        <v>10421.939020847765</v>
      </c>
      <c r="G192" s="65">
        <f t="shared" si="33"/>
        <v>10421.939020847765</v>
      </c>
      <c r="H192" s="9"/>
      <c r="I192" s="156">
        <f t="shared" si="19"/>
        <v>10421.939020847765</v>
      </c>
      <c r="J192" s="323">
        <v>1157.9932245386406</v>
      </c>
      <c r="K192" s="9"/>
      <c r="L192" s="9"/>
      <c r="M192" s="7"/>
      <c r="N192" s="8"/>
      <c r="O192" s="8"/>
      <c r="P192" s="8"/>
      <c r="Q192" s="8"/>
      <c r="R192" s="8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:31" ht="40.5" customHeight="1" x14ac:dyDescent="0.25">
      <c r="A193" s="7"/>
      <c r="B193" s="425"/>
      <c r="C193" s="125" t="s">
        <v>133</v>
      </c>
      <c r="D193" s="17" t="s">
        <v>71</v>
      </c>
      <c r="E193" s="19">
        <v>20</v>
      </c>
      <c r="F193" s="65">
        <f t="shared" si="34"/>
        <v>15581.254518476642</v>
      </c>
      <c r="G193" s="65">
        <f t="shared" si="33"/>
        <v>15581.254518476642</v>
      </c>
      <c r="H193" s="9"/>
      <c r="I193" s="156">
        <f t="shared" si="19"/>
        <v>15581.254518476642</v>
      </c>
      <c r="J193" s="323">
        <v>1731.2505020529602</v>
      </c>
      <c r="K193" s="9"/>
      <c r="L193" s="9"/>
      <c r="M193" s="7"/>
      <c r="N193" s="8"/>
      <c r="O193" s="8"/>
      <c r="P193" s="8"/>
      <c r="Q193" s="8"/>
      <c r="R193" s="8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:31" ht="15.75" x14ac:dyDescent="0.25">
      <c r="A194" s="7"/>
      <c r="B194" s="429" t="s">
        <v>132</v>
      </c>
      <c r="C194" s="429"/>
      <c r="D194" s="429"/>
      <c r="E194" s="429"/>
      <c r="F194" s="429"/>
      <c r="G194" s="429"/>
      <c r="H194" s="9"/>
      <c r="I194" s="156">
        <f t="shared" si="19"/>
        <v>0</v>
      </c>
      <c r="J194" s="323">
        <v>0</v>
      </c>
      <c r="K194" s="9"/>
      <c r="L194" s="9"/>
      <c r="M194" s="7"/>
      <c r="N194" s="8"/>
      <c r="O194" s="8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:31" ht="40.5" customHeight="1" x14ac:dyDescent="0.25">
      <c r="A195" s="7"/>
      <c r="B195" s="423"/>
      <c r="C195" s="129" t="s">
        <v>131</v>
      </c>
      <c r="D195" s="17" t="s">
        <v>48</v>
      </c>
      <c r="E195" s="19">
        <v>200</v>
      </c>
      <c r="F195" s="65">
        <f>I195</f>
        <v>1003.55294385864</v>
      </c>
      <c r="G195" s="65">
        <f t="shared" ref="G195:G198" si="35">F195-F195*$G$5%</f>
        <v>1003.55294385864</v>
      </c>
      <c r="H195" s="9"/>
      <c r="I195" s="156">
        <f t="shared" si="19"/>
        <v>1003.55294385864</v>
      </c>
      <c r="J195" s="323">
        <v>111.50588265096</v>
      </c>
      <c r="K195" s="9"/>
      <c r="L195" s="9"/>
      <c r="M195" s="7"/>
      <c r="N195" s="8"/>
      <c r="O195" s="8"/>
      <c r="P195" s="8"/>
      <c r="Q195" s="8"/>
      <c r="R195" s="8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:31" ht="40.5" customHeight="1" x14ac:dyDescent="0.25">
      <c r="A196" s="7"/>
      <c r="B196" s="424"/>
      <c r="C196" s="129" t="s">
        <v>130</v>
      </c>
      <c r="D196" s="17" t="s">
        <v>89</v>
      </c>
      <c r="E196" s="19">
        <v>160</v>
      </c>
      <c r="F196" s="65">
        <f>I196</f>
        <v>1305.9637096766405</v>
      </c>
      <c r="G196" s="65">
        <f t="shared" si="35"/>
        <v>1305.9637096766405</v>
      </c>
      <c r="H196" s="9"/>
      <c r="I196" s="156">
        <f t="shared" si="19"/>
        <v>1305.9637096766405</v>
      </c>
      <c r="J196" s="323">
        <v>145.10707885296006</v>
      </c>
      <c r="K196" s="9"/>
      <c r="L196" s="9"/>
      <c r="M196" s="7"/>
      <c r="N196" s="8"/>
      <c r="O196" s="8"/>
      <c r="P196" s="8"/>
      <c r="Q196" s="8"/>
      <c r="R196" s="8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:31" ht="40.5" customHeight="1" x14ac:dyDescent="0.25">
      <c r="A197" s="7"/>
      <c r="B197" s="424"/>
      <c r="C197" s="129" t="s">
        <v>129</v>
      </c>
      <c r="D197" s="17" t="s">
        <v>101</v>
      </c>
      <c r="E197" s="19">
        <v>160</v>
      </c>
      <c r="F197" s="65">
        <f t="shared" ref="F197:F198" si="36">I197</f>
        <v>1051.5630008419203</v>
      </c>
      <c r="G197" s="65">
        <f t="shared" si="35"/>
        <v>1051.5630008419203</v>
      </c>
      <c r="H197" s="9"/>
      <c r="I197" s="156">
        <f t="shared" si="19"/>
        <v>1051.5630008419203</v>
      </c>
      <c r="J197" s="323">
        <v>116.84033342688002</v>
      </c>
      <c r="K197" s="9"/>
      <c r="L197" s="9"/>
      <c r="M197" s="7"/>
      <c r="N197" s="8"/>
      <c r="O197" s="8"/>
      <c r="P197" s="8"/>
      <c r="Q197" s="8"/>
      <c r="R197" s="8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:31" ht="40.5" customHeight="1" x14ac:dyDescent="0.25">
      <c r="A198" s="7"/>
      <c r="B198" s="425"/>
      <c r="C198" s="129" t="s">
        <v>128</v>
      </c>
      <c r="D198" s="17" t="s">
        <v>46</v>
      </c>
      <c r="E198" s="19">
        <v>160</v>
      </c>
      <c r="F198" s="65">
        <f t="shared" si="36"/>
        <v>1287.3306985156801</v>
      </c>
      <c r="G198" s="65">
        <f t="shared" si="35"/>
        <v>1287.3306985156801</v>
      </c>
      <c r="H198" s="9"/>
      <c r="I198" s="156">
        <f t="shared" si="19"/>
        <v>1287.3306985156801</v>
      </c>
      <c r="J198" s="323">
        <v>143.03674427952001</v>
      </c>
      <c r="K198" s="9"/>
      <c r="L198" s="9"/>
      <c r="M198" s="7"/>
      <c r="N198" s="8"/>
      <c r="O198" s="8"/>
      <c r="P198" s="8"/>
      <c r="Q198" s="8"/>
      <c r="R198" s="8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:31" ht="15.75" x14ac:dyDescent="0.25">
      <c r="A199" s="7"/>
      <c r="B199" s="429" t="s">
        <v>670</v>
      </c>
      <c r="C199" s="429"/>
      <c r="D199" s="429"/>
      <c r="E199" s="429"/>
      <c r="F199" s="429"/>
      <c r="G199" s="429"/>
      <c r="H199" s="9"/>
      <c r="I199" s="156">
        <f t="shared" si="19"/>
        <v>0</v>
      </c>
      <c r="J199" s="323">
        <v>0</v>
      </c>
      <c r="K199" s="9"/>
      <c r="L199" s="9"/>
      <c r="M199" s="7"/>
      <c r="N199" s="8"/>
      <c r="O199" s="8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:31" ht="40.5" customHeight="1" x14ac:dyDescent="0.25">
      <c r="A200" s="7"/>
      <c r="B200" s="423"/>
      <c r="C200" s="125" t="s">
        <v>127</v>
      </c>
      <c r="D200" s="17" t="s">
        <v>77</v>
      </c>
      <c r="E200" s="19">
        <v>60</v>
      </c>
      <c r="F200" s="65">
        <f>I200</f>
        <v>3015.9181492423213</v>
      </c>
      <c r="G200" s="65">
        <f t="shared" ref="G200:G203" si="37">F200-F200*$G$5%</f>
        <v>3015.9181492423213</v>
      </c>
      <c r="H200" s="9"/>
      <c r="I200" s="156">
        <f t="shared" si="19"/>
        <v>3015.9181492423213</v>
      </c>
      <c r="J200" s="323">
        <v>335.10201658248013</v>
      </c>
      <c r="K200" s="9"/>
      <c r="L200" s="9"/>
      <c r="M200" s="7"/>
      <c r="N200" s="8"/>
      <c r="O200" s="8"/>
      <c r="P200" s="8"/>
      <c r="Q200" s="8"/>
      <c r="R200" s="8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:31" ht="40.5" customHeight="1" x14ac:dyDescent="0.25">
      <c r="A201" s="7"/>
      <c r="B201" s="424"/>
      <c r="C201" s="125" t="s">
        <v>126</v>
      </c>
      <c r="D201" s="17" t="s">
        <v>75</v>
      </c>
      <c r="E201" s="19">
        <v>40</v>
      </c>
      <c r="F201" s="65">
        <f>I201</f>
        <v>5767.2926198647201</v>
      </c>
      <c r="G201" s="65">
        <f t="shared" si="37"/>
        <v>5767.2926198647201</v>
      </c>
      <c r="H201" s="9"/>
      <c r="I201" s="156">
        <f t="shared" si="19"/>
        <v>5767.2926198647201</v>
      </c>
      <c r="J201" s="323">
        <v>640.81029109608005</v>
      </c>
      <c r="K201" s="9"/>
      <c r="L201" s="9"/>
      <c r="M201" s="7"/>
      <c r="N201" s="8"/>
      <c r="O201" s="8"/>
      <c r="P201" s="8"/>
      <c r="Q201" s="8"/>
      <c r="R201" s="8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:31" ht="40.5" customHeight="1" x14ac:dyDescent="0.25">
      <c r="A202" s="7"/>
      <c r="B202" s="424"/>
      <c r="C202" s="125" t="s">
        <v>125</v>
      </c>
      <c r="D202" s="17" t="s">
        <v>73</v>
      </c>
      <c r="E202" s="19">
        <v>40</v>
      </c>
      <c r="F202" s="65">
        <f t="shared" ref="F202:F203" si="38">I202</f>
        <v>6595.3346198846421</v>
      </c>
      <c r="G202" s="65">
        <f t="shared" si="37"/>
        <v>6595.3346198846421</v>
      </c>
      <c r="H202" s="9"/>
      <c r="I202" s="156">
        <f t="shared" ref="I202:I265" si="39">J202*9</f>
        <v>6595.3346198846421</v>
      </c>
      <c r="J202" s="323">
        <v>732.81495776496024</v>
      </c>
      <c r="K202" s="9"/>
      <c r="L202" s="9"/>
      <c r="M202" s="7"/>
      <c r="N202" s="8"/>
      <c r="O202" s="8"/>
      <c r="P202" s="8"/>
      <c r="Q202" s="8"/>
      <c r="R202" s="8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:31" ht="40.5" customHeight="1" x14ac:dyDescent="0.25">
      <c r="A203" s="7"/>
      <c r="B203" s="425"/>
      <c r="C203" s="125" t="s">
        <v>124</v>
      </c>
      <c r="D203" s="17" t="s">
        <v>71</v>
      </c>
      <c r="E203" s="19">
        <v>20</v>
      </c>
      <c r="F203" s="65">
        <f t="shared" si="38"/>
        <v>11296.263016332005</v>
      </c>
      <c r="G203" s="65">
        <f t="shared" si="37"/>
        <v>11296.263016332005</v>
      </c>
      <c r="H203" s="9"/>
      <c r="I203" s="156">
        <f t="shared" si="39"/>
        <v>11296.263016332005</v>
      </c>
      <c r="J203" s="323">
        <v>1255.1403351480005</v>
      </c>
      <c r="K203" s="9"/>
      <c r="L203" s="9"/>
      <c r="M203" s="7"/>
      <c r="N203" s="8"/>
      <c r="O203" s="8"/>
      <c r="P203" s="8"/>
      <c r="Q203" s="8"/>
      <c r="R203" s="8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:31" ht="15.75" x14ac:dyDescent="0.25">
      <c r="A204" s="7"/>
      <c r="B204" s="429" t="s">
        <v>123</v>
      </c>
      <c r="C204" s="429"/>
      <c r="D204" s="429"/>
      <c r="E204" s="429"/>
      <c r="F204" s="429"/>
      <c r="G204" s="429"/>
      <c r="H204" s="9"/>
      <c r="I204" s="156">
        <f t="shared" si="39"/>
        <v>0</v>
      </c>
      <c r="J204" s="323">
        <v>0</v>
      </c>
      <c r="K204" s="9"/>
      <c r="L204" s="9"/>
      <c r="M204" s="7"/>
      <c r="N204" s="8"/>
      <c r="O204" s="8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:31" ht="40.5" customHeight="1" x14ac:dyDescent="0.25">
      <c r="A205" s="7"/>
      <c r="B205" s="423"/>
      <c r="C205" s="129" t="s">
        <v>122</v>
      </c>
      <c r="D205" s="17" t="s">
        <v>48</v>
      </c>
      <c r="E205" s="19">
        <v>120</v>
      </c>
      <c r="F205" s="65">
        <f>I205</f>
        <v>1305.6631772385604</v>
      </c>
      <c r="G205" s="65">
        <f t="shared" ref="G205:G208" si="40">F205-F205*$G$5%</f>
        <v>1305.6631772385604</v>
      </c>
      <c r="H205" s="9"/>
      <c r="I205" s="156">
        <f t="shared" si="39"/>
        <v>1305.6631772385604</v>
      </c>
      <c r="J205" s="323">
        <v>145.07368635984005</v>
      </c>
      <c r="K205" s="9"/>
      <c r="L205" s="9"/>
      <c r="M205" s="7"/>
      <c r="N205" s="8"/>
      <c r="O205" s="8"/>
      <c r="P205" s="8"/>
      <c r="Q205" s="8"/>
      <c r="R205" s="8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:31" ht="40.5" customHeight="1" x14ac:dyDescent="0.25">
      <c r="A206" s="7"/>
      <c r="B206" s="424"/>
      <c r="C206" s="129" t="s">
        <v>121</v>
      </c>
      <c r="D206" s="17" t="s">
        <v>89</v>
      </c>
      <c r="E206" s="19">
        <v>100</v>
      </c>
      <c r="F206" s="65">
        <f>I206</f>
        <v>1809.6560758987205</v>
      </c>
      <c r="G206" s="65">
        <f t="shared" si="40"/>
        <v>1809.6560758987205</v>
      </c>
      <c r="H206" s="9"/>
      <c r="I206" s="156">
        <f t="shared" si="39"/>
        <v>1809.6560758987205</v>
      </c>
      <c r="J206" s="323">
        <v>201.07289732208005</v>
      </c>
      <c r="K206" s="9"/>
      <c r="L206" s="9"/>
      <c r="M206" s="7"/>
      <c r="N206" s="8"/>
      <c r="O206" s="8"/>
      <c r="P206" s="8"/>
      <c r="Q206" s="8"/>
      <c r="R206" s="8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:31" ht="40.5" customHeight="1" x14ac:dyDescent="0.25">
      <c r="A207" s="7"/>
      <c r="B207" s="424"/>
      <c r="C207" s="129" t="s">
        <v>120</v>
      </c>
      <c r="D207" s="17" t="s">
        <v>101</v>
      </c>
      <c r="E207" s="19">
        <v>100</v>
      </c>
      <c r="F207" s="65">
        <f t="shared" ref="F207:F208" si="41">I207</f>
        <v>1325.7988505899204</v>
      </c>
      <c r="G207" s="65">
        <f t="shared" si="40"/>
        <v>1325.7988505899204</v>
      </c>
      <c r="H207" s="9"/>
      <c r="I207" s="156">
        <f t="shared" si="39"/>
        <v>1325.7988505899204</v>
      </c>
      <c r="J207" s="323">
        <v>147.31098339888004</v>
      </c>
      <c r="K207" s="9"/>
      <c r="L207" s="9"/>
      <c r="M207" s="7"/>
      <c r="N207" s="8"/>
      <c r="O207" s="8"/>
      <c r="P207" s="8"/>
      <c r="Q207" s="8"/>
      <c r="R207" s="8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:31" ht="40.5" customHeight="1" x14ac:dyDescent="0.25">
      <c r="A208" s="7"/>
      <c r="B208" s="425"/>
      <c r="C208" s="125" t="s">
        <v>119</v>
      </c>
      <c r="D208" s="17" t="s">
        <v>46</v>
      </c>
      <c r="E208" s="19">
        <v>80</v>
      </c>
      <c r="F208" s="65">
        <f t="shared" si="41"/>
        <v>1850.3782212585602</v>
      </c>
      <c r="G208" s="65">
        <f t="shared" si="40"/>
        <v>1850.3782212585602</v>
      </c>
      <c r="H208" s="9"/>
      <c r="I208" s="156">
        <f t="shared" si="39"/>
        <v>1850.3782212585602</v>
      </c>
      <c r="J208" s="323">
        <v>205.59758013984003</v>
      </c>
      <c r="K208" s="9"/>
      <c r="L208" s="9"/>
      <c r="M208" s="7"/>
      <c r="N208" s="8"/>
      <c r="O208" s="8"/>
      <c r="P208" s="8"/>
      <c r="Q208" s="8"/>
      <c r="R208" s="8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1" ht="15.75" x14ac:dyDescent="0.25">
      <c r="A209" s="7"/>
      <c r="B209" s="429" t="s">
        <v>671</v>
      </c>
      <c r="C209" s="429"/>
      <c r="D209" s="429"/>
      <c r="E209" s="429"/>
      <c r="F209" s="429"/>
      <c r="G209" s="429"/>
      <c r="H209" s="9"/>
      <c r="I209" s="156">
        <f t="shared" si="39"/>
        <v>0</v>
      </c>
      <c r="J209" s="323">
        <v>0</v>
      </c>
      <c r="K209" s="9"/>
      <c r="L209" s="9"/>
      <c r="M209" s="7"/>
      <c r="N209" s="8"/>
      <c r="O209" s="8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 ht="162" customHeight="1" x14ac:dyDescent="0.25">
      <c r="A210" s="7"/>
      <c r="B210" s="128"/>
      <c r="C210" s="125" t="s">
        <v>118</v>
      </c>
      <c r="D210" s="17" t="s">
        <v>77</v>
      </c>
      <c r="E210" s="19">
        <v>40</v>
      </c>
      <c r="F210" s="65">
        <f>I210</f>
        <v>4557.2738910451208</v>
      </c>
      <c r="G210" s="65">
        <f t="shared" ref="G210" si="42">F210-F210*$G$5%</f>
        <v>4557.2738910451208</v>
      </c>
      <c r="H210" s="9"/>
      <c r="I210" s="156">
        <f t="shared" si="39"/>
        <v>4557.2738910451208</v>
      </c>
      <c r="J210" s="323">
        <v>506.36376567168008</v>
      </c>
      <c r="K210" s="9"/>
      <c r="L210" s="9"/>
      <c r="M210" s="7"/>
      <c r="N210" s="8"/>
      <c r="O210" s="8"/>
      <c r="P210" s="8"/>
      <c r="Q210" s="8"/>
      <c r="R210" s="8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1" ht="15.75" x14ac:dyDescent="0.25">
      <c r="A211" s="7"/>
      <c r="B211" s="429" t="s">
        <v>117</v>
      </c>
      <c r="C211" s="429"/>
      <c r="D211" s="429"/>
      <c r="E211" s="429"/>
      <c r="F211" s="429"/>
      <c r="G211" s="429"/>
      <c r="H211" s="9"/>
      <c r="I211" s="156">
        <f t="shared" si="39"/>
        <v>0</v>
      </c>
      <c r="J211" s="323">
        <v>0</v>
      </c>
      <c r="K211" s="9"/>
      <c r="L211" s="9"/>
      <c r="M211" s="7"/>
      <c r="N211" s="8"/>
      <c r="O211" s="8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1" ht="40.5" customHeight="1" x14ac:dyDescent="0.25">
      <c r="A212" s="7"/>
      <c r="B212" s="423"/>
      <c r="C212" s="129" t="s">
        <v>116</v>
      </c>
      <c r="D212" s="17" t="s">
        <v>48</v>
      </c>
      <c r="E212" s="19">
        <v>120</v>
      </c>
      <c r="F212" s="65">
        <f>I212</f>
        <v>1093.1867435160002</v>
      </c>
      <c r="G212" s="65">
        <f t="shared" ref="G212:G215" si="43">F212-F212*$G$5%</f>
        <v>1093.1867435160002</v>
      </c>
      <c r="H212" s="9"/>
      <c r="I212" s="156">
        <f t="shared" si="39"/>
        <v>1093.1867435160002</v>
      </c>
      <c r="J212" s="323">
        <v>121.46519372400002</v>
      </c>
      <c r="K212" s="9"/>
      <c r="L212" s="9"/>
      <c r="M212" s="7"/>
      <c r="N212" s="8"/>
      <c r="O212" s="8"/>
      <c r="P212" s="8"/>
      <c r="Q212" s="8"/>
      <c r="R212" s="8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</row>
    <row r="213" spans="1:31" ht="40.5" customHeight="1" x14ac:dyDescent="0.25">
      <c r="A213" s="7"/>
      <c r="B213" s="424"/>
      <c r="C213" s="129" t="s">
        <v>115</v>
      </c>
      <c r="D213" s="17" t="s">
        <v>89</v>
      </c>
      <c r="E213" s="19">
        <v>100</v>
      </c>
      <c r="F213" s="65">
        <f>I213</f>
        <v>1441.8795047983203</v>
      </c>
      <c r="G213" s="65">
        <f t="shared" si="43"/>
        <v>1441.8795047983203</v>
      </c>
      <c r="H213" s="9"/>
      <c r="I213" s="156">
        <f t="shared" si="39"/>
        <v>1441.8795047983203</v>
      </c>
      <c r="J213" s="323">
        <v>160.20883386648003</v>
      </c>
      <c r="K213" s="9"/>
      <c r="L213" s="9"/>
      <c r="M213" s="7"/>
      <c r="N213" s="8"/>
      <c r="O213" s="8"/>
      <c r="P213" s="8"/>
      <c r="Q213" s="8"/>
      <c r="R213" s="8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</row>
    <row r="214" spans="1:31" ht="40.5" customHeight="1" x14ac:dyDescent="0.25">
      <c r="A214" s="7"/>
      <c r="B214" s="424"/>
      <c r="C214" s="129" t="s">
        <v>114</v>
      </c>
      <c r="D214" s="17" t="s">
        <v>101</v>
      </c>
      <c r="E214" s="19">
        <v>100</v>
      </c>
      <c r="F214" s="65">
        <f t="shared" ref="F214:F215" si="44">I214</f>
        <v>1161.9335387268002</v>
      </c>
      <c r="G214" s="65">
        <f t="shared" si="43"/>
        <v>1161.9335387268002</v>
      </c>
      <c r="H214" s="9"/>
      <c r="I214" s="156">
        <f t="shared" si="39"/>
        <v>1161.9335387268002</v>
      </c>
      <c r="J214" s="323">
        <v>129.10372652520002</v>
      </c>
      <c r="K214" s="9"/>
      <c r="L214" s="9"/>
      <c r="M214" s="7"/>
      <c r="N214" s="8"/>
      <c r="O214" s="8"/>
      <c r="P214" s="8"/>
      <c r="Q214" s="8"/>
      <c r="R214" s="8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</row>
    <row r="215" spans="1:31" ht="40.5" customHeight="1" x14ac:dyDescent="0.25">
      <c r="A215" s="7"/>
      <c r="B215" s="425"/>
      <c r="C215" s="129" t="s">
        <v>113</v>
      </c>
      <c r="D215" s="17" t="s">
        <v>46</v>
      </c>
      <c r="E215" s="19">
        <v>80</v>
      </c>
      <c r="F215" s="65">
        <f t="shared" si="44"/>
        <v>1513.4062250613604</v>
      </c>
      <c r="G215" s="65">
        <f t="shared" si="43"/>
        <v>1513.4062250613604</v>
      </c>
      <c r="H215" s="9"/>
      <c r="I215" s="156">
        <f t="shared" si="39"/>
        <v>1513.4062250613604</v>
      </c>
      <c r="J215" s="323">
        <v>168.15624722904005</v>
      </c>
      <c r="K215" s="9"/>
      <c r="L215" s="9"/>
      <c r="M215" s="7"/>
      <c r="N215" s="8"/>
      <c r="O215" s="8"/>
      <c r="P215" s="8"/>
      <c r="Q215" s="8"/>
      <c r="R215" s="8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</row>
    <row r="216" spans="1:31" ht="15.75" x14ac:dyDescent="0.25">
      <c r="A216" s="7"/>
      <c r="B216" s="429" t="s">
        <v>672</v>
      </c>
      <c r="C216" s="429"/>
      <c r="D216" s="429"/>
      <c r="E216" s="429"/>
      <c r="F216" s="429"/>
      <c r="G216" s="429"/>
      <c r="H216" s="9"/>
      <c r="I216" s="156">
        <f t="shared" si="39"/>
        <v>0</v>
      </c>
      <c r="J216" s="323">
        <v>0</v>
      </c>
      <c r="K216" s="9"/>
      <c r="L216" s="9"/>
      <c r="M216" s="7"/>
      <c r="N216" s="8"/>
      <c r="O216" s="8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</row>
    <row r="217" spans="1:31" ht="160.5" customHeight="1" x14ac:dyDescent="0.25">
      <c r="A217" s="7"/>
      <c r="B217" s="128"/>
      <c r="C217" s="125" t="s">
        <v>112</v>
      </c>
      <c r="D217" s="17" t="s">
        <v>77</v>
      </c>
      <c r="E217" s="19">
        <v>40</v>
      </c>
      <c r="F217" s="65">
        <f>I217</f>
        <v>3428.6994529452004</v>
      </c>
      <c r="G217" s="65">
        <f t="shared" ref="G217" si="45">F217-F217*$G$5%</f>
        <v>3428.6994529452004</v>
      </c>
      <c r="H217" s="9"/>
      <c r="I217" s="156">
        <f t="shared" si="39"/>
        <v>3428.6994529452004</v>
      </c>
      <c r="J217" s="323">
        <v>380.96660588280002</v>
      </c>
      <c r="K217" s="9"/>
      <c r="L217" s="9"/>
      <c r="M217" s="7"/>
      <c r="N217" s="8"/>
      <c r="O217" s="8"/>
      <c r="P217" s="8"/>
      <c r="Q217" s="8"/>
      <c r="R217" s="8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</row>
    <row r="218" spans="1:31" ht="15.75" x14ac:dyDescent="0.25">
      <c r="A218" s="7"/>
      <c r="B218" s="429" t="s">
        <v>111</v>
      </c>
      <c r="C218" s="429"/>
      <c r="D218" s="429"/>
      <c r="E218" s="429"/>
      <c r="F218" s="429"/>
      <c r="G218" s="429"/>
      <c r="H218" s="9"/>
      <c r="I218" s="156">
        <f t="shared" si="39"/>
        <v>0</v>
      </c>
      <c r="J218" s="323">
        <v>0</v>
      </c>
      <c r="K218" s="9"/>
      <c r="L218" s="9"/>
      <c r="M218" s="7"/>
      <c r="N218" s="8"/>
      <c r="O218" s="8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</row>
    <row r="219" spans="1:31" ht="40.5" customHeight="1" x14ac:dyDescent="0.25">
      <c r="A219" s="7"/>
      <c r="B219" s="128"/>
      <c r="C219" s="129" t="s">
        <v>110</v>
      </c>
      <c r="D219" s="17" t="s">
        <v>48</v>
      </c>
      <c r="E219" s="19">
        <v>160</v>
      </c>
      <c r="F219" s="65">
        <f>I219</f>
        <v>1285.2269714491204</v>
      </c>
      <c r="G219" s="65">
        <f t="shared" ref="G219:G222" si="46">F219-F219*$G$5%</f>
        <v>1285.2269714491204</v>
      </c>
      <c r="H219" s="9"/>
      <c r="I219" s="156">
        <f t="shared" si="39"/>
        <v>1285.2269714491204</v>
      </c>
      <c r="J219" s="323">
        <v>142.80299682768003</v>
      </c>
      <c r="K219" s="9"/>
      <c r="L219" s="9"/>
      <c r="M219" s="7"/>
      <c r="N219" s="8"/>
      <c r="O219" s="8"/>
      <c r="P219" s="8"/>
      <c r="Q219" s="8"/>
      <c r="R219" s="8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</row>
    <row r="220" spans="1:31" ht="40.5" customHeight="1" x14ac:dyDescent="0.25">
      <c r="A220" s="7"/>
      <c r="B220" s="128"/>
      <c r="C220" s="125" t="s">
        <v>109</v>
      </c>
      <c r="D220" s="17" t="s">
        <v>89</v>
      </c>
      <c r="E220" s="19">
        <v>120</v>
      </c>
      <c r="F220" s="65">
        <f>I220</f>
        <v>1780.9552280620801</v>
      </c>
      <c r="G220" s="65">
        <f t="shared" si="46"/>
        <v>1780.9552280620801</v>
      </c>
      <c r="H220" s="9"/>
      <c r="I220" s="156">
        <f t="shared" si="39"/>
        <v>1780.9552280620801</v>
      </c>
      <c r="J220" s="323">
        <v>197.88391422912002</v>
      </c>
      <c r="K220" s="9"/>
      <c r="L220" s="9"/>
      <c r="M220" s="7"/>
      <c r="N220" s="8"/>
      <c r="O220" s="8"/>
      <c r="P220" s="8"/>
      <c r="Q220" s="8"/>
      <c r="R220" s="8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</row>
    <row r="221" spans="1:31" ht="40.5" customHeight="1" x14ac:dyDescent="0.25">
      <c r="A221" s="7"/>
      <c r="B221" s="128"/>
      <c r="C221" s="125" t="s">
        <v>108</v>
      </c>
      <c r="D221" s="17" t="s">
        <v>101</v>
      </c>
      <c r="E221" s="19">
        <v>120</v>
      </c>
      <c r="F221" s="65">
        <f t="shared" ref="F221:F222" si="47">I221</f>
        <v>1315.8061470237603</v>
      </c>
      <c r="G221" s="65">
        <f t="shared" si="46"/>
        <v>1315.8061470237603</v>
      </c>
      <c r="H221" s="9"/>
      <c r="I221" s="156">
        <f t="shared" si="39"/>
        <v>1315.8061470237603</v>
      </c>
      <c r="J221" s="323">
        <v>146.20068300264003</v>
      </c>
      <c r="K221" s="9"/>
      <c r="L221" s="9"/>
      <c r="M221" s="7"/>
      <c r="N221" s="8"/>
      <c r="O221" s="8"/>
      <c r="P221" s="8"/>
      <c r="Q221" s="8"/>
      <c r="R221" s="8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spans="1:31" ht="40.5" customHeight="1" x14ac:dyDescent="0.25">
      <c r="A222" s="7"/>
      <c r="B222" s="128"/>
      <c r="C222" s="125" t="s">
        <v>107</v>
      </c>
      <c r="D222" s="17" t="s">
        <v>46</v>
      </c>
      <c r="E222" s="19">
        <v>100</v>
      </c>
      <c r="F222" s="65">
        <f t="shared" si="47"/>
        <v>1825.8848275550401</v>
      </c>
      <c r="G222" s="65">
        <f t="shared" si="46"/>
        <v>1825.8848275550401</v>
      </c>
      <c r="H222" s="9"/>
      <c r="I222" s="156">
        <f t="shared" si="39"/>
        <v>1825.8848275550401</v>
      </c>
      <c r="J222" s="323">
        <v>202.87609195056001</v>
      </c>
      <c r="K222" s="9"/>
      <c r="L222" s="9"/>
      <c r="M222" s="7"/>
      <c r="N222" s="8"/>
      <c r="O222" s="8"/>
      <c r="P222" s="8"/>
      <c r="Q222" s="8"/>
      <c r="R222" s="8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spans="1:31" ht="15.75" x14ac:dyDescent="0.25">
      <c r="A223" s="7"/>
      <c r="B223" s="429" t="s">
        <v>673</v>
      </c>
      <c r="C223" s="429"/>
      <c r="D223" s="429"/>
      <c r="E223" s="429"/>
      <c r="F223" s="429"/>
      <c r="G223" s="429"/>
      <c r="H223" s="9"/>
      <c r="I223" s="156">
        <f t="shared" si="39"/>
        <v>0</v>
      </c>
      <c r="J223" s="323">
        <v>0</v>
      </c>
      <c r="K223" s="9"/>
      <c r="L223" s="9"/>
      <c r="M223" s="7"/>
      <c r="N223" s="8"/>
      <c r="O223" s="8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spans="1:31" ht="162" customHeight="1" x14ac:dyDescent="0.25">
      <c r="A224" s="7"/>
      <c r="B224" s="128"/>
      <c r="C224" s="125" t="s">
        <v>106</v>
      </c>
      <c r="D224" s="17" t="s">
        <v>77</v>
      </c>
      <c r="E224" s="19">
        <v>40</v>
      </c>
      <c r="F224" s="65">
        <f>I224</f>
        <v>4783.1991513717612</v>
      </c>
      <c r="G224" s="65">
        <f t="shared" ref="G224" si="48">F224-F224*$G$5%</f>
        <v>4783.1991513717612</v>
      </c>
      <c r="H224" s="9"/>
      <c r="I224" s="156">
        <f t="shared" si="39"/>
        <v>4783.1991513717612</v>
      </c>
      <c r="J224" s="323">
        <v>531.46657237464012</v>
      </c>
      <c r="K224" s="9"/>
      <c r="L224" s="9"/>
      <c r="M224" s="7"/>
      <c r="N224" s="8"/>
      <c r="O224" s="8"/>
      <c r="P224" s="8"/>
      <c r="Q224" s="8"/>
      <c r="R224" s="8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1:31" ht="15.75" x14ac:dyDescent="0.25">
      <c r="A225" s="7"/>
      <c r="B225" s="429" t="s">
        <v>105</v>
      </c>
      <c r="C225" s="429"/>
      <c r="D225" s="429"/>
      <c r="E225" s="429"/>
      <c r="F225" s="429"/>
      <c r="G225" s="429"/>
      <c r="H225" s="9"/>
      <c r="I225" s="156">
        <f t="shared" si="39"/>
        <v>0</v>
      </c>
      <c r="J225" s="323">
        <v>0</v>
      </c>
      <c r="K225" s="9"/>
      <c r="L225" s="9"/>
      <c r="M225" s="7"/>
      <c r="N225" s="8"/>
      <c r="O225" s="8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1:31" ht="40.5" customHeight="1" x14ac:dyDescent="0.25">
      <c r="A226" s="7"/>
      <c r="B226" s="128"/>
      <c r="C226" s="125" t="s">
        <v>104</v>
      </c>
      <c r="D226" s="17" t="s">
        <v>48</v>
      </c>
      <c r="E226" s="19">
        <v>160</v>
      </c>
      <c r="F226" s="65">
        <f>I226</f>
        <v>1083.87023793552</v>
      </c>
      <c r="G226" s="65">
        <f t="shared" ref="G226:G229" si="49">F226-F226*$G$5%</f>
        <v>1083.87023793552</v>
      </c>
      <c r="H226" s="9"/>
      <c r="I226" s="156">
        <f t="shared" si="39"/>
        <v>1083.87023793552</v>
      </c>
      <c r="J226" s="323">
        <v>120.43002643728001</v>
      </c>
      <c r="K226" s="9"/>
      <c r="L226" s="9"/>
      <c r="M226" s="7"/>
      <c r="N226" s="8"/>
      <c r="O226" s="8"/>
      <c r="P226" s="8"/>
      <c r="Q226" s="8"/>
      <c r="R226" s="8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1" ht="40.5" customHeight="1" x14ac:dyDescent="0.25">
      <c r="A227" s="7"/>
      <c r="B227" s="128"/>
      <c r="C227" s="125" t="s">
        <v>103</v>
      </c>
      <c r="D227" s="17" t="s">
        <v>89</v>
      </c>
      <c r="E227" s="19">
        <v>120</v>
      </c>
      <c r="F227" s="65">
        <f>I227</f>
        <v>1345.3334590651207</v>
      </c>
      <c r="G227" s="65">
        <f t="shared" si="49"/>
        <v>1345.3334590651207</v>
      </c>
      <c r="H227" s="9"/>
      <c r="I227" s="156">
        <f t="shared" si="39"/>
        <v>1345.3334590651207</v>
      </c>
      <c r="J227" s="323">
        <v>149.48149545168008</v>
      </c>
      <c r="K227" s="9"/>
      <c r="L227" s="9"/>
      <c r="M227" s="7"/>
      <c r="N227" s="8"/>
      <c r="O227" s="8"/>
      <c r="P227" s="8"/>
      <c r="Q227" s="8"/>
      <c r="R227" s="8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1" ht="40.5" customHeight="1" x14ac:dyDescent="0.25">
      <c r="A228" s="7"/>
      <c r="B228" s="128"/>
      <c r="C228" s="125" t="s">
        <v>102</v>
      </c>
      <c r="D228" s="17" t="s">
        <v>101</v>
      </c>
      <c r="E228" s="19">
        <v>140</v>
      </c>
      <c r="F228" s="65">
        <f t="shared" ref="F228:F229" si="50">I228</f>
        <v>1111.1435566912799</v>
      </c>
      <c r="G228" s="65">
        <f t="shared" si="49"/>
        <v>1111.1435566912799</v>
      </c>
      <c r="H228" s="9"/>
      <c r="I228" s="156">
        <f t="shared" si="39"/>
        <v>1111.1435566912799</v>
      </c>
      <c r="J228" s="323">
        <v>123.46039518791999</v>
      </c>
      <c r="K228" s="9"/>
      <c r="L228" s="9"/>
      <c r="M228" s="7"/>
      <c r="N228" s="8"/>
      <c r="O228" s="8"/>
      <c r="P228" s="8"/>
      <c r="Q228" s="8"/>
      <c r="R228" s="8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spans="1:31" ht="40.5" customHeight="1" x14ac:dyDescent="0.25">
      <c r="A229" s="7"/>
      <c r="B229" s="128"/>
      <c r="C229" s="125" t="s">
        <v>100</v>
      </c>
      <c r="D229" s="17" t="s">
        <v>46</v>
      </c>
      <c r="E229" s="19">
        <v>120</v>
      </c>
      <c r="F229" s="65">
        <f t="shared" si="50"/>
        <v>1391.6154545294405</v>
      </c>
      <c r="G229" s="65">
        <f t="shared" si="49"/>
        <v>1391.6154545294405</v>
      </c>
      <c r="H229" s="9"/>
      <c r="I229" s="156">
        <f t="shared" si="39"/>
        <v>1391.6154545294405</v>
      </c>
      <c r="J229" s="323">
        <v>154.62393939216005</v>
      </c>
      <c r="K229" s="9"/>
      <c r="L229" s="9"/>
      <c r="M229" s="7"/>
      <c r="N229" s="8"/>
      <c r="O229" s="8"/>
      <c r="P229" s="8"/>
      <c r="Q229" s="8"/>
      <c r="R229" s="8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</row>
    <row r="230" spans="1:31" ht="15.75" x14ac:dyDescent="0.25">
      <c r="A230" s="7"/>
      <c r="B230" s="429" t="s">
        <v>674</v>
      </c>
      <c r="C230" s="429"/>
      <c r="D230" s="429"/>
      <c r="E230" s="429"/>
      <c r="F230" s="429"/>
      <c r="G230" s="429"/>
      <c r="H230" s="9"/>
      <c r="I230" s="156">
        <f t="shared" si="39"/>
        <v>0</v>
      </c>
      <c r="J230" s="323">
        <v>0</v>
      </c>
      <c r="K230" s="9"/>
      <c r="L230" s="9"/>
      <c r="M230" s="7"/>
      <c r="N230" s="8"/>
      <c r="O230" s="8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</row>
    <row r="231" spans="1:31" ht="161.25" customHeight="1" x14ac:dyDescent="0.25">
      <c r="A231" s="7"/>
      <c r="B231" s="128"/>
      <c r="C231" s="125" t="s">
        <v>99</v>
      </c>
      <c r="D231" s="17" t="s">
        <v>77</v>
      </c>
      <c r="E231" s="19">
        <v>40</v>
      </c>
      <c r="F231" s="65">
        <f>I231</f>
        <v>3448.5345938584805</v>
      </c>
      <c r="G231" s="65">
        <f t="shared" ref="G231" si="51">F231-F231*$G$5%</f>
        <v>3448.5345938584805</v>
      </c>
      <c r="H231" s="9"/>
      <c r="I231" s="156">
        <f t="shared" si="39"/>
        <v>3448.5345938584805</v>
      </c>
      <c r="J231" s="323">
        <v>383.17051042872004</v>
      </c>
      <c r="K231" s="9"/>
      <c r="L231" s="9"/>
      <c r="M231" s="7"/>
      <c r="N231" s="8"/>
      <c r="O231" s="8"/>
      <c r="P231" s="8"/>
      <c r="Q231" s="8"/>
      <c r="R231" s="8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</row>
    <row r="232" spans="1:31" s="7" customFormat="1" ht="15.75" x14ac:dyDescent="0.25">
      <c r="B232" s="434" t="s">
        <v>98</v>
      </c>
      <c r="C232" s="434"/>
      <c r="D232" s="434"/>
      <c r="E232" s="434"/>
      <c r="F232" s="434"/>
      <c r="G232" s="434"/>
      <c r="H232" s="9"/>
      <c r="I232" s="156">
        <f t="shared" si="39"/>
        <v>0</v>
      </c>
      <c r="J232" s="323">
        <v>0</v>
      </c>
      <c r="K232" s="9"/>
      <c r="L232" s="9"/>
      <c r="N232" s="8"/>
      <c r="O232" s="8"/>
    </row>
    <row r="233" spans="1:31" ht="160.5" customHeight="1" x14ac:dyDescent="0.25">
      <c r="A233" s="7"/>
      <c r="B233" s="127"/>
      <c r="C233" s="129" t="s">
        <v>97</v>
      </c>
      <c r="D233" s="17" t="s">
        <v>48</v>
      </c>
      <c r="E233" s="18">
        <v>120</v>
      </c>
      <c r="F233" s="65">
        <f>I233</f>
        <v>1100.9254537965601</v>
      </c>
      <c r="G233" s="65">
        <f t="shared" ref="G233" si="52">F233-F233*$G$5%</f>
        <v>1100.9254537965601</v>
      </c>
      <c r="H233" s="9"/>
      <c r="I233" s="156">
        <f t="shared" si="39"/>
        <v>1100.9254537965601</v>
      </c>
      <c r="J233" s="323">
        <v>122.32505042184002</v>
      </c>
      <c r="K233" s="9"/>
      <c r="L233" s="9"/>
      <c r="M233" s="7"/>
      <c r="N233" s="8"/>
      <c r="O233" s="8"/>
      <c r="P233" s="8"/>
      <c r="Q233" s="8"/>
      <c r="R233" s="8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</row>
    <row r="234" spans="1:31" s="7" customFormat="1" ht="15.75" x14ac:dyDescent="0.25">
      <c r="B234" s="434" t="s">
        <v>96</v>
      </c>
      <c r="C234" s="434"/>
      <c r="D234" s="434"/>
      <c r="E234" s="434"/>
      <c r="F234" s="434"/>
      <c r="G234" s="434"/>
      <c r="H234" s="9"/>
      <c r="I234" s="156">
        <f t="shared" si="39"/>
        <v>0</v>
      </c>
      <c r="J234" s="323">
        <v>0</v>
      </c>
      <c r="K234" s="9"/>
      <c r="L234" s="9"/>
      <c r="N234" s="8"/>
      <c r="O234" s="8"/>
    </row>
    <row r="235" spans="1:31" ht="162" customHeight="1" x14ac:dyDescent="0.25">
      <c r="A235" s="7"/>
      <c r="B235" s="127"/>
      <c r="C235" s="129" t="s">
        <v>95</v>
      </c>
      <c r="D235" s="17" t="s">
        <v>48</v>
      </c>
      <c r="E235" s="18">
        <v>30</v>
      </c>
      <c r="F235" s="65">
        <f>I235</f>
        <v>2567.8994171745599</v>
      </c>
      <c r="G235" s="65">
        <f>F235-F235*$G$5%</f>
        <v>2567.8994171745599</v>
      </c>
      <c r="H235" s="9"/>
      <c r="I235" s="156">
        <f t="shared" si="39"/>
        <v>2567.8994171745599</v>
      </c>
      <c r="J235" s="323">
        <v>285.32215746383997</v>
      </c>
      <c r="K235" s="9"/>
      <c r="L235" s="9"/>
      <c r="M235" s="7"/>
      <c r="N235" s="8"/>
      <c r="O235" s="8"/>
      <c r="P235" s="8"/>
      <c r="Q235" s="8"/>
      <c r="R235" s="8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</row>
    <row r="236" spans="1:31" s="7" customFormat="1" ht="15.75" x14ac:dyDescent="0.25">
      <c r="B236" s="434" t="s">
        <v>94</v>
      </c>
      <c r="C236" s="434"/>
      <c r="D236" s="434"/>
      <c r="E236" s="434"/>
      <c r="F236" s="434"/>
      <c r="G236" s="434"/>
      <c r="H236" s="9"/>
      <c r="I236" s="156">
        <f t="shared" si="39"/>
        <v>0</v>
      </c>
      <c r="J236" s="323">
        <v>0</v>
      </c>
      <c r="K236" s="9"/>
      <c r="L236" s="9"/>
      <c r="N236" s="8"/>
      <c r="O236" s="8"/>
    </row>
    <row r="237" spans="1:31" ht="81.75" customHeight="1" x14ac:dyDescent="0.25">
      <c r="A237" s="7"/>
      <c r="B237" s="435"/>
      <c r="C237" s="125" t="s">
        <v>93</v>
      </c>
      <c r="D237" s="17" t="s">
        <v>48</v>
      </c>
      <c r="E237" s="18">
        <v>180</v>
      </c>
      <c r="F237" s="65">
        <f>I237</f>
        <v>1457.9579902356002</v>
      </c>
      <c r="G237" s="65">
        <f t="shared" ref="G237:G238" si="53">F237-F237*$G$5%</f>
        <v>1457.9579902356002</v>
      </c>
      <c r="H237" s="9"/>
      <c r="I237" s="156">
        <f t="shared" si="39"/>
        <v>1457.9579902356002</v>
      </c>
      <c r="J237" s="323">
        <v>161.99533224840002</v>
      </c>
      <c r="K237" s="9"/>
      <c r="L237" s="9"/>
      <c r="M237" s="7"/>
      <c r="N237" s="8"/>
      <c r="O237" s="8"/>
      <c r="P237" s="8"/>
      <c r="Q237" s="8"/>
      <c r="R237" s="8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</row>
    <row r="238" spans="1:31" ht="81.75" customHeight="1" x14ac:dyDescent="0.25">
      <c r="A238" s="7"/>
      <c r="B238" s="428"/>
      <c r="C238" s="125" t="s">
        <v>92</v>
      </c>
      <c r="D238" s="17" t="s">
        <v>89</v>
      </c>
      <c r="E238" s="18">
        <v>120</v>
      </c>
      <c r="F238" s="65">
        <f>I238</f>
        <v>2267.3669790945605</v>
      </c>
      <c r="G238" s="65">
        <f t="shared" si="53"/>
        <v>2267.3669790945605</v>
      </c>
      <c r="H238" s="9"/>
      <c r="I238" s="156">
        <f t="shared" si="39"/>
        <v>2267.3669790945605</v>
      </c>
      <c r="J238" s="323">
        <v>251.92966434384005</v>
      </c>
      <c r="K238" s="9"/>
      <c r="L238" s="9"/>
      <c r="M238" s="7"/>
      <c r="N238" s="8"/>
      <c r="O238" s="8"/>
      <c r="P238" s="8"/>
      <c r="Q238" s="8"/>
      <c r="R238" s="8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</row>
    <row r="239" spans="1:31" s="7" customFormat="1" ht="15.75" x14ac:dyDescent="0.25">
      <c r="B239" s="434" t="s">
        <v>91</v>
      </c>
      <c r="C239" s="434"/>
      <c r="D239" s="434"/>
      <c r="E239" s="434"/>
      <c r="F239" s="434"/>
      <c r="G239" s="434"/>
      <c r="H239" s="9"/>
      <c r="I239" s="156">
        <f t="shared" si="39"/>
        <v>0</v>
      </c>
      <c r="J239" s="323">
        <v>0</v>
      </c>
      <c r="K239" s="9"/>
      <c r="L239" s="9"/>
      <c r="N239" s="8"/>
      <c r="O239" s="8"/>
    </row>
    <row r="240" spans="1:31" ht="162" customHeight="1" x14ac:dyDescent="0.25">
      <c r="A240" s="7"/>
      <c r="B240" s="127"/>
      <c r="C240" s="125" t="s">
        <v>90</v>
      </c>
      <c r="D240" s="17" t="s">
        <v>89</v>
      </c>
      <c r="E240" s="18">
        <v>120</v>
      </c>
      <c r="F240" s="65">
        <f>I240</f>
        <v>2781.5028475399199</v>
      </c>
      <c r="G240" s="65">
        <f t="shared" ref="G240" si="54">F240-F240*$G$5%</f>
        <v>2781.5028475399199</v>
      </c>
      <c r="H240" s="9"/>
      <c r="I240" s="156">
        <f t="shared" si="39"/>
        <v>2781.5028475399199</v>
      </c>
      <c r="J240" s="323">
        <v>309.05587194888</v>
      </c>
      <c r="K240" s="9"/>
      <c r="L240" s="9"/>
      <c r="M240" s="7"/>
      <c r="N240" s="8"/>
      <c r="O240" s="8"/>
      <c r="P240" s="8"/>
      <c r="Q240" s="8"/>
      <c r="R240" s="8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</row>
    <row r="241" spans="1:31" ht="15.75" x14ac:dyDescent="0.25">
      <c r="A241" s="7"/>
      <c r="B241" s="429" t="s">
        <v>88</v>
      </c>
      <c r="C241" s="429"/>
      <c r="D241" s="429"/>
      <c r="E241" s="429"/>
      <c r="F241" s="429"/>
      <c r="G241" s="429"/>
      <c r="H241" s="9"/>
      <c r="I241" s="156">
        <f t="shared" si="39"/>
        <v>0</v>
      </c>
      <c r="J241" s="323">
        <v>0</v>
      </c>
      <c r="K241" s="9"/>
      <c r="L241" s="9"/>
      <c r="M241" s="7"/>
      <c r="N241" s="8"/>
      <c r="O241" s="8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</row>
    <row r="242" spans="1:31" ht="27" customHeight="1" x14ac:dyDescent="0.25">
      <c r="A242" s="7"/>
      <c r="B242" s="423"/>
      <c r="C242" s="129" t="s">
        <v>87</v>
      </c>
      <c r="D242" s="17" t="s">
        <v>48</v>
      </c>
      <c r="E242" s="19">
        <v>150</v>
      </c>
      <c r="F242" s="65">
        <f>I242</f>
        <v>2437.76887148592</v>
      </c>
      <c r="G242" s="65">
        <f t="shared" ref="G242:G247" si="55">F242-F242*$G$5%</f>
        <v>2437.76887148592</v>
      </c>
      <c r="H242" s="9"/>
      <c r="I242" s="156">
        <f t="shared" si="39"/>
        <v>2437.76887148592</v>
      </c>
      <c r="J242" s="323">
        <v>270.86320794288002</v>
      </c>
      <c r="K242" s="9"/>
      <c r="L242" s="9"/>
      <c r="M242" s="7"/>
      <c r="N242" s="8"/>
      <c r="O242" s="8"/>
      <c r="P242" s="8"/>
      <c r="Q242" s="8"/>
      <c r="R242" s="8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spans="1:31" ht="27" customHeight="1" x14ac:dyDescent="0.25">
      <c r="A243" s="7"/>
      <c r="B243" s="424"/>
      <c r="C243" s="129" t="s">
        <v>86</v>
      </c>
      <c r="D243" s="17" t="s">
        <v>46</v>
      </c>
      <c r="E243" s="19">
        <v>120</v>
      </c>
      <c r="F243" s="65">
        <f>I243</f>
        <v>3983.3320674218412</v>
      </c>
      <c r="G243" s="65">
        <f t="shared" si="55"/>
        <v>3983.3320674218412</v>
      </c>
      <c r="H243" s="9"/>
      <c r="I243" s="156">
        <f t="shared" si="39"/>
        <v>3983.3320674218412</v>
      </c>
      <c r="J243" s="323">
        <v>442.59245193576015</v>
      </c>
      <c r="K243" s="9"/>
      <c r="L243" s="9"/>
      <c r="M243" s="7"/>
      <c r="N243" s="8"/>
      <c r="O243" s="8"/>
      <c r="P243" s="8"/>
      <c r="Q243" s="8"/>
      <c r="R243" s="8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1" ht="27" customHeight="1" x14ac:dyDescent="0.25">
      <c r="A244" s="7"/>
      <c r="B244" s="424"/>
      <c r="C244" s="129" t="s">
        <v>85</v>
      </c>
      <c r="D244" s="17" t="s">
        <v>77</v>
      </c>
      <c r="E244" s="19">
        <v>70</v>
      </c>
      <c r="F244" s="65">
        <f t="shared" ref="F244:F247" si="56">I244</f>
        <v>5173.1399897805613</v>
      </c>
      <c r="G244" s="65">
        <f t="shared" si="55"/>
        <v>5173.1399897805613</v>
      </c>
      <c r="H244" s="9"/>
      <c r="I244" s="156">
        <f t="shared" si="39"/>
        <v>5173.1399897805613</v>
      </c>
      <c r="J244" s="323">
        <v>574.79333219784019</v>
      </c>
      <c r="K244" s="9"/>
      <c r="L244" s="9"/>
      <c r="M244" s="7"/>
      <c r="N244" s="8"/>
      <c r="O244" s="8"/>
      <c r="P244" s="8"/>
      <c r="Q244" s="8"/>
      <c r="R244" s="8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1" ht="27" customHeight="1" x14ac:dyDescent="0.25">
      <c r="A245" s="7"/>
      <c r="B245" s="424"/>
      <c r="C245" s="129" t="s">
        <v>84</v>
      </c>
      <c r="D245" s="17" t="s">
        <v>75</v>
      </c>
      <c r="E245" s="19">
        <v>40</v>
      </c>
      <c r="F245" s="65">
        <f t="shared" si="56"/>
        <v>7455.1579252315205</v>
      </c>
      <c r="G245" s="65">
        <f t="shared" si="55"/>
        <v>7455.1579252315205</v>
      </c>
      <c r="H245" s="9"/>
      <c r="I245" s="156">
        <f t="shared" si="39"/>
        <v>7455.1579252315205</v>
      </c>
      <c r="J245" s="323">
        <v>828.35088058128008</v>
      </c>
      <c r="K245" s="9"/>
      <c r="L245" s="9"/>
      <c r="M245" s="7"/>
      <c r="N245" s="8"/>
      <c r="O245" s="8"/>
      <c r="P245" s="8"/>
      <c r="Q245" s="8"/>
      <c r="R245" s="8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1" ht="27" customHeight="1" x14ac:dyDescent="0.25">
      <c r="A246" s="7"/>
      <c r="B246" s="424"/>
      <c r="C246" s="125" t="s">
        <v>83</v>
      </c>
      <c r="D246" s="17" t="s">
        <v>73</v>
      </c>
      <c r="E246" s="19">
        <v>25</v>
      </c>
      <c r="F246" s="65">
        <f t="shared" si="56"/>
        <v>17008.933865575691</v>
      </c>
      <c r="G246" s="65">
        <f t="shared" si="55"/>
        <v>17008.933865575691</v>
      </c>
      <c r="H246" s="9"/>
      <c r="I246" s="156">
        <f t="shared" si="39"/>
        <v>17008.933865575691</v>
      </c>
      <c r="J246" s="323">
        <v>1889.881540619521</v>
      </c>
      <c r="K246" s="9"/>
      <c r="L246" s="9"/>
      <c r="M246" s="7"/>
      <c r="N246" s="8"/>
      <c r="O246" s="8"/>
      <c r="P246" s="8"/>
      <c r="Q246" s="8"/>
      <c r="R246" s="8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1" ht="27" customHeight="1" x14ac:dyDescent="0.25">
      <c r="A247" s="7"/>
      <c r="B247" s="425"/>
      <c r="C247" s="125" t="s">
        <v>82</v>
      </c>
      <c r="D247" s="17" t="s">
        <v>71</v>
      </c>
      <c r="E247" s="19">
        <v>15</v>
      </c>
      <c r="F247" s="65">
        <f t="shared" si="56"/>
        <v>24368.221943059682</v>
      </c>
      <c r="G247" s="65">
        <f t="shared" si="55"/>
        <v>24368.221943059682</v>
      </c>
      <c r="H247" s="9"/>
      <c r="I247" s="156">
        <f t="shared" si="39"/>
        <v>24368.221943059682</v>
      </c>
      <c r="J247" s="323">
        <v>2707.5802158955203</v>
      </c>
      <c r="K247" s="9"/>
      <c r="L247" s="9"/>
      <c r="M247" s="7"/>
      <c r="N247" s="8"/>
      <c r="O247" s="8"/>
      <c r="P247" s="8"/>
      <c r="Q247" s="8"/>
      <c r="R247" s="8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1" ht="15.75" x14ac:dyDescent="0.25">
      <c r="A248" s="7"/>
      <c r="B248" s="429" t="s">
        <v>81</v>
      </c>
      <c r="C248" s="429"/>
      <c r="D248" s="429"/>
      <c r="E248" s="429"/>
      <c r="F248" s="429"/>
      <c r="G248" s="429"/>
      <c r="H248" s="9"/>
      <c r="I248" s="156">
        <f t="shared" si="39"/>
        <v>0</v>
      </c>
      <c r="J248" s="323">
        <v>0</v>
      </c>
      <c r="K248" s="9"/>
      <c r="L248" s="9"/>
      <c r="M248" s="7"/>
      <c r="N248" s="8"/>
      <c r="O248" s="8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1" ht="27" customHeight="1" x14ac:dyDescent="0.25">
      <c r="A249" s="7"/>
      <c r="B249" s="423"/>
      <c r="C249" s="129" t="s">
        <v>80</v>
      </c>
      <c r="D249" s="17" t="s">
        <v>48</v>
      </c>
      <c r="E249" s="19">
        <v>150</v>
      </c>
      <c r="F249" s="65">
        <f>I249</f>
        <v>2116.7250945069604</v>
      </c>
      <c r="G249" s="65">
        <f t="shared" ref="G249:G254" si="57">F249-F249*$G$5%</f>
        <v>2116.7250945069604</v>
      </c>
      <c r="H249" s="9"/>
      <c r="I249" s="156">
        <f t="shared" si="39"/>
        <v>2116.7250945069604</v>
      </c>
      <c r="J249" s="323">
        <v>235.19167716744005</v>
      </c>
      <c r="K249" s="9"/>
      <c r="L249" s="9"/>
      <c r="M249" s="7"/>
      <c r="N249" s="8"/>
      <c r="O249" s="8"/>
      <c r="P249" s="8"/>
      <c r="Q249" s="8"/>
      <c r="R249" s="8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1" ht="27" customHeight="1" x14ac:dyDescent="0.25">
      <c r="A250" s="7"/>
      <c r="B250" s="424"/>
      <c r="C250" s="129" t="s">
        <v>79</v>
      </c>
      <c r="D250" s="17" t="s">
        <v>46</v>
      </c>
      <c r="E250" s="19">
        <v>120</v>
      </c>
      <c r="F250" s="65">
        <f>I250</f>
        <v>3289.1772685665601</v>
      </c>
      <c r="G250" s="65">
        <f t="shared" si="57"/>
        <v>3289.1772685665601</v>
      </c>
      <c r="H250" s="9"/>
      <c r="I250" s="156">
        <f t="shared" si="39"/>
        <v>3289.1772685665601</v>
      </c>
      <c r="J250" s="323">
        <v>365.46414095184002</v>
      </c>
      <c r="K250" s="9"/>
      <c r="L250" s="9"/>
      <c r="M250" s="7"/>
      <c r="N250" s="8"/>
      <c r="O250" s="8"/>
      <c r="P250" s="8"/>
      <c r="Q250" s="8"/>
      <c r="R250" s="8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1" ht="27" customHeight="1" x14ac:dyDescent="0.25">
      <c r="A251" s="7"/>
      <c r="B251" s="424"/>
      <c r="C251" s="129" t="s">
        <v>78</v>
      </c>
      <c r="D251" s="17" t="s">
        <v>77</v>
      </c>
      <c r="E251" s="19">
        <v>80</v>
      </c>
      <c r="F251" s="65">
        <f t="shared" ref="F251:F254" si="58">I251</f>
        <v>4320.9802616047218</v>
      </c>
      <c r="G251" s="65">
        <f t="shared" si="57"/>
        <v>4320.9802616047218</v>
      </c>
      <c r="H251" s="9"/>
      <c r="I251" s="156">
        <f t="shared" si="39"/>
        <v>4320.9802616047218</v>
      </c>
      <c r="J251" s="323">
        <v>480.10891795608018</v>
      </c>
      <c r="K251" s="9"/>
      <c r="L251" s="9"/>
      <c r="M251" s="7"/>
      <c r="N251" s="8"/>
      <c r="O251" s="8"/>
      <c r="P251" s="8"/>
      <c r="Q251" s="8"/>
      <c r="R251" s="8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1" ht="27" customHeight="1" x14ac:dyDescent="0.25">
      <c r="A252" s="7"/>
      <c r="B252" s="424"/>
      <c r="C252" s="125" t="s">
        <v>76</v>
      </c>
      <c r="D252" s="17" t="s">
        <v>75</v>
      </c>
      <c r="E252" s="19">
        <v>40</v>
      </c>
      <c r="F252" s="65">
        <f t="shared" si="58"/>
        <v>5889.233656615681</v>
      </c>
      <c r="G252" s="65">
        <f t="shared" si="57"/>
        <v>5889.233656615681</v>
      </c>
      <c r="H252" s="9"/>
      <c r="I252" s="156">
        <f t="shared" si="39"/>
        <v>5889.233656615681</v>
      </c>
      <c r="J252" s="323">
        <v>654.35929517952013</v>
      </c>
      <c r="K252" s="9"/>
      <c r="L252" s="9"/>
      <c r="M252" s="7"/>
      <c r="N252" s="8"/>
      <c r="O252" s="8"/>
      <c r="P252" s="8"/>
      <c r="Q252" s="8"/>
      <c r="R252" s="8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spans="1:31" ht="27" customHeight="1" x14ac:dyDescent="0.25">
      <c r="A253" s="7"/>
      <c r="B253" s="424"/>
      <c r="C253" s="125" t="s">
        <v>74</v>
      </c>
      <c r="D253" s="17" t="s">
        <v>73</v>
      </c>
      <c r="E253" s="19">
        <v>30</v>
      </c>
      <c r="F253" s="65">
        <f t="shared" si="58"/>
        <v>15468.855386634723</v>
      </c>
      <c r="G253" s="65">
        <f t="shared" si="57"/>
        <v>15468.855386634723</v>
      </c>
      <c r="H253" s="9"/>
      <c r="I253" s="156">
        <f t="shared" si="39"/>
        <v>15468.855386634723</v>
      </c>
      <c r="J253" s="323">
        <v>1718.7617096260803</v>
      </c>
      <c r="K253" s="9"/>
      <c r="L253" s="9"/>
      <c r="M253" s="7"/>
      <c r="N253" s="8"/>
      <c r="O253" s="8"/>
      <c r="P253" s="8"/>
      <c r="Q253" s="8"/>
      <c r="R253" s="8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spans="1:31" ht="27" customHeight="1" x14ac:dyDescent="0.25">
      <c r="A254" s="7"/>
      <c r="B254" s="425"/>
      <c r="C254" s="125" t="s">
        <v>72</v>
      </c>
      <c r="D254" s="17" t="s">
        <v>71</v>
      </c>
      <c r="E254" s="19">
        <v>15</v>
      </c>
      <c r="F254" s="65">
        <f t="shared" si="58"/>
        <v>23989.100272421769</v>
      </c>
      <c r="G254" s="65">
        <f t="shared" si="57"/>
        <v>23989.100272421769</v>
      </c>
      <c r="H254" s="9"/>
      <c r="I254" s="156">
        <f t="shared" si="39"/>
        <v>23989.100272421769</v>
      </c>
      <c r="J254" s="323">
        <v>2665.4555858246408</v>
      </c>
      <c r="K254" s="9"/>
      <c r="L254" s="9"/>
      <c r="M254" s="7"/>
      <c r="N254" s="8"/>
      <c r="O254" s="8"/>
      <c r="P254" s="8"/>
      <c r="Q254" s="8"/>
      <c r="R254" s="8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spans="1:31" s="13" customFormat="1" ht="19.5" x14ac:dyDescent="0.25">
      <c r="B255" s="436" t="s">
        <v>70</v>
      </c>
      <c r="C255" s="436"/>
      <c r="D255" s="436"/>
      <c r="E255" s="436"/>
      <c r="F255" s="436"/>
      <c r="G255" s="436"/>
      <c r="H255" s="14"/>
      <c r="I255" s="156">
        <f t="shared" si="39"/>
        <v>0</v>
      </c>
      <c r="J255" s="323">
        <v>0</v>
      </c>
      <c r="K255" s="14"/>
      <c r="L255" s="14"/>
      <c r="N255" s="8"/>
      <c r="O255" s="8"/>
    </row>
    <row r="256" spans="1:31" ht="15.75" x14ac:dyDescent="0.25">
      <c r="A256" s="7"/>
      <c r="B256" s="429" t="s">
        <v>69</v>
      </c>
      <c r="C256" s="429"/>
      <c r="D256" s="429"/>
      <c r="E256" s="429"/>
      <c r="F256" s="429"/>
      <c r="G256" s="429"/>
      <c r="H256" s="9"/>
      <c r="I256" s="156">
        <f t="shared" si="39"/>
        <v>0</v>
      </c>
      <c r="J256" s="323">
        <v>0</v>
      </c>
      <c r="K256" s="9"/>
      <c r="L256" s="9"/>
      <c r="M256" s="7"/>
      <c r="N256" s="8"/>
      <c r="O256" s="8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</row>
    <row r="257" spans="1:31" ht="23.25" customHeight="1" x14ac:dyDescent="0.25">
      <c r="A257" s="7"/>
      <c r="B257" s="423"/>
      <c r="C257" s="125" t="s">
        <v>68</v>
      </c>
      <c r="D257" s="17" t="s">
        <v>67</v>
      </c>
      <c r="E257" s="19">
        <v>80</v>
      </c>
      <c r="F257" s="65">
        <f>I257</f>
        <v>2333.2587161436004</v>
      </c>
      <c r="G257" s="65">
        <f t="shared" ref="G257:G263" si="59">F257-F257*$G$5%</f>
        <v>2333.2587161436004</v>
      </c>
      <c r="H257" s="9"/>
      <c r="I257" s="156">
        <f t="shared" si="39"/>
        <v>2333.2587161436004</v>
      </c>
      <c r="J257" s="323">
        <v>259.25096846040003</v>
      </c>
      <c r="K257" s="9"/>
      <c r="L257" s="9"/>
      <c r="M257" s="7"/>
      <c r="N257" s="8"/>
      <c r="O257" s="8"/>
      <c r="P257" s="8"/>
      <c r="Q257" s="8"/>
      <c r="R257" s="8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</row>
    <row r="258" spans="1:31" ht="23.25" customHeight="1" x14ac:dyDescent="0.25">
      <c r="A258" s="7"/>
      <c r="B258" s="424"/>
      <c r="C258" s="125" t="s">
        <v>66</v>
      </c>
      <c r="D258" s="17">
        <v>20</v>
      </c>
      <c r="E258" s="19">
        <v>80</v>
      </c>
      <c r="F258" s="65">
        <f>I258</f>
        <v>2519.3634284246405</v>
      </c>
      <c r="G258" s="65">
        <f t="shared" si="59"/>
        <v>2519.3634284246405</v>
      </c>
      <c r="H258" s="9"/>
      <c r="I258" s="156">
        <f t="shared" si="39"/>
        <v>2519.3634284246405</v>
      </c>
      <c r="J258" s="323">
        <v>279.92926982496004</v>
      </c>
      <c r="K258" s="9"/>
      <c r="L258" s="9"/>
      <c r="M258" s="7"/>
      <c r="N258" s="8"/>
      <c r="O258" s="8"/>
      <c r="P258" s="8"/>
      <c r="Q258" s="8"/>
      <c r="R258" s="8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spans="1:31" ht="23.25" customHeight="1" x14ac:dyDescent="0.25">
      <c r="A259" s="7"/>
      <c r="B259" s="424"/>
      <c r="C259" s="125" t="s">
        <v>65</v>
      </c>
      <c r="D259" s="17">
        <v>25</v>
      </c>
      <c r="E259" s="19">
        <v>60</v>
      </c>
      <c r="F259" s="65">
        <f t="shared" ref="F259:F263" si="60">I259</f>
        <v>3486.4016810565608</v>
      </c>
      <c r="G259" s="65">
        <f t="shared" si="59"/>
        <v>3486.4016810565608</v>
      </c>
      <c r="H259" s="9"/>
      <c r="I259" s="156">
        <f t="shared" si="39"/>
        <v>3486.4016810565608</v>
      </c>
      <c r="J259" s="323">
        <v>387.37796456184009</v>
      </c>
      <c r="K259" s="9"/>
      <c r="L259" s="9"/>
      <c r="M259" s="7"/>
      <c r="N259" s="8"/>
      <c r="O259" s="8"/>
      <c r="P259" s="8"/>
      <c r="Q259" s="8"/>
      <c r="R259" s="8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</row>
    <row r="260" spans="1:31" ht="23.25" customHeight="1" x14ac:dyDescent="0.25">
      <c r="A260" s="7"/>
      <c r="B260" s="424"/>
      <c r="C260" s="125" t="s">
        <v>64</v>
      </c>
      <c r="D260" s="17">
        <v>32</v>
      </c>
      <c r="E260" s="19">
        <v>30</v>
      </c>
      <c r="F260" s="65">
        <f t="shared" si="60"/>
        <v>6187.7375007386418</v>
      </c>
      <c r="G260" s="65">
        <f t="shared" si="59"/>
        <v>6187.7375007386418</v>
      </c>
      <c r="H260" s="9"/>
      <c r="I260" s="156">
        <f t="shared" si="39"/>
        <v>6187.7375007386418</v>
      </c>
      <c r="J260" s="323">
        <v>687.52638897096017</v>
      </c>
      <c r="K260" s="9"/>
      <c r="L260" s="9"/>
      <c r="M260" s="7"/>
      <c r="N260" s="8"/>
      <c r="O260" s="8"/>
      <c r="P260" s="8"/>
      <c r="Q260" s="8"/>
      <c r="R260" s="8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</row>
    <row r="261" spans="1:31" ht="23.25" customHeight="1" x14ac:dyDescent="0.25">
      <c r="A261" s="7"/>
      <c r="B261" s="424"/>
      <c r="C261" s="125" t="s">
        <v>63</v>
      </c>
      <c r="D261" s="17">
        <v>40</v>
      </c>
      <c r="E261" s="19">
        <v>20</v>
      </c>
      <c r="F261" s="65">
        <f t="shared" si="60"/>
        <v>10325.242708895519</v>
      </c>
      <c r="G261" s="65">
        <f t="shared" si="59"/>
        <v>10325.242708895519</v>
      </c>
      <c r="H261" s="9"/>
      <c r="I261" s="156">
        <f t="shared" si="39"/>
        <v>10325.242708895519</v>
      </c>
      <c r="J261" s="323">
        <v>1147.2491898772798</v>
      </c>
      <c r="K261" s="9"/>
      <c r="L261" s="9"/>
      <c r="M261" s="7"/>
      <c r="N261" s="8"/>
      <c r="O261" s="8"/>
      <c r="P261" s="8"/>
      <c r="Q261" s="8"/>
      <c r="R261" s="8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</row>
    <row r="262" spans="1:31" ht="23.25" customHeight="1" x14ac:dyDescent="0.25">
      <c r="A262" s="7"/>
      <c r="B262" s="424"/>
      <c r="C262" s="125" t="s">
        <v>62</v>
      </c>
      <c r="D262" s="17">
        <v>50</v>
      </c>
      <c r="E262" s="19">
        <v>10</v>
      </c>
      <c r="F262" s="65">
        <f t="shared" si="60"/>
        <v>18232.02575545177</v>
      </c>
      <c r="G262" s="65">
        <f t="shared" si="59"/>
        <v>18232.02575545177</v>
      </c>
      <c r="H262" s="9"/>
      <c r="I262" s="156">
        <f t="shared" si="39"/>
        <v>18232.02575545177</v>
      </c>
      <c r="J262" s="323">
        <v>2025.780639494641</v>
      </c>
      <c r="K262" s="9"/>
      <c r="L262" s="9"/>
      <c r="M262" s="7"/>
      <c r="N262" s="8"/>
      <c r="O262" s="8"/>
      <c r="P262" s="8"/>
      <c r="Q262" s="8"/>
      <c r="R262" s="8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</row>
    <row r="263" spans="1:31" ht="23.25" customHeight="1" x14ac:dyDescent="0.25">
      <c r="A263" s="7"/>
      <c r="B263" s="425"/>
      <c r="C263" s="125" t="s">
        <v>61</v>
      </c>
      <c r="D263" s="17">
        <v>63</v>
      </c>
      <c r="E263" s="19">
        <v>6</v>
      </c>
      <c r="F263" s="65">
        <f t="shared" si="60"/>
        <v>25840.830889651686</v>
      </c>
      <c r="G263" s="65">
        <f t="shared" si="59"/>
        <v>25840.830889651686</v>
      </c>
      <c r="H263" s="9"/>
      <c r="I263" s="156">
        <f t="shared" si="39"/>
        <v>25840.830889651686</v>
      </c>
      <c r="J263" s="323">
        <v>2871.2034321835208</v>
      </c>
      <c r="K263" s="9"/>
      <c r="L263" s="9"/>
      <c r="M263" s="7"/>
      <c r="N263" s="8"/>
      <c r="O263" s="8"/>
      <c r="P263" s="8"/>
      <c r="Q263" s="8"/>
      <c r="R263" s="8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</row>
    <row r="264" spans="1:31" ht="15.75" x14ac:dyDescent="0.25">
      <c r="A264" s="7"/>
      <c r="B264" s="429" t="s">
        <v>60</v>
      </c>
      <c r="C264" s="429"/>
      <c r="D264" s="429"/>
      <c r="E264" s="429"/>
      <c r="F264" s="429"/>
      <c r="G264" s="429"/>
      <c r="H264" s="9"/>
      <c r="I264" s="156">
        <f t="shared" si="39"/>
        <v>0</v>
      </c>
      <c r="J264" s="323">
        <v>0</v>
      </c>
      <c r="K264" s="9"/>
      <c r="L264" s="9"/>
      <c r="M264" s="7"/>
      <c r="N264" s="8"/>
      <c r="O264" s="8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</row>
    <row r="265" spans="1:31" ht="27" customHeight="1" x14ac:dyDescent="0.25">
      <c r="A265" s="7"/>
      <c r="B265" s="423"/>
      <c r="C265" s="125" t="s">
        <v>59</v>
      </c>
      <c r="D265" s="17">
        <v>20</v>
      </c>
      <c r="E265" s="19">
        <v>80</v>
      </c>
      <c r="F265" s="65">
        <f>I265</f>
        <v>1717.3926174081603</v>
      </c>
      <c r="G265" s="65">
        <f t="shared" ref="G265:G270" si="61">F265-F265*$G$5%</f>
        <v>1717.3926174081603</v>
      </c>
      <c r="H265" s="9"/>
      <c r="I265" s="156">
        <f t="shared" si="39"/>
        <v>1717.3926174081603</v>
      </c>
      <c r="J265" s="323">
        <v>190.82140193424004</v>
      </c>
      <c r="K265" s="9"/>
      <c r="L265" s="9"/>
      <c r="M265" s="7"/>
      <c r="N265" s="8"/>
      <c r="O265" s="8"/>
      <c r="P265" s="8"/>
      <c r="Q265" s="8"/>
      <c r="R265" s="8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spans="1:31" ht="27" customHeight="1" x14ac:dyDescent="0.25">
      <c r="A266" s="7"/>
      <c r="B266" s="424"/>
      <c r="C266" s="125" t="s">
        <v>58</v>
      </c>
      <c r="D266" s="17">
        <v>25</v>
      </c>
      <c r="E266" s="19">
        <v>60</v>
      </c>
      <c r="F266" s="65">
        <f>I266</f>
        <v>2045.3486404629607</v>
      </c>
      <c r="G266" s="65">
        <f t="shared" si="61"/>
        <v>2045.3486404629607</v>
      </c>
      <c r="H266" s="9"/>
      <c r="I266" s="156">
        <f t="shared" ref="I266:I313" si="62">J266*9</f>
        <v>2045.3486404629607</v>
      </c>
      <c r="J266" s="323">
        <v>227.26096005144007</v>
      </c>
      <c r="K266" s="9"/>
      <c r="L266" s="9"/>
      <c r="M266" s="7"/>
      <c r="N266" s="8"/>
      <c r="O266" s="8"/>
      <c r="P266" s="8"/>
      <c r="Q266" s="8"/>
      <c r="R266" s="8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1:31" ht="27" customHeight="1" x14ac:dyDescent="0.25">
      <c r="A267" s="7"/>
      <c r="B267" s="424"/>
      <c r="C267" s="125" t="s">
        <v>57</v>
      </c>
      <c r="D267" s="17">
        <v>32</v>
      </c>
      <c r="E267" s="19">
        <v>30</v>
      </c>
      <c r="F267" s="65">
        <f t="shared" ref="F267:F270" si="63">I267</f>
        <v>3057.0159601497603</v>
      </c>
      <c r="G267" s="65">
        <f t="shared" si="61"/>
        <v>3057.0159601497603</v>
      </c>
      <c r="H267" s="9"/>
      <c r="I267" s="156">
        <f t="shared" si="62"/>
        <v>3057.0159601497603</v>
      </c>
      <c r="J267" s="323">
        <v>339.66844001664003</v>
      </c>
      <c r="K267" s="9"/>
      <c r="L267" s="9"/>
      <c r="M267" s="7"/>
      <c r="N267" s="8"/>
      <c r="O267" s="8"/>
      <c r="P267" s="8"/>
      <c r="Q267" s="8"/>
      <c r="R267" s="8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1:31" ht="27" customHeight="1" x14ac:dyDescent="0.25">
      <c r="A268" s="7"/>
      <c r="B268" s="424"/>
      <c r="C268" s="125" t="s">
        <v>56</v>
      </c>
      <c r="D268" s="17">
        <v>40</v>
      </c>
      <c r="E268" s="19">
        <v>20</v>
      </c>
      <c r="F268" s="65">
        <f t="shared" si="63"/>
        <v>5138.9544249489618</v>
      </c>
      <c r="G268" s="65">
        <f t="shared" si="61"/>
        <v>5138.9544249489618</v>
      </c>
      <c r="H268" s="9"/>
      <c r="I268" s="156">
        <f t="shared" si="62"/>
        <v>5138.9544249489618</v>
      </c>
      <c r="J268" s="323">
        <v>570.99493610544016</v>
      </c>
      <c r="K268" s="9"/>
      <c r="L268" s="9"/>
      <c r="M268" s="7"/>
      <c r="N268" s="8"/>
      <c r="O268" s="8"/>
      <c r="P268" s="8"/>
      <c r="Q268" s="8"/>
      <c r="R268" s="8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1:31" ht="27" customHeight="1" x14ac:dyDescent="0.25">
      <c r="A269" s="7"/>
      <c r="B269" s="424"/>
      <c r="C269" s="125" t="s">
        <v>55</v>
      </c>
      <c r="D269" s="17">
        <v>50</v>
      </c>
      <c r="E269" s="19">
        <v>10</v>
      </c>
      <c r="F269" s="65">
        <f t="shared" si="63"/>
        <v>7483.6333737396026</v>
      </c>
      <c r="G269" s="65">
        <f t="shared" si="61"/>
        <v>7483.6333737396026</v>
      </c>
      <c r="H269" s="9"/>
      <c r="I269" s="156">
        <f t="shared" si="62"/>
        <v>7483.6333737396026</v>
      </c>
      <c r="J269" s="323">
        <v>831.51481930440025</v>
      </c>
      <c r="K269" s="9"/>
      <c r="L269" s="9"/>
      <c r="M269" s="7"/>
      <c r="N269" s="8"/>
      <c r="O269" s="8"/>
      <c r="P269" s="8"/>
      <c r="Q269" s="8"/>
      <c r="R269" s="8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spans="1:31" ht="27" customHeight="1" x14ac:dyDescent="0.25">
      <c r="A270" s="7"/>
      <c r="B270" s="425"/>
      <c r="C270" s="125" t="s">
        <v>54</v>
      </c>
      <c r="D270" s="17">
        <v>63</v>
      </c>
      <c r="E270" s="19">
        <v>6</v>
      </c>
      <c r="F270" s="65">
        <f t="shared" si="63"/>
        <v>11423.012572092241</v>
      </c>
      <c r="G270" s="65">
        <f t="shared" si="61"/>
        <v>11423.012572092241</v>
      </c>
      <c r="H270" s="9"/>
      <c r="I270" s="156">
        <f t="shared" si="62"/>
        <v>11423.012572092241</v>
      </c>
      <c r="J270" s="323">
        <v>1269.2236191213601</v>
      </c>
      <c r="K270" s="9"/>
      <c r="L270" s="9"/>
      <c r="M270" s="7"/>
      <c r="N270" s="8"/>
      <c r="O270" s="8"/>
      <c r="P270" s="8"/>
      <c r="Q270" s="8"/>
      <c r="R270" s="8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spans="1:31" s="7" customFormat="1" ht="15.75" x14ac:dyDescent="0.25">
      <c r="B271" s="434" t="s">
        <v>53</v>
      </c>
      <c r="C271" s="434"/>
      <c r="D271" s="434"/>
      <c r="E271" s="434"/>
      <c r="F271" s="434"/>
      <c r="G271" s="434"/>
      <c r="H271" s="9"/>
      <c r="I271" s="156">
        <f t="shared" si="62"/>
        <v>0</v>
      </c>
      <c r="J271" s="323">
        <v>0</v>
      </c>
      <c r="K271" s="9"/>
      <c r="L271" s="9"/>
      <c r="N271" s="8"/>
      <c r="O271" s="8"/>
    </row>
    <row r="272" spans="1:31" ht="81" customHeight="1" x14ac:dyDescent="0.25">
      <c r="A272" s="7"/>
      <c r="B272" s="423"/>
      <c r="C272" s="125" t="s">
        <v>52</v>
      </c>
      <c r="D272" s="17" t="s">
        <v>48</v>
      </c>
      <c r="E272" s="18">
        <v>60</v>
      </c>
      <c r="F272" s="65">
        <f>I272</f>
        <v>3907.8232923542414</v>
      </c>
      <c r="G272" s="65">
        <f t="shared" ref="G272:G273" si="64">F272-F272*$G$5%</f>
        <v>3907.8232923542414</v>
      </c>
      <c r="H272" s="9"/>
      <c r="I272" s="156">
        <f t="shared" si="62"/>
        <v>3907.8232923542414</v>
      </c>
      <c r="J272" s="323">
        <v>434.20258803936014</v>
      </c>
      <c r="K272" s="9"/>
      <c r="L272" s="9"/>
      <c r="M272" s="7"/>
      <c r="N272" s="8"/>
      <c r="O272" s="8"/>
      <c r="P272" s="8"/>
      <c r="Q272" s="8"/>
      <c r="R272" s="8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</row>
    <row r="273" spans="1:31" ht="81" customHeight="1" x14ac:dyDescent="0.25">
      <c r="A273" s="7"/>
      <c r="B273" s="425"/>
      <c r="C273" s="125" t="s">
        <v>51</v>
      </c>
      <c r="D273" s="17" t="s">
        <v>46</v>
      </c>
      <c r="E273" s="18">
        <v>40</v>
      </c>
      <c r="F273" s="65">
        <f>I273</f>
        <v>5010.1011421221619</v>
      </c>
      <c r="G273" s="65">
        <f t="shared" si="64"/>
        <v>5010.1011421221619</v>
      </c>
      <c r="H273" s="9"/>
      <c r="I273" s="156">
        <f t="shared" si="62"/>
        <v>5010.1011421221619</v>
      </c>
      <c r="J273" s="323">
        <v>556.6779046802402</v>
      </c>
      <c r="K273" s="9"/>
      <c r="L273" s="9"/>
      <c r="M273" s="7"/>
      <c r="N273" s="8"/>
      <c r="O273" s="8"/>
      <c r="P273" s="8"/>
      <c r="Q273" s="8"/>
      <c r="R273" s="8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</row>
    <row r="274" spans="1:31" s="7" customFormat="1" ht="15.75" x14ac:dyDescent="0.25">
      <c r="B274" s="434" t="s">
        <v>50</v>
      </c>
      <c r="C274" s="434"/>
      <c r="D274" s="434"/>
      <c r="E274" s="434"/>
      <c r="F274" s="434"/>
      <c r="G274" s="434"/>
      <c r="H274" s="9"/>
      <c r="I274" s="156">
        <f t="shared" si="62"/>
        <v>0</v>
      </c>
      <c r="J274" s="323">
        <v>0</v>
      </c>
      <c r="K274" s="9"/>
      <c r="L274" s="9"/>
      <c r="N274" s="8"/>
      <c r="O274" s="8"/>
    </row>
    <row r="275" spans="1:31" ht="81" customHeight="1" x14ac:dyDescent="0.25">
      <c r="A275" s="7"/>
      <c r="B275" s="423"/>
      <c r="C275" s="125" t="s">
        <v>49</v>
      </c>
      <c r="D275" s="17" t="s">
        <v>48</v>
      </c>
      <c r="E275" s="18">
        <v>60</v>
      </c>
      <c r="F275" s="65">
        <f>I275</f>
        <v>3771.0058999183211</v>
      </c>
      <c r="G275" s="65">
        <f t="shared" ref="G275:G276" si="65">F275-F275*$G$5%</f>
        <v>3771.0058999183211</v>
      </c>
      <c r="H275" s="9"/>
      <c r="I275" s="156">
        <f t="shared" si="62"/>
        <v>3771.0058999183211</v>
      </c>
      <c r="J275" s="323">
        <v>419.00065554648012</v>
      </c>
      <c r="K275" s="9"/>
      <c r="L275" s="9"/>
      <c r="M275" s="7"/>
      <c r="N275" s="8"/>
      <c r="O275" s="8"/>
      <c r="P275" s="8"/>
      <c r="Q275" s="8"/>
      <c r="R275" s="8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</row>
    <row r="276" spans="1:31" ht="81" customHeight="1" x14ac:dyDescent="0.25">
      <c r="A276" s="7"/>
      <c r="B276" s="425"/>
      <c r="C276" s="125" t="s">
        <v>47</v>
      </c>
      <c r="D276" s="17" t="s">
        <v>46</v>
      </c>
      <c r="E276" s="18">
        <v>40</v>
      </c>
      <c r="F276" s="65">
        <f>I276</f>
        <v>5036.1723311256001</v>
      </c>
      <c r="G276" s="65">
        <f t="shared" si="65"/>
        <v>5036.1723311256001</v>
      </c>
      <c r="H276" s="9"/>
      <c r="I276" s="156">
        <f t="shared" si="62"/>
        <v>5036.1723311256001</v>
      </c>
      <c r="J276" s="323">
        <v>559.57470345839999</v>
      </c>
      <c r="K276" s="9"/>
      <c r="L276" s="9"/>
      <c r="M276" s="7"/>
      <c r="N276" s="8"/>
      <c r="O276" s="8"/>
      <c r="P276" s="8"/>
      <c r="Q276" s="8"/>
      <c r="R276" s="8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</row>
    <row r="277" spans="1:31" s="7" customFormat="1" ht="15.75" x14ac:dyDescent="0.25">
      <c r="B277" s="434" t="s">
        <v>45</v>
      </c>
      <c r="C277" s="434"/>
      <c r="D277" s="434"/>
      <c r="E277" s="434"/>
      <c r="F277" s="434"/>
      <c r="G277" s="434"/>
      <c r="H277" s="9"/>
      <c r="I277" s="156">
        <f t="shared" si="62"/>
        <v>0</v>
      </c>
      <c r="J277" s="323">
        <v>0</v>
      </c>
      <c r="K277" s="9"/>
      <c r="L277" s="9"/>
      <c r="N277" s="8"/>
      <c r="O277" s="8"/>
    </row>
    <row r="278" spans="1:31" ht="54" customHeight="1" x14ac:dyDescent="0.25">
      <c r="A278" s="7"/>
      <c r="B278" s="423"/>
      <c r="C278" s="125" t="s">
        <v>44</v>
      </c>
      <c r="D278" s="17">
        <v>20</v>
      </c>
      <c r="E278" s="18">
        <v>90</v>
      </c>
      <c r="F278" s="65">
        <f>I278</f>
        <v>2678.72075371656</v>
      </c>
      <c r="G278" s="65">
        <f t="shared" ref="G278:G280" si="66">F278-F278*$G$5%</f>
        <v>2678.72075371656</v>
      </c>
      <c r="H278" s="9"/>
      <c r="I278" s="156">
        <f t="shared" si="62"/>
        <v>2678.72075371656</v>
      </c>
      <c r="J278" s="323">
        <v>297.63563930184</v>
      </c>
      <c r="K278" s="9"/>
      <c r="L278" s="9"/>
      <c r="M278" s="7"/>
      <c r="N278" s="8"/>
      <c r="O278" s="8"/>
      <c r="P278" s="8"/>
      <c r="Q278" s="8"/>
      <c r="R278" s="8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</row>
    <row r="279" spans="1:31" ht="54" customHeight="1" x14ac:dyDescent="0.25">
      <c r="A279" s="7"/>
      <c r="B279" s="424"/>
      <c r="C279" s="125" t="s">
        <v>43</v>
      </c>
      <c r="D279" s="17">
        <v>25</v>
      </c>
      <c r="E279" s="18">
        <v>60</v>
      </c>
      <c r="F279" s="65">
        <f>I279</f>
        <v>2826.2821808138415</v>
      </c>
      <c r="G279" s="65">
        <f t="shared" si="66"/>
        <v>2826.2821808138415</v>
      </c>
      <c r="H279" s="9"/>
      <c r="I279" s="156">
        <f t="shared" si="62"/>
        <v>2826.2821808138415</v>
      </c>
      <c r="J279" s="323">
        <v>314.03135342376015</v>
      </c>
      <c r="K279" s="9"/>
      <c r="L279" s="9"/>
      <c r="M279" s="7"/>
      <c r="N279" s="8"/>
      <c r="O279" s="8"/>
      <c r="P279" s="8"/>
      <c r="Q279" s="8"/>
      <c r="R279" s="8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</row>
    <row r="280" spans="1:31" ht="54" customHeight="1" x14ac:dyDescent="0.25">
      <c r="A280" s="7"/>
      <c r="B280" s="425"/>
      <c r="C280" s="125" t="s">
        <v>42</v>
      </c>
      <c r="D280" s="17">
        <v>32</v>
      </c>
      <c r="E280" s="18">
        <v>40</v>
      </c>
      <c r="F280" s="65">
        <f>I280</f>
        <v>4311.2880904766425</v>
      </c>
      <c r="G280" s="65">
        <f t="shared" si="66"/>
        <v>4311.2880904766425</v>
      </c>
      <c r="H280" s="9"/>
      <c r="I280" s="156">
        <f t="shared" si="62"/>
        <v>4311.2880904766425</v>
      </c>
      <c r="J280" s="323">
        <v>479.03201005296023</v>
      </c>
      <c r="K280" s="9"/>
      <c r="L280" s="9"/>
      <c r="M280" s="7"/>
      <c r="N280" s="8"/>
      <c r="O280" s="8"/>
      <c r="P280" s="8"/>
      <c r="Q280" s="8"/>
      <c r="R280" s="8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</row>
    <row r="281" spans="1:31" s="13" customFormat="1" ht="19.5" x14ac:dyDescent="0.25">
      <c r="B281" s="436" t="s">
        <v>41</v>
      </c>
      <c r="C281" s="436"/>
      <c r="D281" s="436"/>
      <c r="E281" s="436"/>
      <c r="F281" s="436"/>
      <c r="G281" s="436"/>
      <c r="H281" s="14"/>
      <c r="I281" s="156">
        <f t="shared" si="62"/>
        <v>0</v>
      </c>
      <c r="J281" s="323">
        <v>0</v>
      </c>
      <c r="K281" s="14"/>
      <c r="L281" s="14"/>
      <c r="N281" s="8"/>
      <c r="O281" s="8"/>
    </row>
    <row r="282" spans="1:31" ht="15.75" x14ac:dyDescent="0.25">
      <c r="A282" s="7"/>
      <c r="B282" s="429" t="s">
        <v>40</v>
      </c>
      <c r="C282" s="429"/>
      <c r="D282" s="429"/>
      <c r="E282" s="429"/>
      <c r="F282" s="429"/>
      <c r="G282" s="429"/>
      <c r="H282" s="9"/>
      <c r="I282" s="156">
        <f t="shared" si="62"/>
        <v>0</v>
      </c>
      <c r="J282" s="323">
        <v>0</v>
      </c>
      <c r="K282" s="9"/>
      <c r="L282" s="9"/>
      <c r="M282" s="7"/>
      <c r="N282" s="8"/>
      <c r="O282" s="8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</row>
    <row r="283" spans="1:31" ht="119.25" customHeight="1" x14ac:dyDescent="0.25">
      <c r="A283" s="7"/>
      <c r="B283" s="431"/>
      <c r="C283" s="125" t="s">
        <v>39</v>
      </c>
      <c r="D283" s="17" t="s">
        <v>34</v>
      </c>
      <c r="E283" s="19">
        <v>1</v>
      </c>
      <c r="F283" s="65">
        <f>I283</f>
        <v>9832.1441111157637</v>
      </c>
      <c r="G283" s="65">
        <f t="shared" ref="G283:G293" si="67">F283-F283*$G$5%</f>
        <v>9832.1441111157637</v>
      </c>
      <c r="H283" s="9"/>
      <c r="I283" s="156">
        <f t="shared" si="62"/>
        <v>9832.1441111157637</v>
      </c>
      <c r="J283" s="323">
        <v>1092.4604567906404</v>
      </c>
      <c r="K283" s="9"/>
      <c r="L283" s="9"/>
      <c r="M283" s="7"/>
      <c r="N283" s="8"/>
      <c r="O283" s="8"/>
      <c r="P283" s="8"/>
      <c r="Q283" s="8"/>
      <c r="R283" s="8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</row>
    <row r="284" spans="1:31" ht="120" customHeight="1" x14ac:dyDescent="0.25">
      <c r="A284" s="7"/>
      <c r="B284" s="432"/>
      <c r="C284" s="125" t="s">
        <v>38</v>
      </c>
      <c r="D284" s="17" t="s">
        <v>34</v>
      </c>
      <c r="E284" s="19">
        <v>1</v>
      </c>
      <c r="F284" s="65">
        <f>I284</f>
        <v>7428.7110706804815</v>
      </c>
      <c r="G284" s="65">
        <f t="shared" si="67"/>
        <v>7428.7110706804815</v>
      </c>
      <c r="H284" s="9"/>
      <c r="I284" s="156">
        <f t="shared" si="62"/>
        <v>7428.7110706804815</v>
      </c>
      <c r="J284" s="323">
        <v>825.41234118672014</v>
      </c>
      <c r="K284" s="9"/>
      <c r="L284" s="9"/>
      <c r="M284" s="7"/>
      <c r="N284" s="8"/>
      <c r="O284" s="8"/>
      <c r="P284" s="8"/>
      <c r="Q284" s="8"/>
      <c r="R284" s="8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</row>
    <row r="285" spans="1:31" ht="119.25" customHeight="1" x14ac:dyDescent="0.25">
      <c r="A285" s="7"/>
      <c r="B285" s="432"/>
      <c r="C285" s="125" t="s">
        <v>37</v>
      </c>
      <c r="D285" s="17" t="s">
        <v>34</v>
      </c>
      <c r="E285" s="19">
        <v>1</v>
      </c>
      <c r="F285" s="65">
        <f t="shared" ref="F285:F286" si="68">I285</f>
        <v>8084.2474512424815</v>
      </c>
      <c r="G285" s="65">
        <f t="shared" si="67"/>
        <v>8084.2474512424815</v>
      </c>
      <c r="H285" s="9"/>
      <c r="I285" s="156">
        <f t="shared" si="62"/>
        <v>8084.2474512424815</v>
      </c>
      <c r="J285" s="323">
        <v>898.24971680472015</v>
      </c>
      <c r="K285" s="9"/>
      <c r="L285" s="9"/>
      <c r="M285" s="7"/>
      <c r="N285" s="8"/>
      <c r="O285" s="8"/>
      <c r="P285" s="8"/>
      <c r="Q285" s="8"/>
      <c r="R285" s="8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</row>
    <row r="286" spans="1:31" ht="124.5" customHeight="1" x14ac:dyDescent="0.25">
      <c r="A286" s="7"/>
      <c r="B286" s="432"/>
      <c r="C286" s="125" t="s">
        <v>36</v>
      </c>
      <c r="D286" s="17" t="s">
        <v>16</v>
      </c>
      <c r="E286" s="19">
        <v>1</v>
      </c>
      <c r="F286" s="65">
        <f t="shared" si="68"/>
        <v>54404.110002760564</v>
      </c>
      <c r="G286" s="65">
        <f t="shared" si="67"/>
        <v>54404.110002760564</v>
      </c>
      <c r="H286" s="9"/>
      <c r="I286" s="156">
        <f t="shared" si="62"/>
        <v>54404.110002760564</v>
      </c>
      <c r="J286" s="323">
        <v>6044.9011114178402</v>
      </c>
      <c r="K286" s="9"/>
      <c r="L286" s="9"/>
      <c r="M286" s="7"/>
      <c r="N286" s="8"/>
      <c r="O286" s="8"/>
      <c r="P286" s="8"/>
      <c r="Q286" s="8"/>
      <c r="R286" s="8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</row>
    <row r="287" spans="1:31" ht="45.75" customHeight="1" x14ac:dyDescent="0.25">
      <c r="A287" s="7"/>
      <c r="B287" s="432"/>
      <c r="C287" s="125" t="s">
        <v>35</v>
      </c>
      <c r="D287" s="17" t="s">
        <v>34</v>
      </c>
      <c r="E287" s="19">
        <v>1</v>
      </c>
      <c r="F287" s="65">
        <f>I287</f>
        <v>3823.5990765823217</v>
      </c>
      <c r="G287" s="65">
        <f t="shared" si="67"/>
        <v>3823.5990765823217</v>
      </c>
      <c r="H287" s="9"/>
      <c r="I287" s="156">
        <f t="shared" si="62"/>
        <v>3823.5990765823217</v>
      </c>
      <c r="J287" s="323">
        <v>424.84434184248016</v>
      </c>
      <c r="K287" s="9"/>
      <c r="L287" s="9"/>
      <c r="M287" s="7"/>
      <c r="N287" s="8"/>
      <c r="O287" s="8"/>
      <c r="P287" s="8"/>
      <c r="Q287" s="8"/>
      <c r="R287" s="8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</row>
    <row r="288" spans="1:31" ht="45.75" customHeight="1" x14ac:dyDescent="0.25">
      <c r="A288" s="7"/>
      <c r="B288" s="433"/>
      <c r="C288" s="125" t="s">
        <v>33</v>
      </c>
      <c r="D288" s="17" t="s">
        <v>16</v>
      </c>
      <c r="E288" s="19">
        <v>1</v>
      </c>
      <c r="F288" s="65">
        <f>I288</f>
        <v>20975.135584026968</v>
      </c>
      <c r="G288" s="65">
        <f t="shared" si="67"/>
        <v>20975.135584026968</v>
      </c>
      <c r="H288" s="9"/>
      <c r="I288" s="156">
        <f t="shared" si="62"/>
        <v>20975.135584026968</v>
      </c>
      <c r="J288" s="323">
        <v>2330.5706204474409</v>
      </c>
      <c r="K288" s="9"/>
      <c r="L288" s="9"/>
      <c r="M288" s="7"/>
      <c r="N288" s="8"/>
      <c r="O288" s="8"/>
      <c r="P288" s="8"/>
      <c r="Q288" s="8"/>
      <c r="R288" s="8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spans="1:31" ht="15.75" x14ac:dyDescent="0.25">
      <c r="A289" s="7"/>
      <c r="B289" s="429" t="s">
        <v>32</v>
      </c>
      <c r="C289" s="429"/>
      <c r="D289" s="429"/>
      <c r="E289" s="429"/>
      <c r="F289" s="429"/>
      <c r="G289" s="429"/>
      <c r="H289" s="9"/>
      <c r="I289" s="156">
        <f t="shared" si="62"/>
        <v>0</v>
      </c>
      <c r="J289" s="323">
        <v>0</v>
      </c>
      <c r="K289" s="9"/>
      <c r="L289" s="9"/>
      <c r="M289" s="7"/>
      <c r="N289" s="8"/>
      <c r="O289" s="8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spans="1:31" ht="74.25" customHeight="1" x14ac:dyDescent="0.25">
      <c r="A290" s="7"/>
      <c r="B290" s="431"/>
      <c r="C290" s="125" t="s">
        <v>31</v>
      </c>
      <c r="D290" s="17" t="s">
        <v>28</v>
      </c>
      <c r="E290" s="19">
        <v>1</v>
      </c>
      <c r="F290" s="65">
        <f>I290</f>
        <v>16168.344636265922</v>
      </c>
      <c r="G290" s="65">
        <f t="shared" si="67"/>
        <v>16168.344636265922</v>
      </c>
      <c r="H290" s="9"/>
      <c r="I290" s="156">
        <f t="shared" si="62"/>
        <v>16168.344636265922</v>
      </c>
      <c r="J290" s="323">
        <v>1796.4827373628802</v>
      </c>
      <c r="K290" s="9"/>
      <c r="L290" s="9"/>
      <c r="M290" s="7"/>
      <c r="N290" s="8"/>
      <c r="O290" s="8"/>
      <c r="P290" s="8"/>
      <c r="Q290" s="8"/>
      <c r="R290" s="8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spans="1:31" ht="74.25" customHeight="1" x14ac:dyDescent="0.25">
      <c r="A291" s="7"/>
      <c r="B291" s="432"/>
      <c r="C291" s="125" t="s">
        <v>30</v>
      </c>
      <c r="D291" s="17" t="s">
        <v>14</v>
      </c>
      <c r="E291" s="19">
        <v>1</v>
      </c>
      <c r="F291" s="65">
        <f>I291</f>
        <v>49160.420023140723</v>
      </c>
      <c r="G291" s="65">
        <f t="shared" si="67"/>
        <v>49160.420023140723</v>
      </c>
      <c r="H291" s="9"/>
      <c r="I291" s="156">
        <f t="shared" si="62"/>
        <v>49160.420023140723</v>
      </c>
      <c r="J291" s="323">
        <v>5462.2688914600803</v>
      </c>
      <c r="K291" s="9"/>
      <c r="L291" s="9"/>
      <c r="M291" s="7"/>
      <c r="N291" s="8"/>
      <c r="O291" s="8"/>
      <c r="P291" s="8"/>
      <c r="Q291" s="8"/>
      <c r="R291" s="8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</row>
    <row r="292" spans="1:31" ht="60" customHeight="1" x14ac:dyDescent="0.25">
      <c r="A292" s="7"/>
      <c r="B292" s="432"/>
      <c r="C292" s="125" t="s">
        <v>29</v>
      </c>
      <c r="D292" s="17" t="s">
        <v>28</v>
      </c>
      <c r="E292" s="19">
        <v>1</v>
      </c>
      <c r="F292" s="65">
        <f t="shared" ref="F292:F293" si="69">I292</f>
        <v>7210.2239881963214</v>
      </c>
      <c r="G292" s="65">
        <f t="shared" si="67"/>
        <v>7210.2239881963214</v>
      </c>
      <c r="H292" s="9"/>
      <c r="I292" s="156">
        <f t="shared" si="62"/>
        <v>7210.2239881963214</v>
      </c>
      <c r="J292" s="323">
        <v>801.13599868848019</v>
      </c>
      <c r="K292" s="9"/>
      <c r="L292" s="9"/>
      <c r="M292" s="7"/>
      <c r="N292" s="8"/>
      <c r="O292" s="8"/>
      <c r="P292" s="8"/>
      <c r="Q292" s="8"/>
      <c r="R292" s="8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spans="1:31" ht="60" customHeight="1" x14ac:dyDescent="0.25">
      <c r="A293" s="7"/>
      <c r="B293" s="433"/>
      <c r="C293" s="125" t="s">
        <v>27</v>
      </c>
      <c r="D293" s="17" t="s">
        <v>14</v>
      </c>
      <c r="E293" s="19">
        <v>1</v>
      </c>
      <c r="F293" s="65">
        <f t="shared" si="69"/>
        <v>10487.60535856824</v>
      </c>
      <c r="G293" s="65">
        <f t="shared" si="67"/>
        <v>10487.60535856824</v>
      </c>
      <c r="H293" s="9"/>
      <c r="I293" s="156">
        <f t="shared" si="62"/>
        <v>10487.60535856824</v>
      </c>
      <c r="J293" s="323">
        <v>1165.28948428536</v>
      </c>
      <c r="K293" s="9"/>
      <c r="L293" s="9"/>
      <c r="M293" s="7"/>
      <c r="N293" s="8"/>
      <c r="O293" s="8"/>
      <c r="P293" s="8"/>
      <c r="Q293" s="8"/>
      <c r="R293" s="8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</row>
    <row r="294" spans="1:31" ht="15.75" x14ac:dyDescent="0.25">
      <c r="A294" s="7"/>
      <c r="B294" s="429" t="s">
        <v>26</v>
      </c>
      <c r="C294" s="429"/>
      <c r="D294" s="429"/>
      <c r="E294" s="429"/>
      <c r="F294" s="429"/>
      <c r="G294" s="429"/>
      <c r="H294" s="9"/>
      <c r="I294" s="156">
        <f t="shared" si="62"/>
        <v>0</v>
      </c>
      <c r="J294" s="323">
        <v>0</v>
      </c>
      <c r="K294" s="9"/>
      <c r="L294" s="9"/>
      <c r="M294" s="7"/>
      <c r="N294" s="8"/>
      <c r="O294" s="8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</row>
    <row r="295" spans="1:31" ht="120.75" customHeight="1" x14ac:dyDescent="0.25">
      <c r="A295" s="7"/>
      <c r="B295" s="130"/>
      <c r="C295" s="125" t="s">
        <v>25</v>
      </c>
      <c r="D295" s="17" t="s">
        <v>24</v>
      </c>
      <c r="E295" s="19">
        <v>1</v>
      </c>
      <c r="F295" s="65">
        <f>I295</f>
        <v>5025.2780302452002</v>
      </c>
      <c r="G295" s="65">
        <f t="shared" ref="G295" si="70">F295-F295*$G$5%</f>
        <v>5025.2780302452002</v>
      </c>
      <c r="H295" s="9"/>
      <c r="I295" s="156">
        <f t="shared" si="62"/>
        <v>5025.2780302452002</v>
      </c>
      <c r="J295" s="323">
        <v>558.36422558280003</v>
      </c>
      <c r="K295" s="9"/>
      <c r="L295" s="9"/>
      <c r="M295" s="7"/>
      <c r="N295" s="8"/>
      <c r="O295" s="8"/>
      <c r="P295" s="8"/>
      <c r="Q295" s="8"/>
      <c r="R295" s="8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</row>
    <row r="296" spans="1:31" s="7" customFormat="1" ht="15.75" x14ac:dyDescent="0.25">
      <c r="B296" s="434" t="s">
        <v>23</v>
      </c>
      <c r="C296" s="434"/>
      <c r="D296" s="434"/>
      <c r="E296" s="434"/>
      <c r="F296" s="434"/>
      <c r="G296" s="434"/>
      <c r="H296" s="9"/>
      <c r="I296" s="156">
        <f t="shared" si="62"/>
        <v>0</v>
      </c>
      <c r="J296" s="323">
        <v>0</v>
      </c>
      <c r="K296" s="9"/>
      <c r="L296" s="9"/>
      <c r="N296" s="8"/>
      <c r="O296" s="8"/>
    </row>
    <row r="297" spans="1:31" ht="122.25" customHeight="1" x14ac:dyDescent="0.25">
      <c r="A297" s="7"/>
      <c r="B297" s="127"/>
      <c r="C297" s="125" t="s">
        <v>22</v>
      </c>
      <c r="D297" s="17" t="s">
        <v>21</v>
      </c>
      <c r="E297" s="18">
        <v>1</v>
      </c>
      <c r="F297" s="65">
        <f>I297</f>
        <v>17260.855181796243</v>
      </c>
      <c r="G297" s="65">
        <f t="shared" ref="G297" si="71">F297-F297*$G$5%</f>
        <v>17260.855181796243</v>
      </c>
      <c r="H297" s="9"/>
      <c r="I297" s="156">
        <f t="shared" si="62"/>
        <v>17260.855181796243</v>
      </c>
      <c r="J297" s="323">
        <v>1917.8727979773605</v>
      </c>
      <c r="K297" s="9"/>
      <c r="L297" s="9"/>
      <c r="M297" s="7"/>
      <c r="N297" s="8"/>
      <c r="O297" s="8"/>
      <c r="P297" s="8"/>
      <c r="Q297" s="8"/>
      <c r="R297" s="8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</row>
    <row r="298" spans="1:31" s="7" customFormat="1" ht="15.75" x14ac:dyDescent="0.25">
      <c r="B298" s="434" t="s">
        <v>20</v>
      </c>
      <c r="C298" s="434"/>
      <c r="D298" s="434"/>
      <c r="E298" s="434"/>
      <c r="F298" s="434"/>
      <c r="G298" s="434"/>
      <c r="H298" s="9"/>
      <c r="I298" s="156">
        <f t="shared" si="62"/>
        <v>0</v>
      </c>
      <c r="J298" s="323">
        <v>0</v>
      </c>
      <c r="K298" s="9"/>
      <c r="L298" s="9"/>
      <c r="N298" s="8"/>
      <c r="O298" s="8"/>
    </row>
    <row r="299" spans="1:31" ht="40.5" customHeight="1" x14ac:dyDescent="0.25">
      <c r="A299" s="7"/>
      <c r="B299" s="430"/>
      <c r="C299" s="125" t="s">
        <v>19</v>
      </c>
      <c r="D299" s="17" t="s">
        <v>18</v>
      </c>
      <c r="E299" s="18">
        <v>1</v>
      </c>
      <c r="F299" s="65">
        <f>I299</f>
        <v>81933.933194421872</v>
      </c>
      <c r="G299" s="65">
        <f t="shared" ref="G299:G301" si="72">F299-F299*$G$5%</f>
        <v>81933.933194421872</v>
      </c>
      <c r="H299" s="9"/>
      <c r="I299" s="156">
        <f t="shared" si="62"/>
        <v>81933.933194421872</v>
      </c>
      <c r="J299" s="323">
        <v>9103.770354935763</v>
      </c>
      <c r="K299" s="9"/>
      <c r="L299" s="9"/>
      <c r="M299" s="7"/>
      <c r="N299" s="8"/>
      <c r="O299" s="8"/>
      <c r="P299" s="8"/>
      <c r="Q299" s="8"/>
      <c r="R299" s="8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</row>
    <row r="300" spans="1:31" ht="40.5" customHeight="1" x14ac:dyDescent="0.25">
      <c r="A300" s="7"/>
      <c r="B300" s="430"/>
      <c r="C300" s="125" t="s">
        <v>17</v>
      </c>
      <c r="D300" s="17" t="s">
        <v>16</v>
      </c>
      <c r="E300" s="18">
        <v>1</v>
      </c>
      <c r="F300" s="65">
        <f>I300</f>
        <v>148355.13326624932</v>
      </c>
      <c r="G300" s="65">
        <f t="shared" si="72"/>
        <v>148355.13326624932</v>
      </c>
      <c r="H300" s="9"/>
      <c r="I300" s="156">
        <f t="shared" si="62"/>
        <v>148355.13326624932</v>
      </c>
      <c r="J300" s="323">
        <v>16483.903696249923</v>
      </c>
      <c r="K300" s="9"/>
      <c r="L300" s="9"/>
      <c r="M300" s="7"/>
      <c r="N300" s="8"/>
      <c r="O300" s="8"/>
      <c r="P300" s="8"/>
      <c r="Q300" s="8"/>
      <c r="R300" s="8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</row>
    <row r="301" spans="1:31" ht="40.5" customHeight="1" x14ac:dyDescent="0.25">
      <c r="A301" s="7"/>
      <c r="B301" s="430"/>
      <c r="C301" s="125" t="s">
        <v>15</v>
      </c>
      <c r="D301" s="17" t="s">
        <v>14</v>
      </c>
      <c r="E301" s="18">
        <v>1</v>
      </c>
      <c r="F301" s="65">
        <f>I301</f>
        <v>183313.66752859106</v>
      </c>
      <c r="G301" s="65">
        <f t="shared" si="72"/>
        <v>183313.66752859106</v>
      </c>
      <c r="H301" s="9"/>
      <c r="I301" s="156">
        <f t="shared" si="62"/>
        <v>183313.66752859106</v>
      </c>
      <c r="J301" s="323">
        <v>20368.185280954563</v>
      </c>
      <c r="K301" s="9"/>
      <c r="L301" s="9"/>
      <c r="M301" s="7"/>
      <c r="N301" s="8"/>
      <c r="O301" s="8"/>
      <c r="P301" s="8"/>
      <c r="Q301" s="8"/>
      <c r="R301" s="8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</row>
    <row r="302" spans="1:31" s="7" customFormat="1" ht="15.75" x14ac:dyDescent="0.25">
      <c r="B302" s="434" t="s">
        <v>13</v>
      </c>
      <c r="C302" s="434"/>
      <c r="D302" s="434"/>
      <c r="E302" s="434"/>
      <c r="F302" s="434"/>
      <c r="G302" s="434"/>
      <c r="H302" s="9"/>
      <c r="I302" s="156">
        <f t="shared" si="62"/>
        <v>0</v>
      </c>
      <c r="J302" s="323">
        <v>0</v>
      </c>
      <c r="K302" s="9"/>
      <c r="L302" s="9"/>
      <c r="N302" s="8"/>
      <c r="O302" s="8"/>
    </row>
    <row r="303" spans="1:31" ht="122.25" customHeight="1" x14ac:dyDescent="0.25">
      <c r="A303" s="7"/>
      <c r="B303" s="127"/>
      <c r="C303" s="125" t="s">
        <v>12</v>
      </c>
      <c r="D303" s="17" t="s">
        <v>11</v>
      </c>
      <c r="E303" s="18">
        <v>1</v>
      </c>
      <c r="F303" s="65">
        <f>I303</f>
        <v>2381546.9158983235</v>
      </c>
      <c r="G303" s="65">
        <f t="shared" ref="G303" si="73">F303-F303*$G$5%</f>
        <v>2381546.9158983235</v>
      </c>
      <c r="H303" s="9"/>
      <c r="I303" s="156">
        <f t="shared" si="62"/>
        <v>2381546.9158983235</v>
      </c>
      <c r="J303" s="323">
        <v>264616.32398870261</v>
      </c>
      <c r="K303" s="9"/>
      <c r="L303" s="9"/>
      <c r="M303" s="7"/>
      <c r="N303" s="8"/>
      <c r="O303" s="8"/>
      <c r="P303" s="8"/>
      <c r="Q303" s="8"/>
      <c r="R303" s="8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</row>
    <row r="304" spans="1:31" ht="15.75" x14ac:dyDescent="0.25">
      <c r="A304" s="7"/>
      <c r="B304" s="429" t="s">
        <v>10</v>
      </c>
      <c r="C304" s="429"/>
      <c r="D304" s="429"/>
      <c r="E304" s="429"/>
      <c r="F304" s="429"/>
      <c r="G304" s="429"/>
      <c r="H304" s="9"/>
      <c r="I304" s="156">
        <f t="shared" si="62"/>
        <v>0</v>
      </c>
      <c r="J304" s="323">
        <v>0</v>
      </c>
      <c r="K304" s="9"/>
      <c r="L304" s="9"/>
      <c r="M304" s="7"/>
      <c r="N304" s="8"/>
      <c r="O304" s="8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</row>
    <row r="305" spans="1:31" ht="21" customHeight="1" x14ac:dyDescent="0.25">
      <c r="A305" s="7"/>
      <c r="B305" s="430"/>
      <c r="C305" s="125" t="s">
        <v>9</v>
      </c>
      <c r="D305" s="17">
        <v>20</v>
      </c>
      <c r="E305" s="18">
        <v>1</v>
      </c>
      <c r="F305" s="65">
        <f>I305</f>
        <v>6773.3249563375211</v>
      </c>
      <c r="G305" s="65">
        <f t="shared" ref="G305:G313" si="74">F305-F305*$G$5%</f>
        <v>6773.3249563375211</v>
      </c>
      <c r="H305" s="9"/>
      <c r="I305" s="156">
        <f t="shared" si="62"/>
        <v>6773.3249563375211</v>
      </c>
      <c r="J305" s="323">
        <v>752.59166181528008</v>
      </c>
      <c r="K305" s="9"/>
      <c r="L305" s="9"/>
      <c r="M305" s="7"/>
      <c r="N305" s="8"/>
      <c r="O305" s="8"/>
      <c r="P305" s="8"/>
      <c r="Q305" s="8"/>
      <c r="R305" s="8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</row>
    <row r="306" spans="1:31" ht="21" customHeight="1" x14ac:dyDescent="0.25">
      <c r="A306" s="7"/>
      <c r="B306" s="430"/>
      <c r="C306" s="125" t="s">
        <v>8</v>
      </c>
      <c r="D306" s="17">
        <v>25</v>
      </c>
      <c r="E306" s="18">
        <v>1</v>
      </c>
      <c r="F306" s="65">
        <f>I306</f>
        <v>7537.9546119225597</v>
      </c>
      <c r="G306" s="65">
        <f t="shared" si="74"/>
        <v>7537.9546119225597</v>
      </c>
      <c r="H306" s="9"/>
      <c r="I306" s="156">
        <f t="shared" si="62"/>
        <v>7537.9546119225597</v>
      </c>
      <c r="J306" s="323">
        <v>837.55051243584001</v>
      </c>
      <c r="K306" s="9"/>
      <c r="L306" s="9"/>
      <c r="M306" s="7"/>
      <c r="N306" s="8"/>
      <c r="O306" s="8"/>
      <c r="P306" s="8"/>
      <c r="Q306" s="8"/>
      <c r="R306" s="8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1:31" ht="21" customHeight="1" x14ac:dyDescent="0.25">
      <c r="A307" s="7"/>
      <c r="B307" s="430"/>
      <c r="C307" s="125" t="s">
        <v>7</v>
      </c>
      <c r="D307" s="17">
        <v>32</v>
      </c>
      <c r="E307" s="18">
        <v>1</v>
      </c>
      <c r="F307" s="65">
        <f t="shared" ref="F307:F313" si="75">I307</f>
        <v>9504.338354280002</v>
      </c>
      <c r="G307" s="65">
        <f t="shared" si="74"/>
        <v>9504.338354280002</v>
      </c>
      <c r="H307" s="9"/>
      <c r="I307" s="156">
        <f t="shared" si="62"/>
        <v>9504.338354280002</v>
      </c>
      <c r="J307" s="323">
        <v>1056.0375949200002</v>
      </c>
      <c r="K307" s="9"/>
      <c r="L307" s="9"/>
      <c r="M307" s="7"/>
      <c r="N307" s="8"/>
      <c r="O307" s="8"/>
      <c r="P307" s="8"/>
      <c r="Q307" s="8"/>
      <c r="R307" s="8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1:31" ht="21" customHeight="1" x14ac:dyDescent="0.25">
      <c r="A308" s="7"/>
      <c r="B308" s="430"/>
      <c r="C308" s="125" t="s">
        <v>6</v>
      </c>
      <c r="D308" s="17">
        <v>40</v>
      </c>
      <c r="E308" s="18">
        <v>1</v>
      </c>
      <c r="F308" s="65">
        <f t="shared" si="75"/>
        <v>10596.924032919842</v>
      </c>
      <c r="G308" s="65">
        <f t="shared" si="74"/>
        <v>10596.924032919842</v>
      </c>
      <c r="H308" s="9"/>
      <c r="I308" s="156">
        <f t="shared" si="62"/>
        <v>10596.924032919842</v>
      </c>
      <c r="J308" s="323">
        <v>1177.4360036577602</v>
      </c>
      <c r="K308" s="9"/>
      <c r="L308" s="9"/>
      <c r="M308" s="7"/>
      <c r="N308" s="8"/>
      <c r="O308" s="8"/>
      <c r="P308" s="8"/>
      <c r="Q308" s="8"/>
      <c r="R308" s="8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</row>
    <row r="309" spans="1:31" ht="21" customHeight="1" x14ac:dyDescent="0.25">
      <c r="A309" s="7"/>
      <c r="B309" s="430"/>
      <c r="C309" s="125" t="s">
        <v>5</v>
      </c>
      <c r="D309" s="17">
        <v>50</v>
      </c>
      <c r="E309" s="18">
        <v>1</v>
      </c>
      <c r="F309" s="65">
        <f t="shared" si="75"/>
        <v>14420.523109502163</v>
      </c>
      <c r="G309" s="65">
        <f t="shared" si="74"/>
        <v>14420.523109502163</v>
      </c>
      <c r="H309" s="9"/>
      <c r="I309" s="156">
        <f t="shared" si="62"/>
        <v>14420.523109502163</v>
      </c>
      <c r="J309" s="323">
        <v>1602.2803455002404</v>
      </c>
      <c r="K309" s="9"/>
      <c r="L309" s="9"/>
      <c r="M309" s="7"/>
      <c r="N309" s="8"/>
      <c r="O309" s="8"/>
      <c r="P309" s="8"/>
      <c r="Q309" s="8"/>
      <c r="R309" s="8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</row>
    <row r="310" spans="1:31" ht="21" customHeight="1" x14ac:dyDescent="0.25">
      <c r="A310" s="7"/>
      <c r="B310" s="430"/>
      <c r="C310" s="125" t="s">
        <v>4</v>
      </c>
      <c r="D310" s="17">
        <v>63</v>
      </c>
      <c r="E310" s="18">
        <v>1</v>
      </c>
      <c r="F310" s="65">
        <f t="shared" si="75"/>
        <v>17042.292966202564</v>
      </c>
      <c r="G310" s="65">
        <f t="shared" si="74"/>
        <v>17042.292966202564</v>
      </c>
      <c r="H310" s="9"/>
      <c r="I310" s="156">
        <f t="shared" si="62"/>
        <v>17042.292966202564</v>
      </c>
      <c r="J310" s="323">
        <v>1893.5881073558403</v>
      </c>
      <c r="K310" s="9"/>
      <c r="L310" s="9"/>
      <c r="M310" s="7"/>
      <c r="N310" s="8"/>
      <c r="O310" s="8"/>
      <c r="P310" s="8"/>
      <c r="Q310" s="8"/>
      <c r="R310" s="8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</row>
    <row r="311" spans="1:31" ht="21" customHeight="1" x14ac:dyDescent="0.25">
      <c r="A311" s="7"/>
      <c r="B311" s="430"/>
      <c r="C311" s="125" t="s">
        <v>3</v>
      </c>
      <c r="D311" s="17">
        <v>75</v>
      </c>
      <c r="E311" s="18">
        <v>1</v>
      </c>
      <c r="F311" s="65">
        <f t="shared" si="75"/>
        <v>25126.465284335529</v>
      </c>
      <c r="G311" s="65">
        <f t="shared" si="74"/>
        <v>25126.465284335529</v>
      </c>
      <c r="H311" s="9"/>
      <c r="I311" s="156">
        <f t="shared" si="62"/>
        <v>25126.465284335529</v>
      </c>
      <c r="J311" s="323">
        <v>2791.829476037281</v>
      </c>
      <c r="K311" s="9"/>
      <c r="L311" s="9"/>
      <c r="M311" s="7"/>
      <c r="N311" s="8"/>
      <c r="O311" s="8"/>
      <c r="P311" s="8"/>
      <c r="Q311" s="8"/>
      <c r="R311" s="8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</row>
    <row r="312" spans="1:31" ht="21" customHeight="1" x14ac:dyDescent="0.25">
      <c r="A312" s="7"/>
      <c r="B312" s="430"/>
      <c r="C312" s="125" t="s">
        <v>2</v>
      </c>
      <c r="D312" s="17">
        <v>90</v>
      </c>
      <c r="E312" s="18">
        <v>1</v>
      </c>
      <c r="F312" s="65">
        <f t="shared" si="75"/>
        <v>30807.204562033206</v>
      </c>
      <c r="G312" s="65">
        <f t="shared" si="74"/>
        <v>30807.204562033206</v>
      </c>
      <c r="H312" s="9"/>
      <c r="I312" s="156">
        <f t="shared" si="62"/>
        <v>30807.204562033206</v>
      </c>
      <c r="J312" s="323">
        <v>3423.0227291148008</v>
      </c>
      <c r="K312" s="9"/>
      <c r="L312" s="9"/>
      <c r="M312" s="7"/>
      <c r="N312" s="8"/>
      <c r="O312" s="8"/>
      <c r="P312" s="8"/>
      <c r="Q312" s="8"/>
      <c r="R312" s="8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</row>
    <row r="313" spans="1:31" ht="21" customHeight="1" x14ac:dyDescent="0.25">
      <c r="A313" s="7"/>
      <c r="B313" s="430"/>
      <c r="C313" s="125" t="s">
        <v>1</v>
      </c>
      <c r="D313" s="17">
        <v>110</v>
      </c>
      <c r="E313" s="18">
        <v>1</v>
      </c>
      <c r="F313" s="65">
        <f t="shared" si="75"/>
        <v>41294.734787491921</v>
      </c>
      <c r="G313" s="65">
        <f t="shared" si="74"/>
        <v>41294.734787491921</v>
      </c>
      <c r="H313" s="9"/>
      <c r="I313" s="156">
        <f t="shared" si="62"/>
        <v>41294.734787491921</v>
      </c>
      <c r="J313" s="323">
        <v>4588.3038652768801</v>
      </c>
      <c r="K313" s="9"/>
      <c r="L313" s="9"/>
      <c r="M313" s="7"/>
      <c r="N313" s="8"/>
      <c r="O313" s="8"/>
      <c r="P313" s="8"/>
      <c r="Q313" s="8"/>
      <c r="R313" s="8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</row>
    <row r="314" spans="1:31" s="7" customFormat="1" x14ac:dyDescent="0.25">
      <c r="B314" s="12"/>
      <c r="C314" s="12"/>
      <c r="D314" s="12"/>
      <c r="E314" s="11"/>
      <c r="F314" s="81"/>
      <c r="G314" s="10"/>
      <c r="H314" s="9"/>
      <c r="I314" s="69"/>
      <c r="J314" s="157"/>
      <c r="K314" s="8"/>
      <c r="L314" s="8"/>
      <c r="N314" s="8"/>
    </row>
    <row r="315" spans="1:31" x14ac:dyDescent="0.25">
      <c r="A315" s="7"/>
      <c r="B315" s="12"/>
      <c r="C315" s="12"/>
      <c r="D315" s="12"/>
      <c r="E315" s="11"/>
      <c r="F315" s="81"/>
      <c r="G315" s="10"/>
      <c r="H315" s="9"/>
      <c r="I315" s="69"/>
      <c r="J315" s="157"/>
      <c r="K315" s="8"/>
      <c r="L315" s="8"/>
      <c r="M315" s="7"/>
      <c r="N315" s="8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</row>
    <row r="316" spans="1:31" x14ac:dyDescent="0.25">
      <c r="A316" s="7"/>
      <c r="B316" s="12"/>
      <c r="C316" s="12"/>
      <c r="D316" s="12"/>
      <c r="E316" s="11"/>
      <c r="F316" s="81"/>
      <c r="G316" s="10"/>
      <c r="H316" s="9"/>
      <c r="I316" s="69"/>
      <c r="J316" s="157"/>
      <c r="K316" s="8"/>
      <c r="L316" s="8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</row>
    <row r="317" spans="1:31" x14ac:dyDescent="0.25">
      <c r="A317" s="7"/>
      <c r="B317" s="12"/>
      <c r="C317" s="12"/>
      <c r="D317" s="12"/>
      <c r="E317" s="11"/>
      <c r="F317" s="81"/>
      <c r="G317" s="10"/>
      <c r="H317" s="9"/>
      <c r="I317" s="69"/>
      <c r="J317" s="157"/>
      <c r="K317" s="8"/>
      <c r="L317" s="8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</row>
    <row r="318" spans="1:31" x14ac:dyDescent="0.25">
      <c r="A318" s="7"/>
      <c r="B318" s="12"/>
      <c r="C318" s="12"/>
      <c r="D318" s="12"/>
      <c r="E318" s="11"/>
      <c r="F318" s="81"/>
      <c r="G318" s="10"/>
      <c r="H318" s="9"/>
      <c r="I318" s="69"/>
      <c r="J318" s="157"/>
      <c r="K318" s="8"/>
      <c r="L318" s="8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</row>
    <row r="319" spans="1:31" x14ac:dyDescent="0.25">
      <c r="A319" s="7"/>
      <c r="B319" s="12"/>
      <c r="C319" s="12"/>
      <c r="D319" s="12"/>
      <c r="E319" s="11"/>
      <c r="F319" s="81"/>
      <c r="G319" s="10"/>
      <c r="H319" s="9"/>
      <c r="I319" s="69"/>
      <c r="J319" s="157"/>
      <c r="K319" s="8"/>
      <c r="L319" s="8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</row>
    <row r="320" spans="1:31" x14ac:dyDescent="0.25">
      <c r="A320" s="7"/>
      <c r="B320" s="12"/>
      <c r="C320" s="12"/>
      <c r="D320" s="12"/>
      <c r="E320" s="11"/>
      <c r="F320" s="81"/>
      <c r="G320" s="10"/>
      <c r="H320" s="9"/>
      <c r="I320" s="69"/>
      <c r="J320" s="157"/>
      <c r="K320" s="8"/>
      <c r="L320" s="8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</row>
    <row r="321" spans="1:31" x14ac:dyDescent="0.25">
      <c r="A321" s="7"/>
      <c r="B321" s="12"/>
      <c r="C321" s="12"/>
      <c r="D321" s="12"/>
      <c r="E321" s="11"/>
      <c r="F321" s="81"/>
      <c r="G321" s="10"/>
      <c r="H321" s="9"/>
      <c r="I321" s="69"/>
      <c r="J321" s="157"/>
      <c r="K321" s="8"/>
      <c r="L321" s="8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</row>
    <row r="322" spans="1:31" x14ac:dyDescent="0.25">
      <c r="A322" s="7"/>
      <c r="B322" s="12"/>
      <c r="C322" s="12"/>
      <c r="D322" s="12"/>
      <c r="E322" s="11"/>
      <c r="F322" s="81"/>
      <c r="G322" s="10"/>
      <c r="H322" s="9"/>
      <c r="I322" s="69"/>
      <c r="J322" s="157"/>
      <c r="K322" s="8"/>
      <c r="L322" s="8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</row>
    <row r="323" spans="1:31" x14ac:dyDescent="0.25">
      <c r="A323" s="7"/>
      <c r="B323" s="12"/>
      <c r="C323" s="12"/>
      <c r="D323" s="12"/>
      <c r="E323" s="11"/>
      <c r="F323" s="81"/>
      <c r="G323" s="10"/>
      <c r="H323" s="9"/>
      <c r="I323" s="69"/>
      <c r="J323" s="157"/>
      <c r="K323" s="8"/>
      <c r="L323" s="8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</row>
    <row r="324" spans="1:31" x14ac:dyDescent="0.25">
      <c r="A324" s="7"/>
      <c r="B324" s="12"/>
      <c r="C324" s="12"/>
      <c r="D324" s="12"/>
      <c r="E324" s="11"/>
      <c r="F324" s="81"/>
      <c r="G324" s="10"/>
      <c r="H324" s="9"/>
      <c r="I324" s="69"/>
      <c r="J324" s="157"/>
      <c r="K324" s="8"/>
      <c r="L324" s="8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</row>
    <row r="325" spans="1:31" x14ac:dyDescent="0.25">
      <c r="A325" s="7"/>
      <c r="B325" s="12"/>
      <c r="C325" s="12"/>
      <c r="D325" s="12"/>
      <c r="E325" s="11"/>
      <c r="F325" s="81"/>
      <c r="G325" s="10"/>
      <c r="H325" s="9"/>
      <c r="I325" s="69"/>
      <c r="J325" s="157"/>
      <c r="K325" s="8"/>
      <c r="L325" s="8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</row>
    <row r="326" spans="1:31" x14ac:dyDescent="0.25">
      <c r="A326" s="7"/>
      <c r="B326" s="12"/>
      <c r="C326" s="12"/>
      <c r="D326" s="12"/>
      <c r="E326" s="11"/>
      <c r="F326" s="81"/>
      <c r="G326" s="10"/>
      <c r="H326" s="9"/>
      <c r="I326" s="69"/>
      <c r="J326" s="157"/>
      <c r="K326" s="8"/>
      <c r="L326" s="8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</row>
    <row r="327" spans="1:31" x14ac:dyDescent="0.25">
      <c r="A327" s="7"/>
      <c r="B327" s="12"/>
      <c r="C327" s="12"/>
      <c r="D327" s="12"/>
      <c r="E327" s="11"/>
      <c r="F327" s="81"/>
      <c r="G327" s="10"/>
      <c r="H327" s="9"/>
      <c r="I327" s="69"/>
      <c r="J327" s="157"/>
      <c r="K327" s="8"/>
      <c r="L327" s="8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</row>
    <row r="328" spans="1:31" x14ac:dyDescent="0.25">
      <c r="A328" s="7"/>
      <c r="B328" s="12"/>
      <c r="C328" s="12"/>
      <c r="D328" s="12"/>
      <c r="E328" s="11"/>
      <c r="F328" s="81"/>
      <c r="G328" s="10"/>
      <c r="H328" s="9"/>
      <c r="I328" s="69"/>
      <c r="J328" s="157"/>
      <c r="K328" s="8"/>
      <c r="L328" s="8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</row>
    <row r="329" spans="1:31" x14ac:dyDescent="0.25">
      <c r="A329" s="7"/>
      <c r="B329" s="12"/>
      <c r="C329" s="12"/>
      <c r="D329" s="12"/>
      <c r="E329" s="11"/>
      <c r="F329" s="81"/>
      <c r="G329" s="10"/>
      <c r="H329" s="9"/>
      <c r="I329" s="69"/>
      <c r="J329" s="157"/>
      <c r="K329" s="8"/>
      <c r="L329" s="8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</row>
    <row r="330" spans="1:31" x14ac:dyDescent="0.25">
      <c r="A330" s="7"/>
      <c r="B330" s="12"/>
      <c r="C330" s="12"/>
      <c r="D330" s="12"/>
      <c r="E330" s="11"/>
      <c r="F330" s="81"/>
      <c r="G330" s="10"/>
      <c r="H330" s="9"/>
      <c r="I330" s="69"/>
      <c r="J330" s="157"/>
      <c r="K330" s="8"/>
      <c r="L330" s="8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</row>
    <row r="331" spans="1:31" x14ac:dyDescent="0.25">
      <c r="A331" s="7"/>
      <c r="B331" s="12"/>
      <c r="C331" s="12"/>
      <c r="D331" s="12"/>
      <c r="E331" s="11"/>
      <c r="F331" s="81"/>
      <c r="G331" s="10"/>
      <c r="H331" s="9"/>
      <c r="I331" s="69"/>
      <c r="J331" s="157"/>
      <c r="K331" s="8"/>
      <c r="L331" s="8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</row>
    <row r="332" spans="1:31" x14ac:dyDescent="0.25">
      <c r="A332" s="7"/>
      <c r="B332" s="12"/>
      <c r="C332" s="12"/>
      <c r="D332" s="12"/>
      <c r="E332" s="11"/>
      <c r="F332" s="81"/>
      <c r="G332" s="10"/>
      <c r="H332" s="9"/>
      <c r="I332" s="69"/>
      <c r="J332" s="157"/>
      <c r="K332" s="8"/>
      <c r="L332" s="8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</row>
    <row r="333" spans="1:31" x14ac:dyDescent="0.25">
      <c r="A333" s="7"/>
      <c r="B333" s="12"/>
      <c r="C333" s="12"/>
      <c r="D333" s="12"/>
      <c r="E333" s="11"/>
      <c r="F333" s="81"/>
      <c r="G333" s="10"/>
      <c r="H333" s="9"/>
      <c r="I333" s="69"/>
      <c r="J333" s="8"/>
      <c r="K333" s="8"/>
      <c r="L333" s="8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</row>
    <row r="334" spans="1:31" x14ac:dyDescent="0.25">
      <c r="A334" s="7"/>
      <c r="B334" s="12"/>
      <c r="C334" s="12"/>
      <c r="D334" s="12"/>
      <c r="E334" s="11"/>
      <c r="F334" s="81"/>
      <c r="G334" s="10"/>
      <c r="H334" s="9"/>
      <c r="I334" s="69"/>
      <c r="J334" s="8"/>
      <c r="K334" s="8"/>
      <c r="L334" s="8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</row>
    <row r="335" spans="1:31" x14ac:dyDescent="0.25">
      <c r="A335" s="7"/>
      <c r="B335" s="12"/>
      <c r="C335" s="12"/>
      <c r="D335" s="12"/>
      <c r="E335" s="11"/>
      <c r="F335" s="81"/>
      <c r="G335" s="10"/>
      <c r="H335" s="9"/>
      <c r="I335" s="69"/>
      <c r="J335" s="8"/>
      <c r="K335" s="8"/>
      <c r="L335" s="8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</row>
    <row r="336" spans="1:31" x14ac:dyDescent="0.25">
      <c r="A336" s="7"/>
      <c r="B336" s="12"/>
      <c r="C336" s="12"/>
      <c r="D336" s="12"/>
      <c r="E336" s="11"/>
      <c r="F336" s="81"/>
      <c r="G336" s="10"/>
      <c r="H336" s="9"/>
      <c r="I336" s="69"/>
      <c r="J336" s="8"/>
      <c r="K336" s="8"/>
      <c r="L336" s="8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</row>
    <row r="337" spans="1:31" x14ac:dyDescent="0.25">
      <c r="A337" s="7"/>
      <c r="B337" s="12"/>
      <c r="C337" s="12"/>
      <c r="D337" s="12"/>
      <c r="E337" s="11"/>
      <c r="F337" s="81"/>
      <c r="G337" s="10"/>
      <c r="H337" s="9"/>
      <c r="I337" s="69"/>
      <c r="J337" s="8"/>
      <c r="K337" s="8"/>
      <c r="L337" s="8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</row>
    <row r="338" spans="1:31" x14ac:dyDescent="0.25">
      <c r="A338" s="7"/>
      <c r="B338" s="12"/>
      <c r="C338" s="12"/>
      <c r="D338" s="12"/>
      <c r="E338" s="11"/>
      <c r="F338" s="81"/>
      <c r="G338" s="10"/>
      <c r="H338" s="9"/>
      <c r="I338" s="69"/>
      <c r="J338" s="8"/>
      <c r="K338" s="8"/>
      <c r="L338" s="8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</row>
    <row r="339" spans="1:31" x14ac:dyDescent="0.25">
      <c r="A339" s="7"/>
      <c r="B339" s="12"/>
      <c r="C339" s="12"/>
      <c r="D339" s="12"/>
      <c r="E339" s="11"/>
      <c r="F339" s="81"/>
      <c r="G339" s="10"/>
      <c r="H339" s="9"/>
      <c r="I339" s="69"/>
      <c r="J339" s="8"/>
      <c r="K339" s="8"/>
      <c r="L339" s="8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</row>
    <row r="340" spans="1:31" x14ac:dyDescent="0.25">
      <c r="A340" s="7"/>
      <c r="B340" s="12"/>
      <c r="C340" s="12"/>
      <c r="D340" s="12"/>
      <c r="E340" s="11"/>
      <c r="F340" s="81"/>
      <c r="G340" s="10"/>
      <c r="H340" s="9"/>
      <c r="I340" s="69"/>
      <c r="J340" s="8"/>
      <c r="K340" s="8"/>
      <c r="L340" s="8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</row>
    <row r="341" spans="1:31" x14ac:dyDescent="0.25">
      <c r="A341" s="7"/>
      <c r="B341" s="12"/>
      <c r="C341" s="12"/>
      <c r="D341" s="12"/>
      <c r="E341" s="11"/>
      <c r="F341" s="81"/>
      <c r="G341" s="10"/>
      <c r="H341" s="9"/>
      <c r="I341" s="69"/>
      <c r="J341" s="8"/>
      <c r="K341" s="8"/>
      <c r="L341" s="8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</row>
    <row r="342" spans="1:31" x14ac:dyDescent="0.25">
      <c r="A342" s="7"/>
      <c r="B342" s="12"/>
      <c r="C342" s="12"/>
      <c r="D342" s="12"/>
      <c r="E342" s="11"/>
      <c r="F342" s="81"/>
      <c r="G342" s="10"/>
      <c r="H342" s="9"/>
      <c r="I342" s="69"/>
      <c r="J342" s="8"/>
      <c r="K342" s="8"/>
      <c r="L342" s="8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</row>
    <row r="343" spans="1:31" x14ac:dyDescent="0.25">
      <c r="A343" s="7"/>
      <c r="B343" s="12"/>
      <c r="C343" s="12"/>
      <c r="D343" s="12"/>
      <c r="E343" s="11"/>
      <c r="F343" s="81"/>
      <c r="G343" s="10"/>
      <c r="H343" s="9"/>
      <c r="I343" s="69"/>
      <c r="J343" s="8"/>
      <c r="K343" s="8"/>
      <c r="L343" s="8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</row>
    <row r="344" spans="1:31" x14ac:dyDescent="0.25">
      <c r="A344" s="7"/>
      <c r="B344" s="12"/>
      <c r="C344" s="12"/>
      <c r="D344" s="12"/>
      <c r="E344" s="11"/>
      <c r="F344" s="81"/>
      <c r="G344" s="10"/>
      <c r="H344" s="9"/>
      <c r="I344" s="69"/>
      <c r="J344" s="8"/>
      <c r="K344" s="8"/>
      <c r="L344" s="8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</row>
    <row r="345" spans="1:31" x14ac:dyDescent="0.25">
      <c r="A345" s="7"/>
      <c r="B345" s="12"/>
      <c r="C345" s="12"/>
      <c r="D345" s="12"/>
      <c r="E345" s="11"/>
      <c r="F345" s="81"/>
      <c r="G345" s="10"/>
      <c r="H345" s="9"/>
      <c r="I345" s="69"/>
      <c r="J345" s="8"/>
      <c r="K345" s="8"/>
      <c r="L345" s="8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</row>
    <row r="346" spans="1:31" x14ac:dyDescent="0.25">
      <c r="A346" s="7"/>
      <c r="B346" s="12"/>
      <c r="C346" s="12"/>
      <c r="D346" s="12"/>
      <c r="E346" s="11"/>
      <c r="F346" s="81"/>
      <c r="G346" s="10"/>
      <c r="H346" s="9"/>
      <c r="I346" s="69"/>
      <c r="J346" s="8"/>
      <c r="K346" s="8"/>
      <c r="L346" s="8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</row>
    <row r="347" spans="1:31" x14ac:dyDescent="0.25">
      <c r="A347" s="7"/>
      <c r="B347" s="12"/>
      <c r="C347" s="12"/>
      <c r="D347" s="12"/>
      <c r="E347" s="11"/>
      <c r="F347" s="81"/>
      <c r="G347" s="10"/>
      <c r="H347" s="9"/>
      <c r="I347" s="69"/>
      <c r="J347" s="8"/>
      <c r="K347" s="8"/>
      <c r="L347" s="8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</row>
    <row r="348" spans="1:31" x14ac:dyDescent="0.25">
      <c r="A348" s="7"/>
      <c r="B348" s="12"/>
      <c r="C348" s="12"/>
      <c r="D348" s="12"/>
      <c r="E348" s="11"/>
      <c r="F348" s="81"/>
      <c r="G348" s="10"/>
      <c r="H348" s="9"/>
      <c r="I348" s="69"/>
      <c r="J348" s="8"/>
      <c r="K348" s="8"/>
      <c r="L348" s="8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</row>
    <row r="349" spans="1:31" x14ac:dyDescent="0.25">
      <c r="A349" s="7"/>
      <c r="B349" s="12"/>
      <c r="C349" s="12"/>
      <c r="D349" s="12"/>
      <c r="E349" s="11"/>
      <c r="F349" s="81"/>
      <c r="G349" s="10"/>
      <c r="H349" s="9"/>
      <c r="I349" s="69"/>
      <c r="J349" s="8"/>
      <c r="K349" s="8"/>
      <c r="L349" s="8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</row>
    <row r="350" spans="1:31" x14ac:dyDescent="0.25">
      <c r="A350" s="7"/>
      <c r="B350" s="12"/>
      <c r="C350" s="12"/>
      <c r="D350" s="12"/>
      <c r="E350" s="11"/>
      <c r="F350" s="81"/>
      <c r="G350" s="10"/>
      <c r="H350" s="9"/>
      <c r="I350" s="69"/>
      <c r="J350" s="8"/>
      <c r="K350" s="8"/>
      <c r="L350" s="8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</row>
    <row r="351" spans="1:31" x14ac:dyDescent="0.25">
      <c r="A351" s="7"/>
      <c r="B351" s="12"/>
      <c r="C351" s="12"/>
      <c r="D351" s="12"/>
      <c r="E351" s="11"/>
      <c r="F351" s="81"/>
      <c r="G351" s="10"/>
      <c r="H351" s="9"/>
      <c r="I351" s="69"/>
      <c r="J351" s="8"/>
      <c r="K351" s="8"/>
      <c r="L351" s="8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</row>
    <row r="352" spans="1:31" x14ac:dyDescent="0.25">
      <c r="A352" s="7"/>
      <c r="B352" s="12"/>
      <c r="C352" s="12"/>
      <c r="D352" s="12"/>
      <c r="E352" s="11"/>
      <c r="F352" s="81"/>
      <c r="G352" s="10"/>
      <c r="H352" s="9"/>
      <c r="I352" s="69"/>
      <c r="J352" s="8"/>
      <c r="K352" s="8"/>
      <c r="L352" s="8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</row>
    <row r="353" spans="1:31" x14ac:dyDescent="0.25">
      <c r="A353" s="7"/>
      <c r="B353" s="12"/>
      <c r="C353" s="12"/>
      <c r="D353" s="12"/>
      <c r="E353" s="11"/>
      <c r="F353" s="81"/>
      <c r="G353" s="10"/>
      <c r="H353" s="9"/>
      <c r="I353" s="69"/>
      <c r="J353" s="8"/>
      <c r="K353" s="8"/>
      <c r="L353" s="8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</row>
    <row r="354" spans="1:31" x14ac:dyDescent="0.25">
      <c r="A354" s="7"/>
      <c r="B354" s="12"/>
      <c r="C354" s="12"/>
      <c r="D354" s="12"/>
      <c r="E354" s="11"/>
      <c r="F354" s="81"/>
      <c r="G354" s="10"/>
      <c r="H354" s="9"/>
      <c r="I354" s="69"/>
      <c r="J354" s="8"/>
      <c r="K354" s="8"/>
      <c r="L354" s="8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</row>
    <row r="355" spans="1:31" x14ac:dyDescent="0.25">
      <c r="A355" s="7"/>
      <c r="B355" s="12"/>
      <c r="C355" s="12"/>
      <c r="D355" s="12"/>
      <c r="E355" s="11"/>
      <c r="F355" s="81"/>
      <c r="G355" s="10"/>
      <c r="H355" s="9"/>
      <c r="I355" s="69"/>
      <c r="J355" s="8"/>
      <c r="K355" s="8"/>
      <c r="L355" s="8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</row>
    <row r="356" spans="1:31" x14ac:dyDescent="0.25">
      <c r="A356" s="7"/>
      <c r="B356" s="12"/>
      <c r="C356" s="12"/>
      <c r="D356" s="12"/>
      <c r="E356" s="11"/>
      <c r="F356" s="81"/>
      <c r="G356" s="10"/>
      <c r="H356" s="9"/>
      <c r="I356" s="69"/>
      <c r="J356" s="8"/>
      <c r="K356" s="8"/>
      <c r="L356" s="8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</row>
    <row r="357" spans="1:31" x14ac:dyDescent="0.25">
      <c r="A357" s="7"/>
      <c r="B357" s="12"/>
      <c r="C357" s="12"/>
      <c r="D357" s="12"/>
      <c r="E357" s="11"/>
      <c r="F357" s="81"/>
      <c r="G357" s="10"/>
      <c r="H357" s="9"/>
      <c r="I357" s="69"/>
      <c r="J357" s="8"/>
      <c r="K357" s="8"/>
      <c r="L357" s="8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</row>
    <row r="358" spans="1:31" x14ac:dyDescent="0.25">
      <c r="A358" s="7"/>
      <c r="B358" s="12"/>
      <c r="C358" s="12"/>
      <c r="D358" s="12"/>
      <c r="E358" s="11"/>
      <c r="F358" s="81"/>
      <c r="G358" s="10"/>
      <c r="H358" s="9"/>
      <c r="I358" s="69"/>
      <c r="J358" s="8"/>
      <c r="K358" s="8"/>
      <c r="L358" s="8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</sheetData>
  <mergeCells count="91">
    <mergeCell ref="B56:G56"/>
    <mergeCell ref="B216:G216"/>
    <mergeCell ref="B75:B96"/>
    <mergeCell ref="B98:B106"/>
    <mergeCell ref="B108:B131"/>
    <mergeCell ref="B107:G107"/>
    <mergeCell ref="B132:G132"/>
    <mergeCell ref="B136:G136"/>
    <mergeCell ref="B140:G140"/>
    <mergeCell ref="B150:G150"/>
    <mergeCell ref="B164:G164"/>
    <mergeCell ref="B141:B149"/>
    <mergeCell ref="B204:G204"/>
    <mergeCell ref="B63:G63"/>
    <mergeCell ref="B64:G64"/>
    <mergeCell ref="B74:G74"/>
    <mergeCell ref="B225:G225"/>
    <mergeCell ref="B223:G223"/>
    <mergeCell ref="B211:G211"/>
    <mergeCell ref="B189:G189"/>
    <mergeCell ref="B199:G199"/>
    <mergeCell ref="B209:G209"/>
    <mergeCell ref="B97:G97"/>
    <mergeCell ref="B1:G1"/>
    <mergeCell ref="B45:B55"/>
    <mergeCell ref="B21:B31"/>
    <mergeCell ref="B33:B43"/>
    <mergeCell ref="B9:B19"/>
    <mergeCell ref="B7:G7"/>
    <mergeCell ref="B8:G8"/>
    <mergeCell ref="B20:G20"/>
    <mergeCell ref="B32:G32"/>
    <mergeCell ref="B44:G44"/>
    <mergeCell ref="E2:G2"/>
    <mergeCell ref="E3:G3"/>
    <mergeCell ref="E4:G4"/>
    <mergeCell ref="E5:F5"/>
    <mergeCell ref="B57:B62"/>
    <mergeCell ref="B299:B301"/>
    <mergeCell ref="B305:B313"/>
    <mergeCell ref="B302:G302"/>
    <mergeCell ref="B304:G304"/>
    <mergeCell ref="B232:G232"/>
    <mergeCell ref="B234:G234"/>
    <mergeCell ref="B236:G236"/>
    <mergeCell ref="B239:G239"/>
    <mergeCell ref="B241:G241"/>
    <mergeCell ref="B248:G248"/>
    <mergeCell ref="B255:G255"/>
    <mergeCell ref="B281:G281"/>
    <mergeCell ref="B282:G282"/>
    <mergeCell ref="B294:G294"/>
    <mergeCell ref="B296:G296"/>
    <mergeCell ref="B298:G298"/>
    <mergeCell ref="B65:B73"/>
    <mergeCell ref="B289:G289"/>
    <mergeCell ref="B256:G256"/>
    <mergeCell ref="B264:G264"/>
    <mergeCell ref="B271:G271"/>
    <mergeCell ref="B274:G274"/>
    <mergeCell ref="B277:G277"/>
    <mergeCell ref="B165:B170"/>
    <mergeCell ref="B161:B163"/>
    <mergeCell ref="B174:B179"/>
    <mergeCell ref="B171:G171"/>
    <mergeCell ref="B173:G173"/>
    <mergeCell ref="B180:G180"/>
    <mergeCell ref="B265:B270"/>
    <mergeCell ref="B257:B263"/>
    <mergeCell ref="B237:B238"/>
    <mergeCell ref="B290:B293"/>
    <mergeCell ref="B283:B288"/>
    <mergeCell ref="B278:B280"/>
    <mergeCell ref="B275:B276"/>
    <mergeCell ref="B272:B273"/>
    <mergeCell ref="B249:B254"/>
    <mergeCell ref="B242:B247"/>
    <mergeCell ref="B133:B135"/>
    <mergeCell ref="B212:B215"/>
    <mergeCell ref="B205:B208"/>
    <mergeCell ref="B200:B203"/>
    <mergeCell ref="B195:B198"/>
    <mergeCell ref="B190:B193"/>
    <mergeCell ref="B185:B188"/>
    <mergeCell ref="B181:B183"/>
    <mergeCell ref="B230:G230"/>
    <mergeCell ref="B151:B159"/>
    <mergeCell ref="B160:G160"/>
    <mergeCell ref="B184:G184"/>
    <mergeCell ref="B194:G194"/>
    <mergeCell ref="B218:G218"/>
  </mergeCells>
  <printOptions horizontalCentered="1"/>
  <pageMargins left="0.39370078740157483" right="0.39370078740157483" top="3.937007874015748E-2" bottom="3.937007874015748E-2" header="0" footer="0"/>
  <pageSetup paperSize="9" scale="77" fitToHeight="0" orientation="portrait" r:id="rId1"/>
  <headerFooter alignWithMargins="0"/>
  <rowBreaks count="7" manualBreakCount="7">
    <brk id="62" min="1" max="6" man="1"/>
    <brk id="131" min="1" max="6" man="1"/>
    <brk id="170" min="1" max="6" man="1"/>
    <brk id="198" min="1" max="6" man="1"/>
    <brk id="222" min="1" max="6" man="1"/>
    <brk id="238" min="1" max="6" man="1"/>
    <brk id="288" min="1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0" tint="-4.9989318521683403E-2"/>
    <pageSetUpPr fitToPage="1"/>
  </sheetPr>
  <dimension ref="A1:AF333"/>
  <sheetViews>
    <sheetView zoomScaleNormal="100" workbookViewId="0">
      <pane ySplit="6" topLeftCell="A7" activePane="bottomLeft" state="frozen"/>
      <selection pane="bottomLeft" activeCell="G5" sqref="G5"/>
    </sheetView>
  </sheetViews>
  <sheetFormatPr defaultColWidth="9.140625" defaultRowHeight="12.75" x14ac:dyDescent="0.25"/>
  <cols>
    <col min="1" max="1" width="9.140625" style="7"/>
    <col min="2" max="2" width="30.85546875" style="6" customWidth="1"/>
    <col min="3" max="4" width="16.7109375" style="6" customWidth="1"/>
    <col min="5" max="5" width="16.7109375" style="5" customWidth="1"/>
    <col min="6" max="7" width="20.7109375" style="1" customWidth="1"/>
    <col min="8" max="8" width="9.140625" style="1"/>
    <col min="9" max="9" width="19.5703125" style="2" hidden="1" customWidth="1"/>
    <col min="10" max="10" width="17.42578125" style="2" hidden="1" customWidth="1"/>
    <col min="11" max="13" width="13.42578125" style="2" bestFit="1" customWidth="1"/>
    <col min="14" max="14" width="9.140625" style="1"/>
    <col min="15" max="19" width="13.42578125" style="1" bestFit="1" customWidth="1"/>
    <col min="20" max="16384" width="9.140625" style="1"/>
  </cols>
  <sheetData>
    <row r="1" spans="2:32" ht="16.5" customHeight="1" x14ac:dyDescent="0.25">
      <c r="B1" s="449" t="s">
        <v>656</v>
      </c>
      <c r="C1" s="450"/>
      <c r="D1" s="450"/>
      <c r="E1" s="450"/>
      <c r="F1" s="450"/>
      <c r="G1" s="451"/>
      <c r="H1" s="10"/>
      <c r="I1" s="9"/>
      <c r="J1" s="9"/>
      <c r="K1" s="9"/>
      <c r="L1" s="9"/>
      <c r="M1" s="8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</row>
    <row r="2" spans="2:32" ht="16.5" customHeight="1" x14ac:dyDescent="0.25">
      <c r="B2" s="452"/>
      <c r="C2" s="453"/>
      <c r="D2" s="96"/>
      <c r="E2" s="460"/>
      <c r="F2" s="461"/>
      <c r="G2" s="462"/>
      <c r="H2" s="10"/>
      <c r="I2" s="9"/>
      <c r="J2" s="9"/>
      <c r="K2" s="9"/>
      <c r="L2" s="9"/>
      <c r="M2" s="8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2:32" ht="16.5" customHeight="1" x14ac:dyDescent="0.25">
      <c r="B3" s="172"/>
      <c r="C3" s="95"/>
      <c r="D3" s="96"/>
      <c r="E3" s="442" t="s">
        <v>1526</v>
      </c>
      <c r="F3" s="442"/>
      <c r="G3" s="443"/>
      <c r="H3" s="10"/>
      <c r="I3" s="9"/>
      <c r="J3" s="9"/>
      <c r="K3" s="9"/>
      <c r="L3" s="9"/>
      <c r="M3" s="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2:32" ht="16.5" customHeight="1" x14ac:dyDescent="0.25">
      <c r="B4" s="454"/>
      <c r="C4" s="455"/>
      <c r="D4" s="27"/>
      <c r="E4" s="463"/>
      <c r="F4" s="464"/>
      <c r="G4" s="465"/>
      <c r="H4" s="10"/>
      <c r="I4" s="9"/>
      <c r="J4" s="9"/>
      <c r="K4" s="9"/>
      <c r="L4" s="9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2:32" ht="16.5" customHeight="1" x14ac:dyDescent="0.25">
      <c r="B5" s="456"/>
      <c r="C5" s="457"/>
      <c r="D5" s="27"/>
      <c r="E5" s="458" t="s">
        <v>679</v>
      </c>
      <c r="F5" s="459"/>
      <c r="G5" s="68"/>
      <c r="H5" s="10"/>
      <c r="I5" s="9"/>
      <c r="J5" s="9"/>
      <c r="K5" s="9"/>
      <c r="L5" s="9"/>
      <c r="M5" s="8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2:32" s="13" customFormat="1" ht="43.5" customHeight="1" x14ac:dyDescent="0.25">
      <c r="B6" s="120"/>
      <c r="C6" s="121" t="s">
        <v>0</v>
      </c>
      <c r="D6" s="122" t="s">
        <v>365</v>
      </c>
      <c r="E6" s="123" t="s">
        <v>364</v>
      </c>
      <c r="F6" s="113" t="s">
        <v>676</v>
      </c>
      <c r="G6" s="113" t="s">
        <v>677</v>
      </c>
      <c r="H6" s="60"/>
      <c r="I6" s="16"/>
      <c r="J6" s="16"/>
      <c r="K6" s="16"/>
      <c r="L6" s="16"/>
      <c r="M6" s="15"/>
    </row>
    <row r="7" spans="2:32" ht="18" customHeight="1" x14ac:dyDescent="0.25">
      <c r="B7" s="429" t="s">
        <v>81</v>
      </c>
      <c r="C7" s="429"/>
      <c r="D7" s="429"/>
      <c r="E7" s="429"/>
      <c r="F7" s="429"/>
      <c r="G7" s="429"/>
      <c r="H7" s="10"/>
      <c r="I7" s="328" t="s">
        <v>1817</v>
      </c>
      <c r="J7" s="329" t="s">
        <v>1816</v>
      </c>
      <c r="K7" s="9"/>
      <c r="L7" s="9"/>
      <c r="M7" s="8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2:32" ht="27" customHeight="1" x14ac:dyDescent="0.25">
      <c r="B8" s="430"/>
      <c r="C8" s="129" t="s">
        <v>655</v>
      </c>
      <c r="D8" s="17" t="s">
        <v>48</v>
      </c>
      <c r="E8" s="19">
        <v>150</v>
      </c>
      <c r="F8" s="65">
        <f>I8</f>
        <v>1779.2271665431203</v>
      </c>
      <c r="G8" s="65">
        <f>F8-F8*$G$5%</f>
        <v>1779.2271665431203</v>
      </c>
      <c r="H8" s="10"/>
      <c r="I8" s="71">
        <f>J8*9</f>
        <v>1779.2271665431203</v>
      </c>
      <c r="J8" s="323">
        <v>197.69190739368003</v>
      </c>
      <c r="K8" s="9"/>
      <c r="L8" s="9"/>
      <c r="M8" s="8"/>
      <c r="N8" s="8"/>
      <c r="O8" s="8"/>
      <c r="P8" s="8"/>
      <c r="Q8" s="8"/>
      <c r="R8" s="8"/>
      <c r="S8" s="8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2:32" ht="27" customHeight="1" x14ac:dyDescent="0.25">
      <c r="B9" s="430"/>
      <c r="C9" s="129" t="s">
        <v>654</v>
      </c>
      <c r="D9" s="17" t="s">
        <v>46</v>
      </c>
      <c r="E9" s="19">
        <v>120</v>
      </c>
      <c r="F9" s="65">
        <f>I9</f>
        <v>2704.4914102819216</v>
      </c>
      <c r="G9" s="65">
        <f t="shared" ref="G9:G13" si="0">F9-F9*$G$5%</f>
        <v>2704.4914102819216</v>
      </c>
      <c r="H9" s="10"/>
      <c r="I9" s="71">
        <f t="shared" ref="I9:I66" si="1">J9*9</f>
        <v>2704.4914102819216</v>
      </c>
      <c r="J9" s="323">
        <v>300.49904558688019</v>
      </c>
      <c r="K9" s="9"/>
      <c r="L9" s="9"/>
      <c r="M9" s="8"/>
      <c r="N9" s="8"/>
      <c r="O9" s="8"/>
      <c r="P9" s="8"/>
      <c r="Q9" s="8"/>
      <c r="R9" s="8"/>
      <c r="S9" s="8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2:32" ht="27" customHeight="1" x14ac:dyDescent="0.25">
      <c r="B10" s="430"/>
      <c r="C10" s="129" t="s">
        <v>653</v>
      </c>
      <c r="D10" s="17" t="s">
        <v>77</v>
      </c>
      <c r="E10" s="19">
        <v>80</v>
      </c>
      <c r="F10" s="65">
        <f t="shared" ref="F10:F13" si="2">I10</f>
        <v>3559.2807972909604</v>
      </c>
      <c r="G10" s="65">
        <f>F10-F10*$G$5%</f>
        <v>3559.2807972909604</v>
      </c>
      <c r="H10" s="10"/>
      <c r="I10" s="71">
        <f>J10*9</f>
        <v>3559.2807972909604</v>
      </c>
      <c r="J10" s="323">
        <v>395.47564414344004</v>
      </c>
      <c r="K10" s="9"/>
      <c r="L10" s="9"/>
      <c r="M10" s="8"/>
      <c r="N10" s="8"/>
      <c r="O10" s="8"/>
      <c r="P10" s="8"/>
      <c r="Q10" s="8"/>
      <c r="R10" s="8"/>
      <c r="S10" s="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2:32" ht="27" customHeight="1" x14ac:dyDescent="0.25">
      <c r="B11" s="430"/>
      <c r="C11" s="125" t="s">
        <v>652</v>
      </c>
      <c r="D11" s="17" t="s">
        <v>75</v>
      </c>
      <c r="E11" s="19">
        <v>40</v>
      </c>
      <c r="F11" s="65">
        <f t="shared" si="2"/>
        <v>5452.2594916473618</v>
      </c>
      <c r="G11" s="65">
        <f>F11-F11*$G$5%</f>
        <v>5452.2594916473618</v>
      </c>
      <c r="H11" s="10"/>
      <c r="I11" s="71">
        <f t="shared" si="1"/>
        <v>5452.2594916473618</v>
      </c>
      <c r="J11" s="323">
        <v>605.80661018304022</v>
      </c>
      <c r="K11" s="9"/>
      <c r="L11" s="9"/>
      <c r="M11" s="8"/>
      <c r="N11" s="8"/>
      <c r="O11" s="8"/>
      <c r="P11" s="8"/>
      <c r="Q11" s="8"/>
      <c r="R11" s="8"/>
      <c r="S11" s="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2:32" ht="27" customHeight="1" x14ac:dyDescent="0.25">
      <c r="B12" s="430"/>
      <c r="C12" s="125" t="s">
        <v>651</v>
      </c>
      <c r="D12" s="17" t="s">
        <v>73</v>
      </c>
      <c r="E12" s="19">
        <v>30</v>
      </c>
      <c r="F12" s="65">
        <f t="shared" si="2"/>
        <v>11843.607719185202</v>
      </c>
      <c r="G12" s="65">
        <f>F12-F12*$G$5%</f>
        <v>11843.607719185202</v>
      </c>
      <c r="H12" s="10"/>
      <c r="I12" s="71">
        <f t="shared" si="1"/>
        <v>11843.607719185202</v>
      </c>
      <c r="J12" s="323">
        <v>1315.9564132428002</v>
      </c>
      <c r="K12" s="9"/>
      <c r="L12" s="9"/>
      <c r="M12" s="8"/>
      <c r="N12" s="8"/>
      <c r="O12" s="8"/>
      <c r="P12" s="8"/>
      <c r="Q12" s="8"/>
      <c r="R12" s="8"/>
      <c r="S12" s="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2:32" ht="27" customHeight="1" x14ac:dyDescent="0.25">
      <c r="B13" s="430"/>
      <c r="C13" s="125" t="s">
        <v>650</v>
      </c>
      <c r="D13" s="17" t="s">
        <v>71</v>
      </c>
      <c r="E13" s="19">
        <v>15</v>
      </c>
      <c r="F13" s="65">
        <f t="shared" si="2"/>
        <v>18406.109170209606</v>
      </c>
      <c r="G13" s="65">
        <f t="shared" si="0"/>
        <v>18406.109170209606</v>
      </c>
      <c r="H13" s="10"/>
      <c r="I13" s="71">
        <f t="shared" si="1"/>
        <v>18406.109170209606</v>
      </c>
      <c r="J13" s="323">
        <v>2045.1232411344006</v>
      </c>
      <c r="K13" s="9"/>
      <c r="L13" s="9"/>
      <c r="M13" s="8"/>
      <c r="N13" s="8"/>
      <c r="O13" s="8"/>
      <c r="P13" s="8"/>
      <c r="Q13" s="8"/>
      <c r="R13" s="8"/>
      <c r="S13" s="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2:32" ht="18" customHeight="1" x14ac:dyDescent="0.25">
      <c r="B14" s="429" t="s">
        <v>88</v>
      </c>
      <c r="C14" s="429"/>
      <c r="D14" s="429"/>
      <c r="E14" s="429"/>
      <c r="F14" s="429"/>
      <c r="G14" s="429"/>
      <c r="H14" s="10"/>
      <c r="I14" s="71">
        <f t="shared" si="1"/>
        <v>0</v>
      </c>
      <c r="J14" s="323">
        <v>0</v>
      </c>
      <c r="K14" s="9"/>
      <c r="L14" s="9"/>
      <c r="M14" s="8"/>
      <c r="N14" s="8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2:32" ht="27" customHeight="1" x14ac:dyDescent="0.25">
      <c r="B15" s="430"/>
      <c r="C15" s="129" t="s">
        <v>649</v>
      </c>
      <c r="D15" s="17" t="s">
        <v>48</v>
      </c>
      <c r="E15" s="19">
        <v>150</v>
      </c>
      <c r="F15" s="65">
        <f>I15</f>
        <v>2009.1344816743203</v>
      </c>
      <c r="G15" s="65">
        <f>F15-F15*$G$5%</f>
        <v>2009.1344816743203</v>
      </c>
      <c r="H15" s="10"/>
      <c r="I15" s="71">
        <f t="shared" si="1"/>
        <v>2009.1344816743203</v>
      </c>
      <c r="J15" s="323">
        <v>223.23716463048004</v>
      </c>
      <c r="K15" s="9"/>
      <c r="L15" s="9"/>
      <c r="M15" s="8"/>
      <c r="N15" s="8"/>
      <c r="O15" s="8"/>
      <c r="P15" s="8"/>
      <c r="Q15" s="8"/>
      <c r="R15" s="8"/>
      <c r="S15" s="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2:32" ht="27" customHeight="1" x14ac:dyDescent="0.25">
      <c r="B16" s="430"/>
      <c r="C16" s="129" t="s">
        <v>648</v>
      </c>
      <c r="D16" s="17" t="s">
        <v>46</v>
      </c>
      <c r="E16" s="19">
        <v>120</v>
      </c>
      <c r="F16" s="65">
        <f t="shared" ref="F16:F20" si="3">I16</f>
        <v>3068.8869914539209</v>
      </c>
      <c r="G16" s="65">
        <f t="shared" ref="G16:G20" si="4">F16-F16*$G$5%</f>
        <v>3068.8869914539209</v>
      </c>
      <c r="H16" s="10"/>
      <c r="I16" s="71">
        <f t="shared" si="1"/>
        <v>3068.8869914539209</v>
      </c>
      <c r="J16" s="323">
        <v>340.9874434948801</v>
      </c>
      <c r="K16" s="9"/>
      <c r="L16" s="9"/>
      <c r="M16" s="8"/>
      <c r="N16" s="8"/>
      <c r="O16" s="8"/>
      <c r="P16" s="8"/>
      <c r="Q16" s="8"/>
      <c r="R16" s="8"/>
      <c r="S16" s="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2:32" ht="27" customHeight="1" x14ac:dyDescent="0.25">
      <c r="B17" s="430"/>
      <c r="C17" s="129" t="s">
        <v>647</v>
      </c>
      <c r="D17" s="17" t="s">
        <v>77</v>
      </c>
      <c r="E17" s="19">
        <v>70</v>
      </c>
      <c r="F17" s="65">
        <f t="shared" si="3"/>
        <v>4028.0362675862411</v>
      </c>
      <c r="G17" s="65">
        <f t="shared" si="4"/>
        <v>4028.0362675862411</v>
      </c>
      <c r="H17" s="10"/>
      <c r="I17" s="71">
        <f t="shared" si="1"/>
        <v>4028.0362675862411</v>
      </c>
      <c r="J17" s="323">
        <v>447.55958528736011</v>
      </c>
      <c r="K17" s="9"/>
      <c r="L17" s="9"/>
      <c r="M17" s="8"/>
      <c r="N17" s="8"/>
      <c r="O17" s="8"/>
      <c r="P17" s="8"/>
      <c r="Q17" s="8"/>
      <c r="R17" s="8"/>
      <c r="S17" s="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2:32" ht="27" customHeight="1" x14ac:dyDescent="0.25">
      <c r="B18" s="430"/>
      <c r="C18" s="125" t="s">
        <v>646</v>
      </c>
      <c r="D18" s="17" t="s">
        <v>75</v>
      </c>
      <c r="E18" s="19">
        <v>40</v>
      </c>
      <c r="F18" s="65">
        <f t="shared" si="3"/>
        <v>6470.6136580814418</v>
      </c>
      <c r="G18" s="65">
        <f t="shared" si="4"/>
        <v>6470.6136580814418</v>
      </c>
      <c r="H18" s="10"/>
      <c r="I18" s="71">
        <f t="shared" si="1"/>
        <v>6470.6136580814418</v>
      </c>
      <c r="J18" s="323">
        <v>718.9570731201602</v>
      </c>
      <c r="K18" s="9"/>
      <c r="L18" s="9"/>
      <c r="M18" s="8"/>
      <c r="N18" s="8"/>
      <c r="O18" s="8"/>
      <c r="P18" s="8"/>
      <c r="Q18" s="8"/>
      <c r="R18" s="8"/>
      <c r="S18" s="8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</row>
    <row r="19" spans="2:32" ht="27" customHeight="1" x14ac:dyDescent="0.25">
      <c r="B19" s="430"/>
      <c r="C19" s="125" t="s">
        <v>645</v>
      </c>
      <c r="D19" s="17" t="s">
        <v>73</v>
      </c>
      <c r="E19" s="19">
        <v>25</v>
      </c>
      <c r="F19" s="65">
        <f t="shared" si="3"/>
        <v>12967.523904494885</v>
      </c>
      <c r="G19" s="65">
        <f t="shared" si="4"/>
        <v>12967.523904494885</v>
      </c>
      <c r="H19" s="10"/>
      <c r="I19" s="71">
        <f t="shared" si="1"/>
        <v>12967.523904494885</v>
      </c>
      <c r="J19" s="323">
        <v>1440.8359893883205</v>
      </c>
      <c r="K19" s="9"/>
      <c r="L19" s="9"/>
      <c r="M19" s="8"/>
      <c r="N19" s="8"/>
      <c r="O19" s="8"/>
      <c r="P19" s="8"/>
      <c r="Q19" s="8"/>
      <c r="R19" s="8"/>
      <c r="S19" s="8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2:32" ht="27" customHeight="1" x14ac:dyDescent="0.25">
      <c r="B20" s="430"/>
      <c r="C20" s="125" t="s">
        <v>644</v>
      </c>
      <c r="D20" s="17" t="s">
        <v>71</v>
      </c>
      <c r="E20" s="19">
        <v>15</v>
      </c>
      <c r="F20" s="65">
        <f t="shared" si="3"/>
        <v>21055.753410541925</v>
      </c>
      <c r="G20" s="65">
        <f t="shared" si="4"/>
        <v>21055.753410541925</v>
      </c>
      <c r="H20" s="10"/>
      <c r="I20" s="71">
        <f t="shared" si="1"/>
        <v>21055.753410541925</v>
      </c>
      <c r="J20" s="323">
        <v>2339.5281567268808</v>
      </c>
      <c r="K20" s="9"/>
      <c r="L20" s="9"/>
      <c r="M20" s="8"/>
      <c r="N20" s="8"/>
      <c r="O20" s="8"/>
      <c r="P20" s="8"/>
      <c r="Q20" s="8"/>
      <c r="R20" s="8"/>
      <c r="S20" s="8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2:32" s="7" customFormat="1" ht="15.75" x14ac:dyDescent="0.25">
      <c r="B21" s="429" t="s">
        <v>141</v>
      </c>
      <c r="C21" s="429"/>
      <c r="D21" s="429"/>
      <c r="E21" s="429"/>
      <c r="F21" s="429"/>
      <c r="G21" s="429"/>
      <c r="H21" s="10"/>
      <c r="I21" s="71">
        <f t="shared" si="1"/>
        <v>0</v>
      </c>
      <c r="J21" s="323">
        <v>0</v>
      </c>
      <c r="K21" s="9"/>
      <c r="L21" s="9"/>
      <c r="M21" s="8"/>
      <c r="N21" s="8"/>
    </row>
    <row r="22" spans="2:32" ht="27" customHeight="1" x14ac:dyDescent="0.25">
      <c r="B22" s="430"/>
      <c r="C22" s="129" t="s">
        <v>643</v>
      </c>
      <c r="D22" s="17" t="s">
        <v>48</v>
      </c>
      <c r="E22" s="19">
        <v>200</v>
      </c>
      <c r="F22" s="65">
        <f>I22</f>
        <v>890.55274714056031</v>
      </c>
      <c r="G22" s="65">
        <f>F22-F22*$G$5%</f>
        <v>890.55274714056031</v>
      </c>
      <c r="H22" s="10"/>
      <c r="I22" s="71">
        <f t="shared" si="1"/>
        <v>890.55274714056031</v>
      </c>
      <c r="J22" s="323">
        <v>98.950305237840041</v>
      </c>
      <c r="K22" s="9"/>
      <c r="L22" s="9"/>
      <c r="M22" s="8"/>
      <c r="N22" s="8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2:32" ht="27" customHeight="1" x14ac:dyDescent="0.25">
      <c r="B23" s="430"/>
      <c r="C23" s="129" t="s">
        <v>642</v>
      </c>
      <c r="D23" s="17" t="s">
        <v>89</v>
      </c>
      <c r="E23" s="19">
        <v>180</v>
      </c>
      <c r="F23" s="65">
        <f t="shared" ref="F23:F27" si="5">I23</f>
        <v>1326.5501816851204</v>
      </c>
      <c r="G23" s="65">
        <f t="shared" ref="G23:G27" si="6">F23-F23*$G$5%</f>
        <v>1326.5501816851204</v>
      </c>
      <c r="H23" s="10"/>
      <c r="I23" s="71">
        <f t="shared" si="1"/>
        <v>1326.5501816851204</v>
      </c>
      <c r="J23" s="323">
        <v>147.39446463168005</v>
      </c>
      <c r="K23" s="9"/>
      <c r="L23" s="9"/>
      <c r="M23" s="8"/>
      <c r="N23" s="8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2:32" ht="27" customHeight="1" x14ac:dyDescent="0.25">
      <c r="B24" s="430"/>
      <c r="C24" s="125" t="s">
        <v>641</v>
      </c>
      <c r="D24" s="17" t="s">
        <v>101</v>
      </c>
      <c r="E24" s="19">
        <v>180</v>
      </c>
      <c r="F24" s="65">
        <f t="shared" si="5"/>
        <v>946.52691373296045</v>
      </c>
      <c r="G24" s="65">
        <f t="shared" si="6"/>
        <v>946.52691373296045</v>
      </c>
      <c r="H24" s="10"/>
      <c r="I24" s="71">
        <f t="shared" si="1"/>
        <v>946.52691373296045</v>
      </c>
      <c r="J24" s="323">
        <v>105.16965708144005</v>
      </c>
      <c r="K24" s="9"/>
      <c r="L24" s="9"/>
      <c r="M24" s="8"/>
      <c r="N24" s="8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2:32" ht="27" customHeight="1" x14ac:dyDescent="0.25">
      <c r="B25" s="430"/>
      <c r="C25" s="125" t="s">
        <v>640</v>
      </c>
      <c r="D25" s="17" t="s">
        <v>46</v>
      </c>
      <c r="E25" s="19">
        <v>140</v>
      </c>
      <c r="F25" s="65">
        <f t="shared" si="5"/>
        <v>1298.5255318341606</v>
      </c>
      <c r="G25" s="65">
        <f t="shared" si="6"/>
        <v>1298.5255318341606</v>
      </c>
      <c r="H25" s="10"/>
      <c r="I25" s="71">
        <f t="shared" si="1"/>
        <v>1298.5255318341606</v>
      </c>
      <c r="J25" s="323">
        <v>144.28061464824006</v>
      </c>
      <c r="K25" s="9"/>
      <c r="L25" s="9"/>
      <c r="M25" s="8"/>
      <c r="N25" s="8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2:32" ht="27" customHeight="1" x14ac:dyDescent="0.25">
      <c r="B26" s="430"/>
      <c r="C26" s="129" t="s">
        <v>639</v>
      </c>
      <c r="D26" s="17" t="s">
        <v>617</v>
      </c>
      <c r="E26" s="19">
        <v>100</v>
      </c>
      <c r="F26" s="65">
        <f t="shared" si="5"/>
        <v>1410.0981994713607</v>
      </c>
      <c r="G26" s="65">
        <f t="shared" si="6"/>
        <v>1410.0981994713607</v>
      </c>
      <c r="H26" s="10"/>
      <c r="I26" s="71">
        <f t="shared" si="1"/>
        <v>1410.0981994713607</v>
      </c>
      <c r="J26" s="323">
        <v>156.67757771904007</v>
      </c>
      <c r="K26" s="9"/>
      <c r="L26" s="9"/>
      <c r="M26" s="8"/>
      <c r="N26" s="8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2:32" ht="27" customHeight="1" x14ac:dyDescent="0.25">
      <c r="B27" s="430"/>
      <c r="C27" s="129" t="s">
        <v>638</v>
      </c>
      <c r="D27" s="17" t="s">
        <v>77</v>
      </c>
      <c r="E27" s="19">
        <v>60</v>
      </c>
      <c r="F27" s="65">
        <f t="shared" si="5"/>
        <v>2128.4458595920805</v>
      </c>
      <c r="G27" s="65">
        <f t="shared" si="6"/>
        <v>2128.4458595920805</v>
      </c>
      <c r="H27" s="10"/>
      <c r="I27" s="71">
        <f t="shared" si="1"/>
        <v>2128.4458595920805</v>
      </c>
      <c r="J27" s="323">
        <v>236.49398439912008</v>
      </c>
      <c r="K27" s="9"/>
      <c r="L27" s="9"/>
      <c r="M27" s="8"/>
      <c r="N27" s="8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2:32" ht="15.75" x14ac:dyDescent="0.25">
      <c r="B28" s="429" t="s">
        <v>132</v>
      </c>
      <c r="C28" s="429"/>
      <c r="D28" s="429"/>
      <c r="E28" s="429"/>
      <c r="F28" s="429"/>
      <c r="G28" s="429"/>
      <c r="H28" s="10"/>
      <c r="I28" s="71">
        <f t="shared" si="1"/>
        <v>0</v>
      </c>
      <c r="J28" s="323">
        <v>0</v>
      </c>
      <c r="K28" s="9"/>
      <c r="L28" s="9"/>
      <c r="M28" s="8"/>
      <c r="N28" s="8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2:32" ht="27" customHeight="1" x14ac:dyDescent="0.25">
      <c r="B29" s="430"/>
      <c r="C29" s="129" t="s">
        <v>637</v>
      </c>
      <c r="D29" s="17" t="s">
        <v>48</v>
      </c>
      <c r="E29" s="19">
        <v>200</v>
      </c>
      <c r="F29" s="65">
        <f>I29</f>
        <v>665.37881790912013</v>
      </c>
      <c r="G29" s="65">
        <f>F29-F29*$G$5%</f>
        <v>665.37881790912013</v>
      </c>
      <c r="H29" s="10"/>
      <c r="I29" s="71">
        <f t="shared" si="1"/>
        <v>665.37881790912013</v>
      </c>
      <c r="J29" s="323">
        <v>73.930979767680014</v>
      </c>
      <c r="K29" s="9"/>
      <c r="L29" s="9"/>
      <c r="M29" s="8"/>
      <c r="N29" s="8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2:32" ht="27" customHeight="1" x14ac:dyDescent="0.25">
      <c r="B30" s="430"/>
      <c r="C30" s="125" t="s">
        <v>636</v>
      </c>
      <c r="D30" s="17" t="s">
        <v>89</v>
      </c>
      <c r="E30" s="19">
        <v>160</v>
      </c>
      <c r="F30" s="65">
        <f t="shared" ref="F30:F34" si="7">I30</f>
        <v>976.27962510288035</v>
      </c>
      <c r="G30" s="65">
        <f t="shared" ref="G30:G34" si="8">F30-F30*$G$5%</f>
        <v>976.27962510288035</v>
      </c>
      <c r="H30" s="10"/>
      <c r="I30" s="71">
        <f t="shared" si="1"/>
        <v>976.27962510288035</v>
      </c>
      <c r="J30" s="323">
        <v>108.47551390032004</v>
      </c>
      <c r="K30" s="9"/>
      <c r="L30" s="9"/>
      <c r="M30" s="8"/>
      <c r="N30" s="8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2:32" ht="27" customHeight="1" x14ac:dyDescent="0.25">
      <c r="B31" s="430"/>
      <c r="C31" s="125" t="s">
        <v>635</v>
      </c>
      <c r="D31" s="17" t="s">
        <v>101</v>
      </c>
      <c r="E31" s="19">
        <v>160</v>
      </c>
      <c r="F31" s="65">
        <f t="shared" si="7"/>
        <v>711.28514782584011</v>
      </c>
      <c r="G31" s="65">
        <f t="shared" si="8"/>
        <v>711.28514782584011</v>
      </c>
      <c r="H31" s="10"/>
      <c r="I31" s="71">
        <f t="shared" si="1"/>
        <v>711.28514782584011</v>
      </c>
      <c r="J31" s="323">
        <v>79.031683091760016</v>
      </c>
      <c r="K31" s="9"/>
      <c r="L31" s="9"/>
      <c r="M31" s="8"/>
      <c r="N31" s="8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2:32" ht="27" customHeight="1" x14ac:dyDescent="0.25">
      <c r="B32" s="430"/>
      <c r="C32" s="125" t="s">
        <v>634</v>
      </c>
      <c r="D32" s="17" t="s">
        <v>46</v>
      </c>
      <c r="E32" s="19">
        <v>160</v>
      </c>
      <c r="F32" s="65">
        <f t="shared" si="7"/>
        <v>940.29086564280033</v>
      </c>
      <c r="G32" s="65">
        <f t="shared" si="8"/>
        <v>940.29086564280033</v>
      </c>
      <c r="H32" s="10"/>
      <c r="I32" s="71">
        <f t="shared" si="1"/>
        <v>940.29086564280033</v>
      </c>
      <c r="J32" s="323">
        <v>104.47676284920004</v>
      </c>
      <c r="K32" s="9"/>
      <c r="L32" s="9"/>
      <c r="M32" s="8"/>
      <c r="N32" s="8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2:32" ht="27" customHeight="1" x14ac:dyDescent="0.25">
      <c r="B33" s="430"/>
      <c r="C33" s="125" t="s">
        <v>633</v>
      </c>
      <c r="D33" s="17" t="s">
        <v>617</v>
      </c>
      <c r="E33" s="19">
        <v>100</v>
      </c>
      <c r="F33" s="65">
        <f t="shared" si="7"/>
        <v>1041.7205634948004</v>
      </c>
      <c r="G33" s="65">
        <f t="shared" si="8"/>
        <v>1041.7205634948004</v>
      </c>
      <c r="H33" s="10"/>
      <c r="I33" s="71">
        <f t="shared" si="1"/>
        <v>1041.7205634948004</v>
      </c>
      <c r="J33" s="323">
        <v>115.74672927720006</v>
      </c>
      <c r="K33" s="9"/>
      <c r="L33" s="9"/>
      <c r="M33" s="8"/>
      <c r="N33" s="8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2:32" ht="27" customHeight="1" x14ac:dyDescent="0.25">
      <c r="B34" s="430"/>
      <c r="C34" s="129" t="s">
        <v>632</v>
      </c>
      <c r="D34" s="17" t="s">
        <v>77</v>
      </c>
      <c r="E34" s="19">
        <v>60</v>
      </c>
      <c r="F34" s="65">
        <f t="shared" si="7"/>
        <v>1559.3876880876001</v>
      </c>
      <c r="G34" s="65">
        <f t="shared" si="8"/>
        <v>1559.3876880876001</v>
      </c>
      <c r="H34" s="10"/>
      <c r="I34" s="71">
        <f t="shared" si="1"/>
        <v>1559.3876880876001</v>
      </c>
      <c r="J34" s="323">
        <v>173.26529867639999</v>
      </c>
      <c r="K34" s="9"/>
      <c r="L34" s="9"/>
      <c r="M34" s="8"/>
      <c r="N34" s="8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2:32" ht="18" customHeight="1" x14ac:dyDescent="0.25">
      <c r="B35" s="429" t="s">
        <v>123</v>
      </c>
      <c r="C35" s="429"/>
      <c r="D35" s="429"/>
      <c r="E35" s="429"/>
      <c r="F35" s="429"/>
      <c r="G35" s="429"/>
      <c r="H35" s="10"/>
      <c r="I35" s="71">
        <f t="shared" si="1"/>
        <v>0</v>
      </c>
      <c r="J35" s="323">
        <v>0</v>
      </c>
      <c r="K35" s="9"/>
      <c r="L35" s="9"/>
      <c r="M35" s="8"/>
      <c r="N35" s="8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2:32" ht="23.25" customHeight="1" x14ac:dyDescent="0.25">
      <c r="B36" s="430"/>
      <c r="C36" s="129" t="s">
        <v>631</v>
      </c>
      <c r="D36" s="17" t="s">
        <v>48</v>
      </c>
      <c r="E36" s="19">
        <v>120</v>
      </c>
      <c r="F36" s="65">
        <f>I36</f>
        <v>999.19522350648026</v>
      </c>
      <c r="G36" s="65">
        <f>F36-F36*$G$5%</f>
        <v>999.19522350648026</v>
      </c>
      <c r="H36" s="10"/>
      <c r="I36" s="71">
        <f t="shared" si="1"/>
        <v>999.19522350648026</v>
      </c>
      <c r="J36" s="323">
        <v>111.02169150072002</v>
      </c>
      <c r="K36" s="9"/>
      <c r="L36" s="9"/>
      <c r="M36" s="8"/>
      <c r="N36" s="8"/>
      <c r="O36" s="8"/>
      <c r="P36" s="8"/>
      <c r="Q36" s="8"/>
      <c r="R36" s="8"/>
      <c r="S36" s="8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2:32" ht="23.25" customHeight="1" x14ac:dyDescent="0.25">
      <c r="B37" s="430"/>
      <c r="C37" s="125" t="s">
        <v>630</v>
      </c>
      <c r="D37" s="17" t="s">
        <v>89</v>
      </c>
      <c r="E37" s="19">
        <v>100</v>
      </c>
      <c r="F37" s="65">
        <f t="shared" ref="F37:F42" si="9">I37</f>
        <v>1467.8004275827204</v>
      </c>
      <c r="G37" s="65">
        <f t="shared" ref="G37:G42" si="10">F37-F37*$G$5%</f>
        <v>1467.8004275827204</v>
      </c>
      <c r="H37" s="10"/>
      <c r="I37" s="71">
        <f t="shared" si="1"/>
        <v>1467.8004275827204</v>
      </c>
      <c r="J37" s="323">
        <v>163.08893639808005</v>
      </c>
      <c r="K37" s="9"/>
      <c r="L37" s="9"/>
      <c r="M37" s="8"/>
      <c r="N37" s="8"/>
      <c r="O37" s="8"/>
      <c r="P37" s="8"/>
      <c r="Q37" s="8"/>
      <c r="R37" s="8"/>
      <c r="S37" s="8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2:32" ht="23.25" customHeight="1" x14ac:dyDescent="0.25">
      <c r="B38" s="430"/>
      <c r="C38" s="129" t="s">
        <v>629</v>
      </c>
      <c r="D38" s="17" t="s">
        <v>101</v>
      </c>
      <c r="E38" s="19">
        <v>100</v>
      </c>
      <c r="F38" s="65">
        <f t="shared" si="9"/>
        <v>1143.3005275658402</v>
      </c>
      <c r="G38" s="65">
        <f t="shared" si="10"/>
        <v>1143.3005275658402</v>
      </c>
      <c r="H38" s="10"/>
      <c r="I38" s="71">
        <f t="shared" si="1"/>
        <v>1143.3005275658402</v>
      </c>
      <c r="J38" s="323">
        <v>127.03339195176001</v>
      </c>
      <c r="K38" s="9"/>
      <c r="L38" s="9"/>
      <c r="M38" s="8"/>
      <c r="N38" s="8"/>
      <c r="O38" s="8"/>
      <c r="P38" s="8"/>
      <c r="Q38" s="8"/>
      <c r="R38" s="8"/>
      <c r="S38" s="8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2:32" ht="23.25" customHeight="1" x14ac:dyDescent="0.25">
      <c r="B39" s="430"/>
      <c r="C39" s="125" t="s">
        <v>628</v>
      </c>
      <c r="D39" s="17" t="s">
        <v>46</v>
      </c>
      <c r="E39" s="19">
        <v>80</v>
      </c>
      <c r="F39" s="65">
        <f t="shared" si="9"/>
        <v>1442.4054365649604</v>
      </c>
      <c r="G39" s="65">
        <f t="shared" si="10"/>
        <v>1442.4054365649604</v>
      </c>
      <c r="H39" s="10"/>
      <c r="I39" s="71">
        <f t="shared" si="1"/>
        <v>1442.4054365649604</v>
      </c>
      <c r="J39" s="323">
        <v>160.26727072944004</v>
      </c>
      <c r="K39" s="9"/>
      <c r="L39" s="9"/>
      <c r="M39" s="8"/>
      <c r="N39" s="8"/>
      <c r="O39" s="8"/>
      <c r="P39" s="8"/>
      <c r="Q39" s="8"/>
      <c r="R39" s="8"/>
      <c r="S39" s="8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2:32" ht="23.25" customHeight="1" x14ac:dyDescent="0.25">
      <c r="B40" s="430"/>
      <c r="C40" s="129" t="s">
        <v>627</v>
      </c>
      <c r="D40" s="17" t="s">
        <v>619</v>
      </c>
      <c r="E40" s="19">
        <v>60</v>
      </c>
      <c r="F40" s="65">
        <f t="shared" si="9"/>
        <v>1313.0262219715203</v>
      </c>
      <c r="G40" s="65">
        <f t="shared" si="10"/>
        <v>1313.0262219715203</v>
      </c>
      <c r="H40" s="10"/>
      <c r="I40" s="71">
        <f t="shared" si="1"/>
        <v>1313.0262219715203</v>
      </c>
      <c r="J40" s="323">
        <v>145.89180244128002</v>
      </c>
      <c r="K40" s="9"/>
      <c r="L40" s="9"/>
      <c r="M40" s="8"/>
      <c r="N40" s="8"/>
      <c r="O40" s="8"/>
      <c r="P40" s="8"/>
      <c r="Q40" s="8"/>
      <c r="R40" s="8"/>
      <c r="S40" s="8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2:32" ht="23.25" customHeight="1" x14ac:dyDescent="0.25">
      <c r="B41" s="430"/>
      <c r="C41" s="125" t="s">
        <v>626</v>
      </c>
      <c r="D41" s="17" t="s">
        <v>617</v>
      </c>
      <c r="E41" s="19">
        <v>60</v>
      </c>
      <c r="F41" s="65">
        <f t="shared" si="9"/>
        <v>1699.5860704519205</v>
      </c>
      <c r="G41" s="65">
        <f t="shared" si="10"/>
        <v>1699.5860704519205</v>
      </c>
      <c r="H41" s="10"/>
      <c r="I41" s="71">
        <f t="shared" si="1"/>
        <v>1699.5860704519205</v>
      </c>
      <c r="J41" s="323">
        <v>188.84289671688006</v>
      </c>
      <c r="K41" s="9"/>
      <c r="L41" s="9"/>
      <c r="M41" s="8"/>
      <c r="N41" s="8"/>
      <c r="O41" s="8"/>
      <c r="P41" s="8"/>
      <c r="Q41" s="8"/>
      <c r="R41" s="8"/>
      <c r="S41" s="8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2:32" ht="23.25" customHeight="1" x14ac:dyDescent="0.25">
      <c r="B42" s="430"/>
      <c r="C42" s="125" t="s">
        <v>625</v>
      </c>
      <c r="D42" s="17" t="s">
        <v>77</v>
      </c>
      <c r="E42" s="19">
        <v>40</v>
      </c>
      <c r="F42" s="65">
        <f t="shared" si="9"/>
        <v>2490.1366488213603</v>
      </c>
      <c r="G42" s="65">
        <f t="shared" si="10"/>
        <v>2490.1366488213603</v>
      </c>
      <c r="H42" s="10"/>
      <c r="I42" s="71">
        <f t="shared" si="1"/>
        <v>2490.1366488213603</v>
      </c>
      <c r="J42" s="323">
        <v>276.68184986904004</v>
      </c>
      <c r="K42" s="9"/>
      <c r="L42" s="9"/>
      <c r="M42" s="8"/>
      <c r="N42" s="8"/>
      <c r="O42" s="8"/>
      <c r="P42" s="8"/>
      <c r="Q42" s="8"/>
      <c r="R42" s="8"/>
      <c r="S42" s="8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2:32" ht="18" customHeight="1" x14ac:dyDescent="0.25">
      <c r="B43" s="429" t="s">
        <v>117</v>
      </c>
      <c r="C43" s="429"/>
      <c r="D43" s="429"/>
      <c r="E43" s="429"/>
      <c r="F43" s="429"/>
      <c r="G43" s="429"/>
      <c r="H43" s="10"/>
      <c r="I43" s="71">
        <f t="shared" si="1"/>
        <v>0</v>
      </c>
      <c r="J43" s="323">
        <v>0</v>
      </c>
      <c r="K43" s="9"/>
      <c r="L43" s="9"/>
      <c r="M43" s="8"/>
      <c r="N43" s="8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2:32" ht="23.25" customHeight="1" x14ac:dyDescent="0.25">
      <c r="B44" s="430"/>
      <c r="C44" s="129" t="s">
        <v>624</v>
      </c>
      <c r="D44" s="17" t="s">
        <v>48</v>
      </c>
      <c r="E44" s="19">
        <v>120</v>
      </c>
      <c r="F44" s="65">
        <f>I44</f>
        <v>750.65489721432004</v>
      </c>
      <c r="G44" s="65">
        <f>F44-F44*$G$5%</f>
        <v>750.65489721432004</v>
      </c>
      <c r="H44" s="10"/>
      <c r="I44" s="71">
        <f t="shared" si="1"/>
        <v>750.65489721432004</v>
      </c>
      <c r="J44" s="323">
        <v>83.406099690480005</v>
      </c>
      <c r="K44" s="9"/>
      <c r="L44" s="9"/>
      <c r="M44" s="8"/>
      <c r="N44" s="8"/>
      <c r="O44" s="8"/>
      <c r="P44" s="8"/>
      <c r="Q44" s="8"/>
      <c r="R44" s="8"/>
      <c r="S44" s="8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2:32" ht="23.25" customHeight="1" x14ac:dyDescent="0.25">
      <c r="B45" s="430"/>
      <c r="C45" s="129" t="s">
        <v>623</v>
      </c>
      <c r="D45" s="17" t="s">
        <v>89</v>
      </c>
      <c r="E45" s="19">
        <v>100</v>
      </c>
      <c r="F45" s="65">
        <f t="shared" ref="F45:F50" si="11">I45</f>
        <v>1125.3437143905605</v>
      </c>
      <c r="G45" s="65">
        <f t="shared" ref="G45:G50" si="12">F45-F45*$G$5%</f>
        <v>1125.3437143905605</v>
      </c>
      <c r="H45" s="10"/>
      <c r="I45" s="71">
        <f t="shared" si="1"/>
        <v>1125.3437143905605</v>
      </c>
      <c r="J45" s="323">
        <v>125.03819048784005</v>
      </c>
      <c r="K45" s="9"/>
      <c r="L45" s="9"/>
      <c r="M45" s="8"/>
      <c r="N45" s="8"/>
      <c r="O45" s="8"/>
      <c r="P45" s="8"/>
      <c r="Q45" s="8"/>
      <c r="R45" s="8"/>
      <c r="S45" s="8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2:32" ht="23.25" customHeight="1" x14ac:dyDescent="0.25">
      <c r="B46" s="430"/>
      <c r="C46" s="129" t="s">
        <v>622</v>
      </c>
      <c r="D46" s="17" t="s">
        <v>101</v>
      </c>
      <c r="E46" s="19">
        <v>100</v>
      </c>
      <c r="F46" s="65">
        <f t="shared" si="11"/>
        <v>886.57069233600009</v>
      </c>
      <c r="G46" s="65">
        <f t="shared" si="12"/>
        <v>886.57069233600009</v>
      </c>
      <c r="H46" s="10"/>
      <c r="I46" s="71">
        <f t="shared" si="1"/>
        <v>886.57069233600009</v>
      </c>
      <c r="J46" s="323">
        <v>98.50785470400001</v>
      </c>
      <c r="K46" s="9"/>
      <c r="L46" s="9"/>
      <c r="M46" s="8"/>
      <c r="N46" s="8"/>
      <c r="O46" s="8"/>
      <c r="P46" s="8"/>
      <c r="Q46" s="8"/>
      <c r="R46" s="8"/>
      <c r="S46" s="8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2:32" ht="23.25" customHeight="1" x14ac:dyDescent="0.25">
      <c r="B47" s="430"/>
      <c r="C47" s="129" t="s">
        <v>621</v>
      </c>
      <c r="D47" s="17" t="s">
        <v>46</v>
      </c>
      <c r="E47" s="19">
        <v>80</v>
      </c>
      <c r="F47" s="65">
        <f t="shared" si="11"/>
        <v>1166.7420577360799</v>
      </c>
      <c r="G47" s="65">
        <f t="shared" si="12"/>
        <v>1166.7420577360799</v>
      </c>
      <c r="H47" s="10"/>
      <c r="I47" s="71">
        <f t="shared" si="1"/>
        <v>1166.7420577360799</v>
      </c>
      <c r="J47" s="323">
        <v>129.63800641512</v>
      </c>
      <c r="K47" s="9"/>
      <c r="L47" s="9"/>
      <c r="M47" s="8"/>
      <c r="N47" s="8"/>
      <c r="O47" s="8"/>
      <c r="P47" s="8"/>
      <c r="Q47" s="8"/>
      <c r="R47" s="8"/>
      <c r="S47" s="8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2:32" ht="23.25" customHeight="1" x14ac:dyDescent="0.25">
      <c r="B48" s="430"/>
      <c r="C48" s="129" t="s">
        <v>620</v>
      </c>
      <c r="D48" s="17" t="s">
        <v>619</v>
      </c>
      <c r="E48" s="19">
        <v>60</v>
      </c>
      <c r="F48" s="65">
        <f t="shared" si="11"/>
        <v>1109.2652289532798</v>
      </c>
      <c r="G48" s="65">
        <f t="shared" si="12"/>
        <v>1109.2652289532798</v>
      </c>
      <c r="H48" s="10"/>
      <c r="I48" s="71">
        <f t="shared" si="1"/>
        <v>1109.2652289532798</v>
      </c>
      <c r="J48" s="323">
        <v>123.25169210591999</v>
      </c>
      <c r="K48" s="9"/>
      <c r="L48" s="9"/>
      <c r="M48" s="8"/>
      <c r="N48" s="8"/>
      <c r="O48" s="8"/>
      <c r="P48" s="8"/>
      <c r="Q48" s="8"/>
      <c r="R48" s="8"/>
      <c r="S48" s="8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2:32" ht="23.25" customHeight="1" x14ac:dyDescent="0.25">
      <c r="B49" s="430"/>
      <c r="C49" s="129" t="s">
        <v>618</v>
      </c>
      <c r="D49" s="17" t="s">
        <v>617</v>
      </c>
      <c r="E49" s="19">
        <v>60</v>
      </c>
      <c r="F49" s="65">
        <f t="shared" si="11"/>
        <v>1326.8507141232003</v>
      </c>
      <c r="G49" s="65">
        <f t="shared" si="12"/>
        <v>1326.8507141232003</v>
      </c>
      <c r="H49" s="10"/>
      <c r="I49" s="71">
        <f t="shared" si="1"/>
        <v>1326.8507141232003</v>
      </c>
      <c r="J49" s="323">
        <v>147.42785712480003</v>
      </c>
      <c r="K49" s="9"/>
      <c r="L49" s="9"/>
      <c r="M49" s="8"/>
      <c r="N49" s="8"/>
      <c r="O49" s="8"/>
      <c r="P49" s="8"/>
      <c r="Q49" s="8"/>
      <c r="R49" s="8"/>
      <c r="S49" s="8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2:32" ht="23.25" customHeight="1" x14ac:dyDescent="0.25">
      <c r="B50" s="430"/>
      <c r="C50" s="129" t="s">
        <v>616</v>
      </c>
      <c r="D50" s="17" t="s">
        <v>77</v>
      </c>
      <c r="E50" s="19">
        <v>40</v>
      </c>
      <c r="F50" s="65">
        <f t="shared" si="11"/>
        <v>2005.1524268697608</v>
      </c>
      <c r="G50" s="65">
        <f t="shared" si="12"/>
        <v>2005.1524268697608</v>
      </c>
      <c r="H50" s="10"/>
      <c r="I50" s="71">
        <f t="shared" si="1"/>
        <v>2005.1524268697608</v>
      </c>
      <c r="J50" s="323">
        <v>222.79471409664009</v>
      </c>
      <c r="K50" s="9"/>
      <c r="L50" s="9"/>
      <c r="M50" s="8"/>
      <c r="N50" s="8"/>
      <c r="O50" s="8"/>
      <c r="P50" s="8"/>
      <c r="Q50" s="8"/>
      <c r="R50" s="8"/>
      <c r="S50" s="8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2:32" ht="18" customHeight="1" x14ac:dyDescent="0.25">
      <c r="B51" s="429" t="s">
        <v>111</v>
      </c>
      <c r="C51" s="429"/>
      <c r="D51" s="429"/>
      <c r="E51" s="429"/>
      <c r="F51" s="429"/>
      <c r="G51" s="429"/>
      <c r="H51" s="10"/>
      <c r="I51" s="71">
        <f t="shared" si="1"/>
        <v>0</v>
      </c>
      <c r="J51" s="323">
        <v>0</v>
      </c>
      <c r="K51" s="9"/>
      <c r="L51" s="9"/>
      <c r="M51" s="8"/>
      <c r="N51" s="8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2:32" ht="32.25" customHeight="1" x14ac:dyDescent="0.25">
      <c r="B52" s="430"/>
      <c r="C52" s="129" t="s">
        <v>615</v>
      </c>
      <c r="D52" s="17" t="s">
        <v>48</v>
      </c>
      <c r="E52" s="19">
        <v>160</v>
      </c>
      <c r="F52" s="65">
        <f>I52</f>
        <v>967.63931750808035</v>
      </c>
      <c r="G52" s="65">
        <f>F52-F52*$G$5%</f>
        <v>967.63931750808035</v>
      </c>
      <c r="H52" s="10"/>
      <c r="I52" s="71">
        <f t="shared" si="1"/>
        <v>967.63931750808035</v>
      </c>
      <c r="J52" s="323">
        <v>107.51547972312004</v>
      </c>
      <c r="K52" s="9"/>
      <c r="L52" s="9"/>
      <c r="M52" s="8"/>
      <c r="N52" s="8"/>
      <c r="O52" s="8"/>
      <c r="P52" s="8"/>
      <c r="Q52" s="8"/>
      <c r="R52" s="8"/>
      <c r="S52" s="8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2:32" ht="32.25" customHeight="1" x14ac:dyDescent="0.25">
      <c r="B53" s="430"/>
      <c r="C53" s="125" t="s">
        <v>614</v>
      </c>
      <c r="D53" s="17" t="s">
        <v>89</v>
      </c>
      <c r="E53" s="19">
        <v>120</v>
      </c>
      <c r="F53" s="65">
        <f t="shared" ref="F53:F56" si="13">I53</f>
        <v>1351.7197733743203</v>
      </c>
      <c r="G53" s="65">
        <f t="shared" ref="G53:G56" si="14">F53-F53*$G$5%</f>
        <v>1351.7197733743203</v>
      </c>
      <c r="H53" s="10"/>
      <c r="I53" s="71">
        <f t="shared" si="1"/>
        <v>1351.7197733743203</v>
      </c>
      <c r="J53" s="323">
        <v>150.19108593048003</v>
      </c>
      <c r="K53" s="9"/>
      <c r="L53" s="9"/>
      <c r="M53" s="8"/>
      <c r="N53" s="8"/>
      <c r="O53" s="8"/>
      <c r="P53" s="8"/>
      <c r="Q53" s="8"/>
      <c r="R53" s="8"/>
      <c r="S53" s="8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2:32" ht="32.25" customHeight="1" x14ac:dyDescent="0.25">
      <c r="B54" s="430"/>
      <c r="C54" s="125" t="s">
        <v>613</v>
      </c>
      <c r="D54" s="17" t="s">
        <v>101</v>
      </c>
      <c r="E54" s="19">
        <v>120</v>
      </c>
      <c r="F54" s="65">
        <f t="shared" si="13"/>
        <v>1024.5902145242401</v>
      </c>
      <c r="G54" s="65">
        <f t="shared" si="14"/>
        <v>1024.5902145242401</v>
      </c>
      <c r="H54" s="10"/>
      <c r="I54" s="71">
        <f t="shared" si="1"/>
        <v>1024.5902145242401</v>
      </c>
      <c r="J54" s="323">
        <v>113.84335716936002</v>
      </c>
      <c r="K54" s="9"/>
      <c r="L54" s="9"/>
      <c r="M54" s="8"/>
      <c r="N54" s="8"/>
      <c r="O54" s="8"/>
      <c r="P54" s="8"/>
      <c r="Q54" s="8"/>
      <c r="R54" s="8"/>
      <c r="S54" s="8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2:32" ht="32.25" customHeight="1" x14ac:dyDescent="0.25">
      <c r="B55" s="430"/>
      <c r="C55" s="125" t="s">
        <v>612</v>
      </c>
      <c r="D55" s="17" t="s">
        <v>46</v>
      </c>
      <c r="E55" s="19">
        <v>100</v>
      </c>
      <c r="F55" s="65">
        <f t="shared" si="13"/>
        <v>1396.2737073196802</v>
      </c>
      <c r="G55" s="65">
        <f t="shared" si="14"/>
        <v>1396.2737073196802</v>
      </c>
      <c r="H55" s="10"/>
      <c r="I55" s="71">
        <f t="shared" si="1"/>
        <v>1396.2737073196802</v>
      </c>
      <c r="J55" s="323">
        <v>155.14152303552001</v>
      </c>
      <c r="K55" s="9"/>
      <c r="L55" s="9"/>
      <c r="M55" s="8"/>
      <c r="N55" s="8"/>
      <c r="O55" s="8"/>
      <c r="P55" s="8"/>
      <c r="Q55" s="8"/>
      <c r="R55" s="8"/>
      <c r="S55" s="8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2:32" ht="32.25" customHeight="1" x14ac:dyDescent="0.25">
      <c r="B56" s="430"/>
      <c r="C56" s="125" t="s">
        <v>611</v>
      </c>
      <c r="D56" s="17" t="s">
        <v>77</v>
      </c>
      <c r="E56" s="19">
        <v>40</v>
      </c>
      <c r="F56" s="65">
        <f t="shared" si="13"/>
        <v>2445.7329810950405</v>
      </c>
      <c r="G56" s="65">
        <f t="shared" si="14"/>
        <v>2445.7329810950405</v>
      </c>
      <c r="H56" s="10"/>
      <c r="I56" s="71">
        <f t="shared" si="1"/>
        <v>2445.7329810950405</v>
      </c>
      <c r="J56" s="323">
        <v>271.74810901056003</v>
      </c>
      <c r="K56" s="9"/>
      <c r="L56" s="9"/>
      <c r="M56" s="8"/>
      <c r="N56" s="8"/>
      <c r="O56" s="8"/>
      <c r="P56" s="8"/>
      <c r="Q56" s="8"/>
      <c r="R56" s="8"/>
      <c r="S56" s="8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2:32" ht="18" customHeight="1" x14ac:dyDescent="0.25">
      <c r="B57" s="429" t="s">
        <v>105</v>
      </c>
      <c r="C57" s="429"/>
      <c r="D57" s="429"/>
      <c r="E57" s="429"/>
      <c r="F57" s="429"/>
      <c r="G57" s="429"/>
      <c r="H57" s="10"/>
      <c r="I57" s="71">
        <f t="shared" si="1"/>
        <v>0</v>
      </c>
      <c r="J57" s="323">
        <v>0</v>
      </c>
      <c r="K57" s="9"/>
      <c r="L57" s="9"/>
      <c r="M57" s="8"/>
      <c r="N57" s="8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2:32" ht="32.25" customHeight="1" x14ac:dyDescent="0.25">
      <c r="B58" s="430"/>
      <c r="C58" s="125" t="s">
        <v>610</v>
      </c>
      <c r="D58" s="17" t="s">
        <v>48</v>
      </c>
      <c r="E58" s="19">
        <v>160</v>
      </c>
      <c r="F58" s="65">
        <f>I58</f>
        <v>729.24196100111999</v>
      </c>
      <c r="G58" s="65">
        <f>F58-F58*$G$5%</f>
        <v>729.24196100111999</v>
      </c>
      <c r="H58" s="10"/>
      <c r="I58" s="71">
        <f t="shared" si="1"/>
        <v>729.24196100111999</v>
      </c>
      <c r="J58" s="323">
        <v>81.026884555679999</v>
      </c>
      <c r="K58" s="9"/>
      <c r="L58" s="9"/>
      <c r="M58" s="8"/>
      <c r="N58" s="8"/>
      <c r="O58" s="8"/>
      <c r="P58" s="8"/>
      <c r="Q58" s="8"/>
      <c r="R58" s="8"/>
      <c r="S58" s="8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2:32" ht="32.25" customHeight="1" x14ac:dyDescent="0.25">
      <c r="B59" s="430"/>
      <c r="C59" s="125" t="s">
        <v>609</v>
      </c>
      <c r="D59" s="17" t="s">
        <v>89</v>
      </c>
      <c r="E59" s="19">
        <v>120</v>
      </c>
      <c r="F59" s="65">
        <f t="shared" ref="F59:F62" si="15">I59</f>
        <v>1053.5915947989604</v>
      </c>
      <c r="G59" s="65">
        <f t="shared" ref="G59:G62" si="16">F59-F59*$G$5%</f>
        <v>1053.5915947989604</v>
      </c>
      <c r="H59" s="10"/>
      <c r="I59" s="71">
        <f t="shared" si="1"/>
        <v>1053.5915947989604</v>
      </c>
      <c r="J59" s="323">
        <v>117.06573275544004</v>
      </c>
      <c r="K59" s="9"/>
      <c r="L59" s="9"/>
      <c r="M59" s="8"/>
      <c r="N59" s="8"/>
      <c r="O59" s="8"/>
      <c r="P59" s="8"/>
      <c r="Q59" s="8"/>
      <c r="R59" s="8"/>
      <c r="S59" s="8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2:32" ht="32.25" customHeight="1" x14ac:dyDescent="0.25">
      <c r="B60" s="430"/>
      <c r="C60" s="125" t="s">
        <v>608</v>
      </c>
      <c r="D60" s="17" t="s">
        <v>101</v>
      </c>
      <c r="E60" s="19">
        <v>140</v>
      </c>
      <c r="F60" s="65">
        <f t="shared" si="15"/>
        <v>795.73476292632006</v>
      </c>
      <c r="G60" s="65">
        <f>F60-F60*$G$5%</f>
        <v>795.73476292632006</v>
      </c>
      <c r="H60" s="10"/>
      <c r="I60" s="71">
        <f t="shared" si="1"/>
        <v>795.73476292632006</v>
      </c>
      <c r="J60" s="323">
        <v>88.414973658480008</v>
      </c>
      <c r="K60" s="9"/>
      <c r="L60" s="9"/>
      <c r="M60" s="8"/>
      <c r="N60" s="8"/>
      <c r="O60" s="8"/>
      <c r="P60" s="8"/>
      <c r="Q60" s="8"/>
      <c r="R60" s="8"/>
      <c r="S60" s="8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2:32" ht="32.25" customHeight="1" x14ac:dyDescent="0.25">
      <c r="B61" s="430"/>
      <c r="C61" s="125" t="s">
        <v>607</v>
      </c>
      <c r="D61" s="17" t="s">
        <v>46</v>
      </c>
      <c r="E61" s="19">
        <v>120</v>
      </c>
      <c r="F61" s="65">
        <f t="shared" si="15"/>
        <v>1100.6249213584802</v>
      </c>
      <c r="G61" s="65">
        <f t="shared" si="16"/>
        <v>1100.6249213584802</v>
      </c>
      <c r="H61" s="10"/>
      <c r="I61" s="71">
        <f t="shared" si="1"/>
        <v>1100.6249213584802</v>
      </c>
      <c r="J61" s="323">
        <v>122.29165792872001</v>
      </c>
      <c r="K61" s="9"/>
      <c r="L61" s="9"/>
      <c r="M61" s="8"/>
      <c r="N61" s="8"/>
      <c r="O61" s="8"/>
      <c r="P61" s="8"/>
      <c r="Q61" s="8"/>
      <c r="R61" s="8"/>
      <c r="S61" s="8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2:32" ht="32.25" customHeight="1" x14ac:dyDescent="0.25">
      <c r="B62" s="430"/>
      <c r="C62" s="125" t="s">
        <v>606</v>
      </c>
      <c r="D62" s="17" t="s">
        <v>77</v>
      </c>
      <c r="E62" s="19">
        <v>40</v>
      </c>
      <c r="F62" s="65">
        <f t="shared" si="15"/>
        <v>1953.4608475200002</v>
      </c>
      <c r="G62" s="65">
        <f t="shared" si="16"/>
        <v>1953.4608475200002</v>
      </c>
      <c r="H62" s="10"/>
      <c r="I62" s="71">
        <f t="shared" si="1"/>
        <v>1953.4608475200002</v>
      </c>
      <c r="J62" s="323">
        <v>217.05120528000003</v>
      </c>
      <c r="K62" s="9"/>
      <c r="L62" s="9"/>
      <c r="M62" s="8"/>
      <c r="N62" s="8"/>
      <c r="O62" s="8"/>
      <c r="P62" s="8"/>
      <c r="Q62" s="8"/>
      <c r="R62" s="8"/>
      <c r="S62" s="8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2:32" s="7" customFormat="1" ht="15.75" customHeight="1" x14ac:dyDescent="0.25">
      <c r="B63" s="434" t="s">
        <v>98</v>
      </c>
      <c r="C63" s="434"/>
      <c r="D63" s="434"/>
      <c r="E63" s="434"/>
      <c r="F63" s="434"/>
      <c r="G63" s="434"/>
      <c r="H63" s="10"/>
      <c r="I63" s="71">
        <f t="shared" si="1"/>
        <v>0</v>
      </c>
      <c r="J63" s="323">
        <v>0</v>
      </c>
      <c r="K63" s="9"/>
      <c r="L63" s="9"/>
      <c r="M63" s="8"/>
      <c r="N63" s="8"/>
    </row>
    <row r="64" spans="2:32" ht="161.25" customHeight="1" x14ac:dyDescent="0.25">
      <c r="B64" s="127"/>
      <c r="C64" s="129" t="s">
        <v>605</v>
      </c>
      <c r="D64" s="17" t="s">
        <v>48</v>
      </c>
      <c r="E64" s="18">
        <v>120</v>
      </c>
      <c r="F64" s="65">
        <f>I64</f>
        <v>756.21474731880016</v>
      </c>
      <c r="G64" s="65">
        <f>F64-F64*$G$5%</f>
        <v>756.21474731880016</v>
      </c>
      <c r="H64" s="10"/>
      <c r="I64" s="71">
        <f t="shared" si="1"/>
        <v>756.21474731880016</v>
      </c>
      <c r="J64" s="323">
        <v>84.023860813200017</v>
      </c>
      <c r="K64" s="9"/>
      <c r="L64" s="9"/>
      <c r="M64" s="8"/>
      <c r="N64" s="8"/>
      <c r="O64" s="8"/>
      <c r="P64" s="8"/>
      <c r="Q64" s="8"/>
      <c r="R64" s="8"/>
      <c r="S64" s="8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2:32" s="7" customFormat="1" ht="15.75" customHeight="1" x14ac:dyDescent="0.25">
      <c r="B65" s="434" t="s">
        <v>96</v>
      </c>
      <c r="C65" s="434"/>
      <c r="D65" s="434"/>
      <c r="E65" s="434"/>
      <c r="F65" s="434"/>
      <c r="G65" s="434"/>
      <c r="H65" s="10"/>
      <c r="I65" s="71">
        <f t="shared" si="1"/>
        <v>0</v>
      </c>
      <c r="J65" s="323">
        <v>0</v>
      </c>
      <c r="K65" s="9"/>
      <c r="L65" s="9"/>
      <c r="M65" s="8"/>
      <c r="N65" s="8"/>
    </row>
    <row r="66" spans="2:32" ht="162" customHeight="1" x14ac:dyDescent="0.25">
      <c r="B66" s="127"/>
      <c r="C66" s="129" t="s">
        <v>604</v>
      </c>
      <c r="D66" s="17" t="s">
        <v>48</v>
      </c>
      <c r="E66" s="18">
        <v>30</v>
      </c>
      <c r="F66" s="65">
        <f>I66</f>
        <v>1869.0112324195202</v>
      </c>
      <c r="G66" s="65">
        <f>F66-F66*$G$5%</f>
        <v>1869.0112324195202</v>
      </c>
      <c r="H66" s="10"/>
      <c r="I66" s="71">
        <f t="shared" si="1"/>
        <v>1869.0112324195202</v>
      </c>
      <c r="J66" s="323">
        <v>207.66791471328003</v>
      </c>
      <c r="K66" s="9"/>
      <c r="L66" s="9"/>
      <c r="M66" s="8"/>
      <c r="N66" s="8"/>
      <c r="O66" s="8"/>
      <c r="P66" s="8"/>
      <c r="Q66" s="8"/>
      <c r="R66" s="8"/>
      <c r="S66" s="8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2:32" x14ac:dyDescent="0.25">
      <c r="B67" s="12"/>
      <c r="C67" s="12"/>
      <c r="D67" s="12"/>
      <c r="E67" s="11"/>
      <c r="F67" s="7"/>
      <c r="G67" s="7"/>
      <c r="H67" s="7"/>
      <c r="I67" s="8"/>
      <c r="J67" s="8"/>
      <c r="K67" s="8"/>
      <c r="L67" s="8"/>
      <c r="M67" s="8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2:32" x14ac:dyDescent="0.25">
      <c r="B68" s="12"/>
      <c r="C68" s="12"/>
      <c r="D68" s="12"/>
      <c r="E68" s="11"/>
      <c r="F68" s="7"/>
      <c r="G68" s="7"/>
      <c r="H68" s="7"/>
      <c r="I68" s="8"/>
      <c r="J68" s="8"/>
      <c r="K68" s="8"/>
      <c r="L68" s="8"/>
      <c r="M68" s="8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2:32" x14ac:dyDescent="0.25">
      <c r="B69" s="12"/>
      <c r="C69" s="12"/>
      <c r="D69" s="12"/>
      <c r="E69" s="11"/>
      <c r="F69" s="7"/>
      <c r="G69" s="7"/>
      <c r="H69" s="7"/>
      <c r="I69" s="8"/>
      <c r="J69" s="8"/>
      <c r="K69" s="8"/>
      <c r="L69" s="8"/>
      <c r="M69" s="8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2:32" x14ac:dyDescent="0.25">
      <c r="B70" s="12"/>
      <c r="C70" s="12"/>
      <c r="D70" s="12"/>
      <c r="E70" s="11"/>
      <c r="F70" s="7"/>
      <c r="G70" s="7"/>
      <c r="H70" s="7"/>
      <c r="I70" s="8"/>
      <c r="J70" s="8"/>
      <c r="K70" s="8"/>
      <c r="L70" s="8"/>
      <c r="M70" s="8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2:32" x14ac:dyDescent="0.25">
      <c r="B71" s="12"/>
      <c r="C71" s="12"/>
      <c r="D71" s="12"/>
      <c r="E71" s="11"/>
      <c r="F71" s="7"/>
      <c r="G71" s="7"/>
      <c r="H71" s="7"/>
      <c r="I71" s="8"/>
      <c r="J71" s="8"/>
      <c r="K71" s="8"/>
      <c r="L71" s="8"/>
      <c r="M71" s="8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2:32" x14ac:dyDescent="0.25">
      <c r="B72" s="12"/>
      <c r="C72" s="12"/>
      <c r="D72" s="12"/>
      <c r="E72" s="11"/>
      <c r="F72" s="7"/>
      <c r="G72" s="7"/>
      <c r="H72" s="7"/>
      <c r="I72" s="8"/>
      <c r="J72" s="8"/>
      <c r="K72" s="8"/>
      <c r="L72" s="8"/>
      <c r="M72" s="8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2:32" x14ac:dyDescent="0.25">
      <c r="B73" s="12"/>
      <c r="C73" s="12"/>
      <c r="D73" s="12"/>
      <c r="E73" s="11"/>
      <c r="F73" s="7"/>
      <c r="G73" s="7"/>
      <c r="H73" s="7"/>
      <c r="I73" s="8"/>
      <c r="J73" s="8"/>
      <c r="K73" s="8"/>
      <c r="L73" s="8"/>
      <c r="M73" s="8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2:32" x14ac:dyDescent="0.25">
      <c r="B74" s="12"/>
      <c r="C74" s="12"/>
      <c r="D74" s="12"/>
      <c r="E74" s="11"/>
      <c r="F74" s="7"/>
      <c r="G74" s="7"/>
      <c r="H74" s="7"/>
      <c r="I74" s="8"/>
      <c r="J74" s="8"/>
      <c r="K74" s="8"/>
      <c r="L74" s="8"/>
      <c r="M74" s="8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2:32" x14ac:dyDescent="0.25">
      <c r="B75" s="12"/>
      <c r="C75" s="12"/>
      <c r="D75" s="12"/>
      <c r="E75" s="11"/>
      <c r="F75" s="7"/>
      <c r="G75" s="7"/>
      <c r="H75" s="7"/>
      <c r="I75" s="8"/>
      <c r="J75" s="8"/>
      <c r="K75" s="8"/>
      <c r="L75" s="8"/>
      <c r="M75" s="8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2:32" x14ac:dyDescent="0.25">
      <c r="B76" s="12"/>
      <c r="C76" s="12"/>
      <c r="D76" s="12"/>
      <c r="E76" s="11"/>
      <c r="F76" s="7"/>
      <c r="G76" s="7"/>
      <c r="H76" s="7"/>
      <c r="I76" s="8"/>
      <c r="J76" s="8"/>
      <c r="K76" s="8"/>
      <c r="L76" s="8"/>
      <c r="M76" s="8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2:32" x14ac:dyDescent="0.25">
      <c r="B77" s="12"/>
      <c r="C77" s="12"/>
      <c r="D77" s="12"/>
      <c r="E77" s="11"/>
      <c r="F77" s="7"/>
      <c r="G77" s="7"/>
      <c r="H77" s="7"/>
      <c r="I77" s="8"/>
      <c r="J77" s="8"/>
      <c r="K77" s="8"/>
      <c r="L77" s="8"/>
      <c r="M77" s="8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2:32" x14ac:dyDescent="0.25">
      <c r="B78" s="12"/>
      <c r="C78" s="12"/>
      <c r="D78" s="12"/>
      <c r="E78" s="11"/>
      <c r="F78" s="7"/>
      <c r="G78" s="7"/>
      <c r="H78" s="7"/>
      <c r="I78" s="8"/>
      <c r="J78" s="8"/>
      <c r="K78" s="8"/>
      <c r="L78" s="8"/>
      <c r="M78" s="8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2:32" x14ac:dyDescent="0.25">
      <c r="B79" s="12"/>
      <c r="C79" s="12"/>
      <c r="D79" s="12"/>
      <c r="E79" s="11"/>
      <c r="F79" s="7"/>
      <c r="G79" s="7"/>
      <c r="H79" s="7"/>
      <c r="I79" s="8"/>
      <c r="J79" s="8"/>
      <c r="K79" s="8"/>
      <c r="L79" s="8"/>
      <c r="M79" s="8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2:32" x14ac:dyDescent="0.25">
      <c r="B80" s="12"/>
      <c r="C80" s="12"/>
      <c r="D80" s="12"/>
      <c r="E80" s="11"/>
      <c r="F80" s="7"/>
      <c r="G80" s="7"/>
      <c r="H80" s="7"/>
      <c r="I80" s="8"/>
      <c r="J80" s="8"/>
      <c r="K80" s="8"/>
      <c r="L80" s="8"/>
      <c r="M80" s="8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2:32" x14ac:dyDescent="0.25">
      <c r="B81" s="12"/>
      <c r="C81" s="12"/>
      <c r="D81" s="12"/>
      <c r="E81" s="11"/>
      <c r="F81" s="7"/>
      <c r="G81" s="7"/>
      <c r="H81" s="7"/>
      <c r="I81" s="8"/>
      <c r="J81" s="8"/>
      <c r="K81" s="8"/>
      <c r="L81" s="8"/>
      <c r="M81" s="8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2:32" x14ac:dyDescent="0.25">
      <c r="B82" s="12"/>
      <c r="C82" s="12"/>
      <c r="D82" s="12"/>
      <c r="E82" s="11"/>
      <c r="F82" s="7"/>
      <c r="G82" s="7"/>
      <c r="H82" s="7"/>
      <c r="I82" s="8"/>
      <c r="J82" s="8"/>
      <c r="K82" s="8"/>
      <c r="L82" s="8"/>
      <c r="M82" s="8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2:32" x14ac:dyDescent="0.25">
      <c r="B83" s="12"/>
      <c r="C83" s="12"/>
      <c r="D83" s="12"/>
      <c r="E83" s="11"/>
      <c r="F83" s="7"/>
      <c r="G83" s="7"/>
      <c r="H83" s="7"/>
      <c r="I83" s="8"/>
      <c r="J83" s="8"/>
      <c r="K83" s="8"/>
      <c r="L83" s="8"/>
      <c r="M83" s="8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2:32" x14ac:dyDescent="0.25">
      <c r="B84" s="12"/>
      <c r="C84" s="12"/>
      <c r="D84" s="12"/>
      <c r="E84" s="11"/>
      <c r="F84" s="7"/>
      <c r="G84" s="7"/>
      <c r="H84" s="7"/>
      <c r="I84" s="8"/>
      <c r="J84" s="8"/>
      <c r="K84" s="8"/>
      <c r="L84" s="8"/>
      <c r="M84" s="8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2:32" x14ac:dyDescent="0.25">
      <c r="B85" s="12"/>
      <c r="C85" s="12"/>
      <c r="D85" s="12"/>
      <c r="E85" s="11"/>
      <c r="F85" s="7"/>
      <c r="G85" s="7"/>
      <c r="H85" s="7"/>
      <c r="I85" s="8"/>
      <c r="J85" s="8"/>
      <c r="K85" s="8"/>
      <c r="L85" s="8"/>
      <c r="M85" s="8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2:32" x14ac:dyDescent="0.25">
      <c r="B86" s="12"/>
      <c r="C86" s="12"/>
      <c r="D86" s="12"/>
      <c r="E86" s="11"/>
      <c r="F86" s="7"/>
      <c r="G86" s="7"/>
      <c r="H86" s="7"/>
      <c r="I86" s="8"/>
      <c r="J86" s="8"/>
      <c r="K86" s="8"/>
      <c r="L86" s="8"/>
      <c r="M86" s="8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2:32" x14ac:dyDescent="0.25">
      <c r="B87" s="12"/>
      <c r="C87" s="12"/>
      <c r="D87" s="12"/>
      <c r="E87" s="11"/>
      <c r="F87" s="7"/>
      <c r="G87" s="7"/>
      <c r="H87" s="7"/>
      <c r="I87" s="8"/>
      <c r="J87" s="8"/>
      <c r="K87" s="8"/>
      <c r="L87" s="8"/>
      <c r="M87" s="8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2:32" x14ac:dyDescent="0.25">
      <c r="B88" s="12"/>
      <c r="C88" s="12"/>
      <c r="D88" s="12"/>
      <c r="E88" s="11"/>
      <c r="F88" s="7"/>
      <c r="G88" s="7"/>
      <c r="H88" s="7"/>
      <c r="I88" s="8"/>
      <c r="J88" s="8"/>
      <c r="K88" s="8"/>
      <c r="L88" s="8"/>
      <c r="M88" s="8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2:32" x14ac:dyDescent="0.25">
      <c r="B89" s="12"/>
      <c r="C89" s="12"/>
      <c r="D89" s="12"/>
      <c r="E89" s="11"/>
      <c r="F89" s="7"/>
      <c r="G89" s="7"/>
      <c r="H89" s="7"/>
      <c r="I89" s="8"/>
      <c r="J89" s="8"/>
      <c r="K89" s="8"/>
      <c r="L89" s="8"/>
      <c r="M89" s="8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2:32" x14ac:dyDescent="0.25">
      <c r="B90" s="12"/>
      <c r="C90" s="12"/>
      <c r="D90" s="12"/>
      <c r="E90" s="11"/>
      <c r="F90" s="7"/>
      <c r="G90" s="7"/>
      <c r="H90" s="7"/>
      <c r="I90" s="8"/>
      <c r="J90" s="8"/>
      <c r="K90" s="8"/>
      <c r="L90" s="8"/>
      <c r="M90" s="8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2:32" x14ac:dyDescent="0.25">
      <c r="B91" s="12"/>
      <c r="C91" s="12"/>
      <c r="D91" s="12"/>
      <c r="E91" s="11"/>
      <c r="F91" s="7"/>
      <c r="G91" s="7"/>
      <c r="H91" s="7"/>
      <c r="I91" s="8"/>
      <c r="J91" s="8"/>
      <c r="K91" s="8"/>
      <c r="L91" s="8"/>
      <c r="M91" s="8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2:32" x14ac:dyDescent="0.25">
      <c r="B92" s="12"/>
      <c r="C92" s="12"/>
      <c r="D92" s="12"/>
      <c r="E92" s="11"/>
      <c r="F92" s="7"/>
      <c r="G92" s="7"/>
      <c r="H92" s="7"/>
      <c r="I92" s="8"/>
      <c r="J92" s="8"/>
      <c r="K92" s="8"/>
      <c r="L92" s="8"/>
      <c r="M92" s="8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2:32" x14ac:dyDescent="0.25">
      <c r="B93" s="12"/>
      <c r="C93" s="12"/>
      <c r="D93" s="12"/>
      <c r="E93" s="11"/>
      <c r="F93" s="7"/>
      <c r="G93" s="7"/>
      <c r="H93" s="7"/>
      <c r="I93" s="8"/>
      <c r="J93" s="8"/>
      <c r="K93" s="8"/>
      <c r="L93" s="8"/>
      <c r="M93" s="8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2:32" x14ac:dyDescent="0.25">
      <c r="B94" s="12"/>
      <c r="C94" s="12"/>
      <c r="D94" s="12"/>
      <c r="E94" s="11"/>
      <c r="F94" s="7"/>
      <c r="G94" s="7"/>
      <c r="H94" s="7"/>
      <c r="I94" s="8"/>
      <c r="J94" s="8"/>
      <c r="K94" s="8"/>
      <c r="L94" s="8"/>
      <c r="M94" s="8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2:32" x14ac:dyDescent="0.25">
      <c r="B95" s="12"/>
      <c r="C95" s="12"/>
      <c r="D95" s="12"/>
      <c r="E95" s="11"/>
      <c r="F95" s="7"/>
      <c r="G95" s="7"/>
      <c r="H95" s="7"/>
      <c r="I95" s="8"/>
      <c r="J95" s="8"/>
      <c r="K95" s="8"/>
      <c r="L95" s="8"/>
      <c r="M95" s="8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2:32" x14ac:dyDescent="0.25">
      <c r="B96" s="12"/>
      <c r="C96" s="12"/>
      <c r="D96" s="12"/>
      <c r="E96" s="11"/>
      <c r="F96" s="7"/>
      <c r="G96" s="7"/>
      <c r="H96" s="7"/>
      <c r="I96" s="8"/>
      <c r="J96" s="8"/>
      <c r="K96" s="8"/>
      <c r="L96" s="8"/>
      <c r="M96" s="8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2:32" x14ac:dyDescent="0.25">
      <c r="B97" s="12"/>
      <c r="C97" s="12"/>
      <c r="D97" s="12"/>
      <c r="E97" s="11"/>
      <c r="F97" s="7"/>
      <c r="G97" s="7"/>
      <c r="H97" s="7"/>
      <c r="I97" s="8"/>
      <c r="J97" s="8"/>
      <c r="K97" s="8"/>
      <c r="L97" s="8"/>
      <c r="M97" s="8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2:32" x14ac:dyDescent="0.25">
      <c r="B98" s="12"/>
      <c r="C98" s="12"/>
      <c r="D98" s="12"/>
      <c r="E98" s="11"/>
      <c r="F98" s="7"/>
      <c r="G98" s="7"/>
      <c r="H98" s="7"/>
      <c r="I98" s="8"/>
      <c r="J98" s="8"/>
      <c r="K98" s="8"/>
      <c r="L98" s="8"/>
      <c r="M98" s="8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2:32" x14ac:dyDescent="0.25">
      <c r="B99" s="12"/>
      <c r="C99" s="12"/>
      <c r="D99" s="12"/>
      <c r="E99" s="11"/>
      <c r="F99" s="7"/>
      <c r="G99" s="7"/>
      <c r="H99" s="7"/>
      <c r="I99" s="8"/>
      <c r="J99" s="8"/>
      <c r="K99" s="8"/>
      <c r="L99" s="8"/>
      <c r="M99" s="8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2:32" x14ac:dyDescent="0.25">
      <c r="B100" s="12"/>
      <c r="C100" s="12"/>
      <c r="D100" s="12"/>
      <c r="E100" s="11"/>
      <c r="F100" s="7"/>
      <c r="G100" s="7"/>
      <c r="H100" s="7"/>
      <c r="I100" s="8"/>
      <c r="J100" s="8"/>
      <c r="K100" s="8"/>
      <c r="L100" s="8"/>
      <c r="M100" s="8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spans="2:32" x14ac:dyDescent="0.25">
      <c r="B101" s="12"/>
      <c r="C101" s="12"/>
      <c r="D101" s="12"/>
      <c r="E101" s="11"/>
      <c r="F101" s="7"/>
      <c r="G101" s="7"/>
      <c r="H101" s="7"/>
      <c r="I101" s="8"/>
      <c r="J101" s="8"/>
      <c r="K101" s="8"/>
      <c r="L101" s="8"/>
      <c r="M101" s="8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2:32" x14ac:dyDescent="0.25">
      <c r="B102" s="12"/>
      <c r="C102" s="12"/>
      <c r="D102" s="12"/>
      <c r="E102" s="11"/>
      <c r="F102" s="7"/>
      <c r="G102" s="7"/>
      <c r="H102" s="7"/>
      <c r="I102" s="8"/>
      <c r="J102" s="8"/>
      <c r="K102" s="8"/>
      <c r="L102" s="8"/>
      <c r="M102" s="8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spans="2:32" x14ac:dyDescent="0.25">
      <c r="B103" s="12"/>
      <c r="C103" s="12"/>
      <c r="D103" s="12"/>
      <c r="E103" s="11"/>
      <c r="F103" s="7"/>
      <c r="G103" s="7"/>
      <c r="H103" s="7"/>
      <c r="I103" s="8"/>
      <c r="J103" s="8"/>
      <c r="K103" s="8"/>
      <c r="L103" s="8"/>
      <c r="M103" s="8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spans="2:32" x14ac:dyDescent="0.25">
      <c r="B104" s="12"/>
      <c r="C104" s="12"/>
      <c r="D104" s="12"/>
      <c r="E104" s="11"/>
      <c r="F104" s="7"/>
      <c r="G104" s="7"/>
      <c r="H104" s="7"/>
      <c r="I104" s="8"/>
      <c r="J104" s="8"/>
      <c r="K104" s="8"/>
      <c r="L104" s="8"/>
      <c r="M104" s="8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spans="2:32" x14ac:dyDescent="0.25">
      <c r="B105" s="12"/>
      <c r="C105" s="12"/>
      <c r="D105" s="12"/>
      <c r="E105" s="11"/>
      <c r="F105" s="7"/>
      <c r="G105" s="7"/>
      <c r="H105" s="7"/>
      <c r="I105" s="8"/>
      <c r="J105" s="8"/>
      <c r="K105" s="8"/>
      <c r="L105" s="8"/>
      <c r="M105" s="8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2:32" x14ac:dyDescent="0.25">
      <c r="B106" s="12"/>
      <c r="C106" s="12"/>
      <c r="D106" s="12"/>
      <c r="E106" s="11"/>
      <c r="F106" s="7"/>
      <c r="G106" s="7"/>
      <c r="H106" s="7"/>
      <c r="I106" s="8"/>
      <c r="J106" s="8"/>
      <c r="K106" s="8"/>
      <c r="L106" s="8"/>
      <c r="M106" s="8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2:32" x14ac:dyDescent="0.25">
      <c r="B107" s="12"/>
      <c r="C107" s="12"/>
      <c r="D107" s="12"/>
      <c r="E107" s="11"/>
      <c r="F107" s="7"/>
      <c r="G107" s="7"/>
      <c r="H107" s="7"/>
      <c r="I107" s="8"/>
      <c r="J107" s="8"/>
      <c r="K107" s="8"/>
      <c r="L107" s="8"/>
      <c r="M107" s="8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spans="2:32" x14ac:dyDescent="0.25">
      <c r="B108" s="12"/>
      <c r="C108" s="12"/>
      <c r="D108" s="12"/>
      <c r="E108" s="11"/>
      <c r="F108" s="7"/>
      <c r="G108" s="7"/>
      <c r="H108" s="7"/>
      <c r="I108" s="8"/>
      <c r="J108" s="8"/>
      <c r="K108" s="8"/>
      <c r="L108" s="8"/>
      <c r="M108" s="8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spans="2:32" x14ac:dyDescent="0.25">
      <c r="B109" s="12"/>
      <c r="C109" s="12"/>
      <c r="D109" s="12"/>
      <c r="E109" s="11"/>
      <c r="F109" s="7"/>
      <c r="G109" s="7"/>
      <c r="H109" s="7"/>
      <c r="I109" s="8"/>
      <c r="J109" s="8"/>
      <c r="K109" s="8"/>
      <c r="L109" s="8"/>
      <c r="M109" s="8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2:32" x14ac:dyDescent="0.25">
      <c r="B110" s="12"/>
      <c r="C110" s="12"/>
      <c r="D110" s="12"/>
      <c r="E110" s="11"/>
      <c r="F110" s="7"/>
      <c r="G110" s="7"/>
      <c r="H110" s="7"/>
      <c r="I110" s="8"/>
      <c r="J110" s="8"/>
      <c r="K110" s="8"/>
      <c r="L110" s="8"/>
      <c r="M110" s="8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spans="2:32" x14ac:dyDescent="0.25">
      <c r="B111" s="12"/>
      <c r="C111" s="12"/>
      <c r="D111" s="12"/>
      <c r="E111" s="11"/>
      <c r="F111" s="7"/>
      <c r="G111" s="7"/>
      <c r="H111" s="7"/>
      <c r="I111" s="8"/>
      <c r="J111" s="8"/>
      <c r="K111" s="8"/>
      <c r="L111" s="8"/>
      <c r="M111" s="8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spans="2:32" x14ac:dyDescent="0.25">
      <c r="B112" s="12"/>
      <c r="C112" s="12"/>
      <c r="D112" s="12"/>
      <c r="E112" s="11"/>
      <c r="F112" s="7"/>
      <c r="G112" s="7"/>
      <c r="H112" s="7"/>
      <c r="I112" s="8"/>
      <c r="J112" s="8"/>
      <c r="K112" s="8"/>
      <c r="L112" s="8"/>
      <c r="M112" s="8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2:32" x14ac:dyDescent="0.25">
      <c r="B113" s="12"/>
      <c r="C113" s="12"/>
      <c r="D113" s="12"/>
      <c r="E113" s="11"/>
      <c r="F113" s="7"/>
      <c r="G113" s="7"/>
      <c r="H113" s="7"/>
      <c r="I113" s="8"/>
      <c r="J113" s="8"/>
      <c r="K113" s="8"/>
      <c r="L113" s="8"/>
      <c r="M113" s="8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2:32" x14ac:dyDescent="0.25">
      <c r="B114" s="12"/>
      <c r="C114" s="12"/>
      <c r="D114" s="12"/>
      <c r="E114" s="11"/>
      <c r="F114" s="7"/>
      <c r="G114" s="7"/>
      <c r="H114" s="7"/>
      <c r="I114" s="8"/>
      <c r="J114" s="8"/>
      <c r="K114" s="8"/>
      <c r="L114" s="8"/>
      <c r="M114" s="8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spans="2:32" x14ac:dyDescent="0.25">
      <c r="B115" s="12"/>
      <c r="C115" s="12"/>
      <c r="D115" s="12"/>
      <c r="E115" s="11"/>
      <c r="F115" s="7"/>
      <c r="G115" s="7"/>
      <c r="H115" s="7"/>
      <c r="I115" s="8"/>
      <c r="J115" s="8"/>
      <c r="K115" s="8"/>
      <c r="L115" s="8"/>
      <c r="M115" s="8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spans="2:32" x14ac:dyDescent="0.25">
      <c r="B116" s="12"/>
      <c r="C116" s="12"/>
      <c r="D116" s="12"/>
      <c r="E116" s="11"/>
      <c r="F116" s="7"/>
      <c r="G116" s="7"/>
      <c r="H116" s="7"/>
      <c r="I116" s="8"/>
      <c r="J116" s="8"/>
      <c r="K116" s="8"/>
      <c r="L116" s="8"/>
      <c r="M116" s="8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spans="2:32" x14ac:dyDescent="0.25">
      <c r="B117" s="12"/>
      <c r="C117" s="12"/>
      <c r="D117" s="12"/>
      <c r="E117" s="11"/>
      <c r="F117" s="7"/>
      <c r="G117" s="7"/>
      <c r="H117" s="7"/>
      <c r="I117" s="8"/>
      <c r="J117" s="8"/>
      <c r="K117" s="8"/>
      <c r="L117" s="8"/>
      <c r="M117" s="8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spans="2:32" x14ac:dyDescent="0.25">
      <c r="B118" s="12"/>
      <c r="C118" s="12"/>
      <c r="D118" s="12"/>
      <c r="E118" s="11"/>
      <c r="F118" s="7"/>
      <c r="G118" s="7"/>
      <c r="H118" s="7"/>
      <c r="I118" s="8"/>
      <c r="J118" s="8"/>
      <c r="K118" s="8"/>
      <c r="L118" s="8"/>
      <c r="M118" s="8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spans="2:32" x14ac:dyDescent="0.25">
      <c r="B119" s="12"/>
      <c r="C119" s="12"/>
      <c r="D119" s="12"/>
      <c r="E119" s="11"/>
      <c r="F119" s="7"/>
      <c r="G119" s="7"/>
      <c r="H119" s="7"/>
      <c r="I119" s="8"/>
      <c r="J119" s="8"/>
      <c r="K119" s="8"/>
      <c r="L119" s="8"/>
      <c r="M119" s="8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spans="2:32" x14ac:dyDescent="0.25">
      <c r="B120" s="12"/>
      <c r="C120" s="12"/>
      <c r="D120" s="12"/>
      <c r="E120" s="11"/>
      <c r="F120" s="7"/>
      <c r="G120" s="7"/>
      <c r="H120" s="7"/>
      <c r="I120" s="8"/>
      <c r="J120" s="8"/>
      <c r="K120" s="8"/>
      <c r="L120" s="8"/>
      <c r="M120" s="8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spans="2:32" x14ac:dyDescent="0.25">
      <c r="B121" s="12"/>
      <c r="C121" s="12"/>
      <c r="D121" s="12"/>
      <c r="E121" s="11"/>
      <c r="F121" s="7"/>
      <c r="G121" s="7"/>
      <c r="H121" s="7"/>
      <c r="I121" s="8"/>
      <c r="J121" s="8"/>
      <c r="K121" s="8"/>
      <c r="L121" s="8"/>
      <c r="M121" s="8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spans="2:32" x14ac:dyDescent="0.25">
      <c r="B122" s="12"/>
      <c r="C122" s="12"/>
      <c r="D122" s="12"/>
      <c r="E122" s="11"/>
      <c r="F122" s="7"/>
      <c r="G122" s="7"/>
      <c r="H122" s="7"/>
      <c r="I122" s="8"/>
      <c r="J122" s="8"/>
      <c r="K122" s="8"/>
      <c r="L122" s="8"/>
      <c r="M122" s="8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</row>
    <row r="123" spans="2:32" x14ac:dyDescent="0.25">
      <c r="B123" s="12"/>
      <c r="C123" s="12"/>
      <c r="D123" s="12"/>
      <c r="E123" s="11"/>
      <c r="F123" s="7"/>
      <c r="G123" s="7"/>
      <c r="H123" s="7"/>
      <c r="I123" s="8"/>
      <c r="J123" s="8"/>
      <c r="K123" s="8"/>
      <c r="L123" s="8"/>
      <c r="M123" s="8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spans="2:32" x14ac:dyDescent="0.25">
      <c r="B124" s="12"/>
      <c r="C124" s="12"/>
      <c r="D124" s="12"/>
      <c r="E124" s="11"/>
      <c r="F124" s="7"/>
      <c r="G124" s="7"/>
      <c r="H124" s="7"/>
      <c r="I124" s="8"/>
      <c r="J124" s="8"/>
      <c r="K124" s="8"/>
      <c r="L124" s="8"/>
      <c r="M124" s="8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spans="2:32" x14ac:dyDescent="0.25">
      <c r="B125" s="12"/>
      <c r="C125" s="12"/>
      <c r="D125" s="12"/>
      <c r="E125" s="11"/>
      <c r="F125" s="7"/>
      <c r="G125" s="7"/>
      <c r="H125" s="7"/>
      <c r="I125" s="8"/>
      <c r="J125" s="8"/>
      <c r="K125" s="8"/>
      <c r="L125" s="8"/>
      <c r="M125" s="8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</row>
    <row r="126" spans="2:32" x14ac:dyDescent="0.25">
      <c r="B126" s="12"/>
      <c r="C126" s="12"/>
      <c r="D126" s="12"/>
      <c r="E126" s="11"/>
      <c r="F126" s="7"/>
      <c r="G126" s="7"/>
      <c r="H126" s="7"/>
      <c r="I126" s="8"/>
      <c r="J126" s="8"/>
      <c r="K126" s="8"/>
      <c r="L126" s="8"/>
      <c r="M126" s="8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</row>
    <row r="127" spans="2:32" x14ac:dyDescent="0.25">
      <c r="B127" s="12"/>
      <c r="C127" s="12"/>
      <c r="D127" s="12"/>
      <c r="E127" s="11"/>
      <c r="F127" s="7"/>
      <c r="G127" s="7"/>
      <c r="H127" s="7"/>
      <c r="I127" s="8"/>
      <c r="J127" s="8"/>
      <c r="K127" s="8"/>
      <c r="L127" s="8"/>
      <c r="M127" s="8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</row>
    <row r="128" spans="2:32" x14ac:dyDescent="0.25">
      <c r="B128" s="12"/>
      <c r="C128" s="12"/>
      <c r="D128" s="12"/>
      <c r="E128" s="11"/>
      <c r="F128" s="7"/>
      <c r="G128" s="7"/>
      <c r="H128" s="7"/>
      <c r="I128" s="8"/>
      <c r="J128" s="8"/>
      <c r="K128" s="8"/>
      <c r="L128" s="8"/>
      <c r="M128" s="8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 spans="2:32" x14ac:dyDescent="0.25">
      <c r="B129" s="12"/>
      <c r="C129" s="12"/>
      <c r="D129" s="12"/>
      <c r="E129" s="11"/>
      <c r="F129" s="7"/>
      <c r="G129" s="7"/>
      <c r="H129" s="7"/>
      <c r="I129" s="8"/>
      <c r="J129" s="8"/>
      <c r="K129" s="8"/>
      <c r="L129" s="8"/>
      <c r="M129" s="8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</row>
    <row r="130" spans="2:32" x14ac:dyDescent="0.25">
      <c r="B130" s="12"/>
      <c r="C130" s="12"/>
      <c r="D130" s="12"/>
      <c r="E130" s="11"/>
      <c r="F130" s="7"/>
      <c r="G130" s="7"/>
      <c r="H130" s="7"/>
      <c r="I130" s="8"/>
      <c r="J130" s="8"/>
      <c r="K130" s="8"/>
      <c r="L130" s="8"/>
      <c r="M130" s="8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</row>
    <row r="131" spans="2:32" x14ac:dyDescent="0.25">
      <c r="B131" s="12"/>
      <c r="C131" s="12"/>
      <c r="D131" s="12"/>
      <c r="E131" s="11"/>
      <c r="F131" s="7"/>
      <c r="G131" s="7"/>
      <c r="H131" s="7"/>
      <c r="I131" s="8"/>
      <c r="J131" s="8"/>
      <c r="K131" s="8"/>
      <c r="L131" s="8"/>
      <c r="M131" s="8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</row>
    <row r="132" spans="2:32" x14ac:dyDescent="0.25">
      <c r="B132" s="12"/>
      <c r="C132" s="12"/>
      <c r="D132" s="12"/>
      <c r="E132" s="11"/>
      <c r="F132" s="7"/>
      <c r="G132" s="7"/>
      <c r="H132" s="7"/>
      <c r="I132" s="8"/>
      <c r="J132" s="8"/>
      <c r="K132" s="8"/>
      <c r="L132" s="8"/>
      <c r="M132" s="8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spans="2:32" x14ac:dyDescent="0.25">
      <c r="B133" s="12"/>
      <c r="C133" s="12"/>
      <c r="D133" s="12"/>
      <c r="E133" s="11"/>
      <c r="F133" s="7"/>
      <c r="G133" s="7"/>
      <c r="H133" s="7"/>
      <c r="I133" s="8"/>
      <c r="J133" s="8"/>
      <c r="K133" s="8"/>
      <c r="L133" s="8"/>
      <c r="M133" s="8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</row>
    <row r="134" spans="2:32" x14ac:dyDescent="0.25">
      <c r="B134" s="12"/>
      <c r="C134" s="12"/>
      <c r="D134" s="12"/>
      <c r="E134" s="11"/>
      <c r="F134" s="7"/>
      <c r="G134" s="7"/>
      <c r="H134" s="7"/>
      <c r="I134" s="8"/>
      <c r="J134" s="8"/>
      <c r="K134" s="8"/>
      <c r="L134" s="8"/>
      <c r="M134" s="8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 spans="2:32" x14ac:dyDescent="0.25">
      <c r="B135" s="12"/>
      <c r="C135" s="12"/>
      <c r="D135" s="12"/>
      <c r="E135" s="11"/>
      <c r="F135" s="7"/>
      <c r="G135" s="7"/>
      <c r="H135" s="7"/>
      <c r="I135" s="8"/>
      <c r="J135" s="8"/>
      <c r="K135" s="8"/>
      <c r="L135" s="8"/>
      <c r="M135" s="8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spans="2:32" x14ac:dyDescent="0.25">
      <c r="B136" s="12"/>
      <c r="C136" s="12"/>
      <c r="D136" s="12"/>
      <c r="E136" s="11"/>
      <c r="F136" s="7"/>
      <c r="G136" s="7"/>
      <c r="H136" s="7"/>
      <c r="I136" s="8"/>
      <c r="J136" s="8"/>
      <c r="K136" s="8"/>
      <c r="L136" s="8"/>
      <c r="M136" s="8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 spans="2:32" x14ac:dyDescent="0.25">
      <c r="B137" s="12"/>
      <c r="C137" s="12"/>
      <c r="D137" s="12"/>
      <c r="E137" s="11"/>
      <c r="F137" s="7"/>
      <c r="G137" s="7"/>
      <c r="H137" s="7"/>
      <c r="I137" s="8"/>
      <c r="J137" s="8"/>
      <c r="K137" s="8"/>
      <c r="L137" s="8"/>
      <c r="M137" s="8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</row>
    <row r="138" spans="2:32" x14ac:dyDescent="0.25">
      <c r="B138" s="12"/>
      <c r="C138" s="12"/>
      <c r="D138" s="12"/>
      <c r="E138" s="11"/>
      <c r="F138" s="7"/>
      <c r="G138" s="7"/>
      <c r="H138" s="7"/>
      <c r="I138" s="8"/>
      <c r="J138" s="8"/>
      <c r="K138" s="8"/>
      <c r="L138" s="8"/>
      <c r="M138" s="8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</row>
    <row r="139" spans="2:32" x14ac:dyDescent="0.25">
      <c r="B139" s="12"/>
      <c r="C139" s="12"/>
      <c r="D139" s="12"/>
      <c r="E139" s="11"/>
      <c r="F139" s="7"/>
      <c r="G139" s="7"/>
      <c r="H139" s="7"/>
      <c r="I139" s="8"/>
      <c r="J139" s="8"/>
      <c r="K139" s="8"/>
      <c r="L139" s="8"/>
      <c r="M139" s="8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</row>
    <row r="140" spans="2:32" x14ac:dyDescent="0.25">
      <c r="B140" s="12"/>
      <c r="C140" s="12"/>
      <c r="D140" s="12"/>
      <c r="E140" s="11"/>
      <c r="F140" s="7"/>
      <c r="G140" s="7"/>
      <c r="H140" s="7"/>
      <c r="I140" s="8"/>
      <c r="J140" s="8"/>
      <c r="K140" s="8"/>
      <c r="L140" s="8"/>
      <c r="M140" s="8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</row>
    <row r="141" spans="2:32" x14ac:dyDescent="0.25">
      <c r="B141" s="12"/>
      <c r="C141" s="12"/>
      <c r="D141" s="12"/>
      <c r="E141" s="11"/>
      <c r="F141" s="7"/>
      <c r="G141" s="7"/>
      <c r="H141" s="7"/>
      <c r="I141" s="8"/>
      <c r="J141" s="8"/>
      <c r="K141" s="8"/>
      <c r="L141" s="8"/>
      <c r="M141" s="8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</row>
    <row r="142" spans="2:32" x14ac:dyDescent="0.25">
      <c r="B142" s="12"/>
      <c r="C142" s="12"/>
      <c r="D142" s="12"/>
      <c r="E142" s="11"/>
      <c r="F142" s="7"/>
      <c r="G142" s="7"/>
      <c r="H142" s="7"/>
      <c r="I142" s="8"/>
      <c r="J142" s="8"/>
      <c r="K142" s="8"/>
      <c r="L142" s="8"/>
      <c r="M142" s="8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spans="2:32" x14ac:dyDescent="0.25">
      <c r="B143" s="12"/>
      <c r="C143" s="12"/>
      <c r="D143" s="12"/>
      <c r="E143" s="11"/>
      <c r="F143" s="7"/>
      <c r="G143" s="7"/>
      <c r="H143" s="7"/>
      <c r="I143" s="8"/>
      <c r="J143" s="8"/>
      <c r="K143" s="8"/>
      <c r="L143" s="8"/>
      <c r="M143" s="8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</row>
    <row r="144" spans="2:32" x14ac:dyDescent="0.25">
      <c r="B144" s="12"/>
      <c r="C144" s="12"/>
      <c r="D144" s="12"/>
      <c r="E144" s="11"/>
      <c r="F144" s="7"/>
      <c r="G144" s="7"/>
      <c r="H144" s="7"/>
      <c r="I144" s="8"/>
      <c r="J144" s="8"/>
      <c r="K144" s="8"/>
      <c r="L144" s="8"/>
      <c r="M144" s="8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 spans="2:32" x14ac:dyDescent="0.25">
      <c r="B145" s="12"/>
      <c r="C145" s="12"/>
      <c r="D145" s="12"/>
      <c r="E145" s="11"/>
      <c r="F145" s="7"/>
      <c r="G145" s="7"/>
      <c r="H145" s="7"/>
      <c r="I145" s="8"/>
      <c r="J145" s="8"/>
      <c r="K145" s="8"/>
      <c r="L145" s="8"/>
      <c r="M145" s="8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</row>
    <row r="146" spans="2:32" x14ac:dyDescent="0.25">
      <c r="B146" s="12"/>
      <c r="C146" s="12"/>
      <c r="D146" s="12"/>
      <c r="E146" s="11"/>
      <c r="F146" s="7"/>
      <c r="G146" s="7"/>
      <c r="H146" s="7"/>
      <c r="I146" s="8"/>
      <c r="J146" s="8"/>
      <c r="K146" s="8"/>
      <c r="L146" s="8"/>
      <c r="M146" s="8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spans="2:32" x14ac:dyDescent="0.25">
      <c r="B147" s="12"/>
      <c r="C147" s="12"/>
      <c r="D147" s="12"/>
      <c r="E147" s="11"/>
      <c r="F147" s="7"/>
      <c r="G147" s="7"/>
      <c r="H147" s="7"/>
      <c r="I147" s="8"/>
      <c r="J147" s="8"/>
      <c r="K147" s="8"/>
      <c r="L147" s="8"/>
      <c r="M147" s="8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spans="2:32" x14ac:dyDescent="0.25">
      <c r="B148" s="12"/>
      <c r="C148" s="12"/>
      <c r="D148" s="12"/>
      <c r="E148" s="11"/>
      <c r="F148" s="7"/>
      <c r="G148" s="7"/>
      <c r="H148" s="7"/>
      <c r="I148" s="8"/>
      <c r="J148" s="8"/>
      <c r="K148" s="8"/>
      <c r="L148" s="8"/>
      <c r="M148" s="8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spans="2:32" x14ac:dyDescent="0.25">
      <c r="B149" s="12"/>
      <c r="C149" s="12"/>
      <c r="D149" s="12"/>
      <c r="E149" s="11"/>
      <c r="F149" s="7"/>
      <c r="G149" s="7"/>
      <c r="H149" s="7"/>
      <c r="I149" s="8"/>
      <c r="J149" s="8"/>
      <c r="K149" s="8"/>
      <c r="L149" s="8"/>
      <c r="M149" s="8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</row>
    <row r="150" spans="2:32" x14ac:dyDescent="0.25">
      <c r="B150" s="12"/>
      <c r="C150" s="12"/>
      <c r="D150" s="12"/>
      <c r="E150" s="11"/>
      <c r="F150" s="7"/>
      <c r="G150" s="7"/>
      <c r="H150" s="7"/>
      <c r="I150" s="8"/>
      <c r="J150" s="8"/>
      <c r="K150" s="8"/>
      <c r="L150" s="8"/>
      <c r="M150" s="8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</row>
    <row r="151" spans="2:32" x14ac:dyDescent="0.25">
      <c r="B151" s="12"/>
      <c r="C151" s="12"/>
      <c r="D151" s="12"/>
      <c r="E151" s="11"/>
      <c r="F151" s="7"/>
      <c r="G151" s="7"/>
      <c r="H151" s="7"/>
      <c r="I151" s="8"/>
      <c r="J151" s="8"/>
      <c r="K151" s="8"/>
      <c r="L151" s="8"/>
      <c r="M151" s="8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</row>
    <row r="152" spans="2:32" x14ac:dyDescent="0.25">
      <c r="B152" s="12"/>
      <c r="C152" s="12"/>
      <c r="D152" s="12"/>
      <c r="E152" s="11"/>
      <c r="F152" s="7"/>
      <c r="G152" s="7"/>
      <c r="H152" s="7"/>
      <c r="I152" s="8"/>
      <c r="J152" s="8"/>
      <c r="K152" s="8"/>
      <c r="L152" s="8"/>
      <c r="M152" s="8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</row>
    <row r="153" spans="2:32" x14ac:dyDescent="0.25">
      <c r="B153" s="12"/>
      <c r="C153" s="12"/>
      <c r="D153" s="12"/>
      <c r="E153" s="11"/>
      <c r="F153" s="7"/>
      <c r="G153" s="7"/>
      <c r="H153" s="7"/>
      <c r="I153" s="8"/>
      <c r="J153" s="8"/>
      <c r="K153" s="8"/>
      <c r="L153" s="8"/>
      <c r="M153" s="8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</row>
    <row r="154" spans="2:32" x14ac:dyDescent="0.25">
      <c r="B154" s="12"/>
      <c r="C154" s="12"/>
      <c r="D154" s="12"/>
      <c r="E154" s="11"/>
      <c r="F154" s="7"/>
      <c r="G154" s="7"/>
      <c r="H154" s="7"/>
      <c r="I154" s="8"/>
      <c r="J154" s="8"/>
      <c r="K154" s="8"/>
      <c r="L154" s="8"/>
      <c r="M154" s="8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</row>
    <row r="155" spans="2:32" x14ac:dyDescent="0.25">
      <c r="B155" s="12"/>
      <c r="C155" s="12"/>
      <c r="D155" s="12"/>
      <c r="E155" s="11"/>
      <c r="F155" s="7"/>
      <c r="G155" s="7"/>
      <c r="H155" s="7"/>
      <c r="I155" s="8"/>
      <c r="J155" s="8"/>
      <c r="K155" s="8"/>
      <c r="L155" s="8"/>
      <c r="M155" s="8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spans="2:32" x14ac:dyDescent="0.25">
      <c r="B156" s="12"/>
      <c r="C156" s="12"/>
      <c r="D156" s="12"/>
      <c r="E156" s="11"/>
      <c r="F156" s="7"/>
      <c r="G156" s="7"/>
      <c r="H156" s="7"/>
      <c r="I156" s="8"/>
      <c r="J156" s="8"/>
      <c r="K156" s="8"/>
      <c r="L156" s="8"/>
      <c r="M156" s="8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 spans="2:32" x14ac:dyDescent="0.25">
      <c r="B157" s="12"/>
      <c r="C157" s="12"/>
      <c r="D157" s="12"/>
      <c r="E157" s="11"/>
      <c r="F157" s="7"/>
      <c r="G157" s="7"/>
      <c r="H157" s="7"/>
      <c r="I157" s="8"/>
      <c r="J157" s="8"/>
      <c r="K157" s="8"/>
      <c r="L157" s="8"/>
      <c r="M157" s="8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</row>
    <row r="158" spans="2:32" x14ac:dyDescent="0.25">
      <c r="B158" s="12"/>
      <c r="C158" s="12"/>
      <c r="D158" s="12"/>
      <c r="E158" s="11"/>
      <c r="F158" s="7"/>
      <c r="G158" s="7"/>
      <c r="H158" s="7"/>
      <c r="I158" s="8"/>
      <c r="J158" s="8"/>
      <c r="K158" s="8"/>
      <c r="L158" s="8"/>
      <c r="M158" s="8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</row>
    <row r="159" spans="2:32" x14ac:dyDescent="0.25">
      <c r="B159" s="12"/>
      <c r="C159" s="12"/>
      <c r="D159" s="12"/>
      <c r="E159" s="11"/>
      <c r="F159" s="7"/>
      <c r="G159" s="7"/>
      <c r="H159" s="7"/>
      <c r="I159" s="8"/>
      <c r="J159" s="8"/>
      <c r="K159" s="8"/>
      <c r="L159" s="8"/>
      <c r="M159" s="8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</row>
    <row r="160" spans="2:32" x14ac:dyDescent="0.25">
      <c r="B160" s="12"/>
      <c r="C160" s="12"/>
      <c r="D160" s="12"/>
      <c r="E160" s="11"/>
      <c r="F160" s="7"/>
      <c r="G160" s="7"/>
      <c r="H160" s="7"/>
      <c r="I160" s="8"/>
      <c r="J160" s="8"/>
      <c r="K160" s="8"/>
      <c r="L160" s="8"/>
      <c r="M160" s="8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</row>
    <row r="161" spans="2:32" x14ac:dyDescent="0.25">
      <c r="B161" s="12"/>
      <c r="C161" s="12"/>
      <c r="D161" s="12"/>
      <c r="E161" s="11"/>
      <c r="F161" s="7"/>
      <c r="G161" s="7"/>
      <c r="H161" s="7"/>
      <c r="I161" s="8"/>
      <c r="J161" s="8"/>
      <c r="K161" s="8"/>
      <c r="L161" s="8"/>
      <c r="M161" s="8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spans="2:32" x14ac:dyDescent="0.25">
      <c r="B162" s="12"/>
      <c r="C162" s="12"/>
      <c r="D162" s="12"/>
      <c r="E162" s="11"/>
      <c r="F162" s="7"/>
      <c r="G162" s="7"/>
      <c r="H162" s="7"/>
      <c r="I162" s="8"/>
      <c r="J162" s="8"/>
      <c r="K162" s="8"/>
      <c r="L162" s="8"/>
      <c r="M162" s="8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</row>
    <row r="163" spans="2:32" x14ac:dyDescent="0.25">
      <c r="B163" s="12"/>
      <c r="C163" s="12"/>
      <c r="D163" s="12"/>
      <c r="E163" s="11"/>
      <c r="F163" s="7"/>
      <c r="G163" s="7"/>
      <c r="H163" s="7"/>
      <c r="I163" s="8"/>
      <c r="J163" s="8"/>
      <c r="K163" s="8"/>
      <c r="L163" s="8"/>
      <c r="M163" s="8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</row>
    <row r="164" spans="2:32" x14ac:dyDescent="0.25">
      <c r="B164" s="12"/>
      <c r="C164" s="12"/>
      <c r="D164" s="12"/>
      <c r="E164" s="11"/>
      <c r="F164" s="7"/>
      <c r="G164" s="7"/>
      <c r="H164" s="7"/>
      <c r="I164" s="8"/>
      <c r="J164" s="8"/>
      <c r="K164" s="8"/>
      <c r="L164" s="8"/>
      <c r="M164" s="8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</row>
    <row r="165" spans="2:32" x14ac:dyDescent="0.25">
      <c r="B165" s="12"/>
      <c r="C165" s="12"/>
      <c r="D165" s="12"/>
      <c r="E165" s="11"/>
      <c r="F165" s="7"/>
      <c r="G165" s="7"/>
      <c r="H165" s="7"/>
      <c r="I165" s="8"/>
      <c r="J165" s="8"/>
      <c r="K165" s="8"/>
      <c r="L165" s="8"/>
      <c r="M165" s="8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</row>
    <row r="166" spans="2:32" x14ac:dyDescent="0.25">
      <c r="B166" s="12"/>
      <c r="C166" s="12"/>
      <c r="D166" s="12"/>
      <c r="E166" s="11"/>
      <c r="F166" s="7"/>
      <c r="G166" s="7"/>
      <c r="H166" s="7"/>
      <c r="I166" s="8"/>
      <c r="J166" s="8"/>
      <c r="K166" s="8"/>
      <c r="L166" s="8"/>
      <c r="M166" s="8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</row>
    <row r="167" spans="2:32" x14ac:dyDescent="0.25">
      <c r="B167" s="12"/>
      <c r="C167" s="12"/>
      <c r="D167" s="12"/>
      <c r="E167" s="11"/>
      <c r="F167" s="7"/>
      <c r="G167" s="7"/>
      <c r="H167" s="7"/>
      <c r="I167" s="8"/>
      <c r="J167" s="8"/>
      <c r="K167" s="8"/>
      <c r="L167" s="8"/>
      <c r="M167" s="8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</row>
    <row r="168" spans="2:32" x14ac:dyDescent="0.25">
      <c r="B168" s="12"/>
      <c r="C168" s="12"/>
      <c r="D168" s="12"/>
      <c r="E168" s="11"/>
      <c r="F168" s="7"/>
      <c r="G168" s="7"/>
      <c r="H168" s="7"/>
      <c r="I168" s="8"/>
      <c r="J168" s="8"/>
      <c r="K168" s="8"/>
      <c r="L168" s="8"/>
      <c r="M168" s="8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</row>
    <row r="169" spans="2:32" x14ac:dyDescent="0.25">
      <c r="B169" s="12"/>
      <c r="C169" s="12"/>
      <c r="D169" s="12"/>
      <c r="E169" s="11"/>
      <c r="F169" s="7"/>
      <c r="G169" s="7"/>
      <c r="H169" s="7"/>
      <c r="I169" s="8"/>
      <c r="J169" s="8"/>
      <c r="K169" s="8"/>
      <c r="L169" s="8"/>
      <c r="M169" s="8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</row>
    <row r="170" spans="2:32" x14ac:dyDescent="0.25">
      <c r="B170" s="12"/>
      <c r="C170" s="12"/>
      <c r="D170" s="12"/>
      <c r="E170" s="11"/>
      <c r="F170" s="7"/>
      <c r="G170" s="7"/>
      <c r="H170" s="7"/>
      <c r="I170" s="8"/>
      <c r="J170" s="8"/>
      <c r="K170" s="8"/>
      <c r="L170" s="8"/>
      <c r="M170" s="8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</row>
    <row r="171" spans="2:32" x14ac:dyDescent="0.25">
      <c r="B171" s="12"/>
      <c r="C171" s="12"/>
      <c r="D171" s="12"/>
      <c r="E171" s="11"/>
      <c r="F171" s="7"/>
      <c r="G171" s="7"/>
      <c r="H171" s="7"/>
      <c r="I171" s="8"/>
      <c r="J171" s="8"/>
      <c r="K171" s="8"/>
      <c r="L171" s="8"/>
      <c r="M171" s="8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</row>
    <row r="172" spans="2:32" x14ac:dyDescent="0.25">
      <c r="B172" s="12"/>
      <c r="C172" s="12"/>
      <c r="D172" s="12"/>
      <c r="E172" s="11"/>
      <c r="F172" s="7"/>
      <c r="G172" s="7"/>
      <c r="H172" s="7"/>
      <c r="I172" s="8"/>
      <c r="J172" s="8"/>
      <c r="K172" s="8"/>
      <c r="L172" s="8"/>
      <c r="M172" s="8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</row>
    <row r="173" spans="2:32" x14ac:dyDescent="0.25">
      <c r="B173" s="12"/>
      <c r="C173" s="12"/>
      <c r="D173" s="12"/>
      <c r="E173" s="11"/>
      <c r="F173" s="7"/>
      <c r="G173" s="7"/>
      <c r="H173" s="7"/>
      <c r="I173" s="8"/>
      <c r="J173" s="8"/>
      <c r="K173" s="8"/>
      <c r="L173" s="8"/>
      <c r="M173" s="8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</row>
    <row r="174" spans="2:32" x14ac:dyDescent="0.25">
      <c r="B174" s="12"/>
      <c r="C174" s="12"/>
      <c r="D174" s="12"/>
      <c r="E174" s="11"/>
      <c r="F174" s="7"/>
      <c r="G174" s="7"/>
      <c r="H174" s="7"/>
      <c r="I174" s="8"/>
      <c r="J174" s="8"/>
      <c r="K174" s="8"/>
      <c r="L174" s="8"/>
      <c r="M174" s="8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</row>
    <row r="175" spans="2:32" x14ac:dyDescent="0.25">
      <c r="B175" s="12"/>
      <c r="C175" s="12"/>
      <c r="D175" s="12"/>
      <c r="E175" s="11"/>
      <c r="F175" s="7"/>
      <c r="G175" s="7"/>
      <c r="H175" s="7"/>
      <c r="I175" s="8"/>
      <c r="J175" s="8"/>
      <c r="K175" s="8"/>
      <c r="L175" s="8"/>
      <c r="M175" s="8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</row>
    <row r="176" spans="2:32" x14ac:dyDescent="0.25">
      <c r="B176" s="12"/>
      <c r="C176" s="12"/>
      <c r="D176" s="12"/>
      <c r="E176" s="11"/>
      <c r="F176" s="7"/>
      <c r="G176" s="7"/>
      <c r="H176" s="7"/>
      <c r="I176" s="8"/>
      <c r="J176" s="8"/>
      <c r="K176" s="8"/>
      <c r="L176" s="8"/>
      <c r="M176" s="8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</row>
    <row r="177" spans="2:32" x14ac:dyDescent="0.25">
      <c r="B177" s="12"/>
      <c r="C177" s="12"/>
      <c r="D177" s="12"/>
      <c r="E177" s="11"/>
      <c r="F177" s="7"/>
      <c r="G177" s="7"/>
      <c r="H177" s="7"/>
      <c r="I177" s="8"/>
      <c r="J177" s="8"/>
      <c r="K177" s="8"/>
      <c r="L177" s="8"/>
      <c r="M177" s="8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</row>
    <row r="178" spans="2:32" x14ac:dyDescent="0.25">
      <c r="B178" s="12"/>
      <c r="C178" s="12"/>
      <c r="D178" s="12"/>
      <c r="E178" s="11"/>
      <c r="F178" s="7"/>
      <c r="G178" s="7"/>
      <c r="H178" s="7"/>
      <c r="I178" s="8"/>
      <c r="J178" s="8"/>
      <c r="K178" s="8"/>
      <c r="L178" s="8"/>
      <c r="M178" s="8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</row>
    <row r="179" spans="2:32" x14ac:dyDescent="0.25">
      <c r="B179" s="12"/>
      <c r="C179" s="12"/>
      <c r="D179" s="12"/>
      <c r="E179" s="11"/>
      <c r="F179" s="7"/>
      <c r="G179" s="7"/>
      <c r="H179" s="7"/>
      <c r="I179" s="8"/>
      <c r="J179" s="8"/>
      <c r="K179" s="8"/>
      <c r="L179" s="8"/>
      <c r="M179" s="8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</row>
    <row r="180" spans="2:32" x14ac:dyDescent="0.25">
      <c r="B180" s="12"/>
      <c r="C180" s="12"/>
      <c r="D180" s="12"/>
      <c r="E180" s="11"/>
      <c r="F180" s="7"/>
      <c r="G180" s="7"/>
      <c r="H180" s="7"/>
      <c r="I180" s="8"/>
      <c r="J180" s="8"/>
      <c r="K180" s="8"/>
      <c r="L180" s="8"/>
      <c r="M180" s="8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</row>
    <row r="181" spans="2:32" x14ac:dyDescent="0.25">
      <c r="B181" s="12"/>
      <c r="C181" s="12"/>
      <c r="D181" s="12"/>
      <c r="E181" s="11"/>
      <c r="F181" s="7"/>
      <c r="G181" s="7"/>
      <c r="H181" s="7"/>
      <c r="I181" s="8"/>
      <c r="J181" s="8"/>
      <c r="K181" s="8"/>
      <c r="L181" s="8"/>
      <c r="M181" s="8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</row>
    <row r="182" spans="2:32" x14ac:dyDescent="0.25">
      <c r="B182" s="12"/>
      <c r="C182" s="12"/>
      <c r="D182" s="12"/>
      <c r="E182" s="11"/>
      <c r="F182" s="7"/>
      <c r="G182" s="7"/>
      <c r="H182" s="7"/>
      <c r="I182" s="8"/>
      <c r="J182" s="8"/>
      <c r="K182" s="8"/>
      <c r="L182" s="8"/>
      <c r="M182" s="8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</row>
    <row r="183" spans="2:32" x14ac:dyDescent="0.25">
      <c r="B183" s="12"/>
      <c r="C183" s="12"/>
      <c r="D183" s="12"/>
      <c r="E183" s="11"/>
      <c r="F183" s="7"/>
      <c r="G183" s="7"/>
      <c r="H183" s="7"/>
      <c r="I183" s="8"/>
      <c r="J183" s="8"/>
      <c r="K183" s="8"/>
      <c r="L183" s="8"/>
      <c r="M183" s="8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2:32" x14ac:dyDescent="0.25">
      <c r="B184" s="12"/>
      <c r="C184" s="12"/>
      <c r="D184" s="12"/>
      <c r="E184" s="11"/>
      <c r="F184" s="7"/>
      <c r="G184" s="7"/>
      <c r="H184" s="7"/>
      <c r="I184" s="8"/>
      <c r="J184" s="8"/>
      <c r="K184" s="8"/>
      <c r="L184" s="8"/>
      <c r="M184" s="8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</row>
    <row r="185" spans="2:32" x14ac:dyDescent="0.25">
      <c r="B185" s="12"/>
      <c r="C185" s="12"/>
      <c r="D185" s="12"/>
      <c r="E185" s="11"/>
      <c r="F185" s="7"/>
      <c r="G185" s="7"/>
      <c r="H185" s="7"/>
      <c r="I185" s="8"/>
      <c r="J185" s="8"/>
      <c r="K185" s="8"/>
      <c r="L185" s="8"/>
      <c r="M185" s="8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</row>
    <row r="186" spans="2:32" x14ac:dyDescent="0.25">
      <c r="B186" s="12"/>
      <c r="C186" s="12"/>
      <c r="D186" s="12"/>
      <c r="E186" s="11"/>
      <c r="F186" s="7"/>
      <c r="G186" s="7"/>
      <c r="H186" s="7"/>
      <c r="I186" s="8"/>
      <c r="J186" s="8"/>
      <c r="K186" s="8"/>
      <c r="L186" s="8"/>
      <c r="M186" s="8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</row>
    <row r="187" spans="2:32" x14ac:dyDescent="0.25">
      <c r="B187" s="12"/>
      <c r="C187" s="12"/>
      <c r="D187" s="12"/>
      <c r="E187" s="11"/>
      <c r="F187" s="7"/>
      <c r="G187" s="7"/>
      <c r="H187" s="7"/>
      <c r="I187" s="8"/>
      <c r="J187" s="8"/>
      <c r="K187" s="8"/>
      <c r="L187" s="8"/>
      <c r="M187" s="8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</row>
    <row r="188" spans="2:32" x14ac:dyDescent="0.25">
      <c r="B188" s="12"/>
      <c r="C188" s="12"/>
      <c r="D188" s="12"/>
      <c r="E188" s="11"/>
      <c r="F188" s="7"/>
      <c r="G188" s="7"/>
      <c r="H188" s="7"/>
      <c r="I188" s="8"/>
      <c r="J188" s="8"/>
      <c r="K188" s="8"/>
      <c r="L188" s="8"/>
      <c r="M188" s="8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</row>
    <row r="189" spans="2:32" x14ac:dyDescent="0.25">
      <c r="B189" s="12"/>
      <c r="C189" s="12"/>
      <c r="D189" s="12"/>
      <c r="E189" s="11"/>
      <c r="F189" s="7"/>
      <c r="G189" s="7"/>
      <c r="H189" s="7"/>
      <c r="I189" s="8"/>
      <c r="J189" s="8"/>
      <c r="K189" s="8"/>
      <c r="L189" s="8"/>
      <c r="M189" s="8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</row>
    <row r="190" spans="2:32" x14ac:dyDescent="0.25">
      <c r="B190" s="12"/>
      <c r="C190" s="12"/>
      <c r="D190" s="12"/>
      <c r="E190" s="11"/>
      <c r="F190" s="7"/>
      <c r="G190" s="7"/>
      <c r="H190" s="7"/>
      <c r="I190" s="8"/>
      <c r="J190" s="8"/>
      <c r="K190" s="8"/>
      <c r="L190" s="8"/>
      <c r="M190" s="8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</row>
    <row r="191" spans="2:32" x14ac:dyDescent="0.25">
      <c r="B191" s="12"/>
      <c r="C191" s="12"/>
      <c r="D191" s="12"/>
      <c r="E191" s="11"/>
      <c r="F191" s="7"/>
      <c r="G191" s="7"/>
      <c r="H191" s="7"/>
      <c r="I191" s="8"/>
      <c r="J191" s="8"/>
      <c r="K191" s="8"/>
      <c r="L191" s="8"/>
      <c r="M191" s="8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</row>
    <row r="192" spans="2:32" x14ac:dyDescent="0.25">
      <c r="B192" s="12"/>
      <c r="C192" s="12"/>
      <c r="D192" s="12"/>
      <c r="E192" s="11"/>
      <c r="F192" s="7"/>
      <c r="G192" s="7"/>
      <c r="H192" s="7"/>
      <c r="I192" s="8"/>
      <c r="J192" s="8"/>
      <c r="K192" s="8"/>
      <c r="L192" s="8"/>
      <c r="M192" s="8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</row>
    <row r="193" spans="2:32" x14ac:dyDescent="0.25">
      <c r="B193" s="12"/>
      <c r="C193" s="12"/>
      <c r="D193" s="12"/>
      <c r="E193" s="11"/>
      <c r="F193" s="7"/>
      <c r="G193" s="7"/>
      <c r="H193" s="7"/>
      <c r="I193" s="8"/>
      <c r="J193" s="8"/>
      <c r="K193" s="8"/>
      <c r="L193" s="8"/>
      <c r="M193" s="8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</row>
    <row r="194" spans="2:32" x14ac:dyDescent="0.25">
      <c r="B194" s="12"/>
      <c r="C194" s="12"/>
      <c r="D194" s="12"/>
      <c r="E194" s="11"/>
      <c r="F194" s="7"/>
      <c r="G194" s="7"/>
      <c r="H194" s="7"/>
      <c r="I194" s="8"/>
      <c r="J194" s="8"/>
      <c r="K194" s="8"/>
      <c r="L194" s="8"/>
      <c r="M194" s="8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</row>
    <row r="195" spans="2:32" x14ac:dyDescent="0.25">
      <c r="B195" s="12"/>
      <c r="C195" s="12"/>
      <c r="D195" s="12"/>
      <c r="E195" s="11"/>
      <c r="F195" s="7"/>
      <c r="G195" s="7"/>
      <c r="H195" s="7"/>
      <c r="I195" s="8"/>
      <c r="J195" s="8"/>
      <c r="K195" s="8"/>
      <c r="L195" s="8"/>
      <c r="M195" s="8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</row>
    <row r="196" spans="2:32" x14ac:dyDescent="0.25">
      <c r="B196" s="12"/>
      <c r="C196" s="12"/>
      <c r="D196" s="12"/>
      <c r="E196" s="11"/>
      <c r="F196" s="7"/>
      <c r="G196" s="7"/>
      <c r="H196" s="7"/>
      <c r="I196" s="8"/>
      <c r="J196" s="8"/>
      <c r="K196" s="8"/>
      <c r="L196" s="8"/>
      <c r="M196" s="8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</row>
    <row r="197" spans="2:32" x14ac:dyDescent="0.25">
      <c r="B197" s="12"/>
      <c r="C197" s="12"/>
      <c r="D197" s="12"/>
      <c r="E197" s="11"/>
      <c r="F197" s="7"/>
      <c r="G197" s="7"/>
      <c r="H197" s="7"/>
      <c r="I197" s="8"/>
      <c r="J197" s="8"/>
      <c r="K197" s="8"/>
      <c r="L197" s="8"/>
      <c r="M197" s="8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</row>
    <row r="198" spans="2:32" x14ac:dyDescent="0.25">
      <c r="B198" s="12"/>
      <c r="C198" s="12"/>
      <c r="D198" s="12"/>
      <c r="E198" s="11"/>
      <c r="F198" s="7"/>
      <c r="G198" s="7"/>
      <c r="H198" s="7"/>
      <c r="I198" s="8"/>
      <c r="J198" s="8"/>
      <c r="K198" s="8"/>
      <c r="L198" s="8"/>
      <c r="M198" s="8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</row>
    <row r="199" spans="2:32" x14ac:dyDescent="0.25">
      <c r="B199" s="12"/>
      <c r="C199" s="12"/>
      <c r="D199" s="12"/>
      <c r="E199" s="11"/>
      <c r="F199" s="7"/>
      <c r="G199" s="7"/>
      <c r="H199" s="7"/>
      <c r="I199" s="8"/>
      <c r="J199" s="8"/>
      <c r="K199" s="8"/>
      <c r="L199" s="8"/>
      <c r="M199" s="8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spans="2:32" x14ac:dyDescent="0.25">
      <c r="B200" s="12"/>
      <c r="C200" s="12"/>
      <c r="D200" s="12"/>
      <c r="E200" s="11"/>
      <c r="F200" s="7"/>
      <c r="G200" s="7"/>
      <c r="H200" s="7"/>
      <c r="I200" s="8"/>
      <c r="J200" s="8"/>
      <c r="K200" s="8"/>
      <c r="L200" s="8"/>
      <c r="M200" s="8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 spans="2:32" x14ac:dyDescent="0.25">
      <c r="B201" s="12"/>
      <c r="C201" s="12"/>
      <c r="D201" s="12"/>
      <c r="E201" s="11"/>
      <c r="F201" s="7"/>
      <c r="G201" s="7"/>
      <c r="H201" s="7"/>
      <c r="I201" s="8"/>
      <c r="J201" s="8"/>
      <c r="K201" s="8"/>
      <c r="L201" s="8"/>
      <c r="M201" s="8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</row>
    <row r="202" spans="2:32" x14ac:dyDescent="0.25">
      <c r="B202" s="12"/>
      <c r="C202" s="12"/>
      <c r="D202" s="12"/>
      <c r="E202" s="11"/>
      <c r="F202" s="7"/>
      <c r="G202" s="7"/>
      <c r="H202" s="7"/>
      <c r="I202" s="8"/>
      <c r="J202" s="8"/>
      <c r="K202" s="8"/>
      <c r="L202" s="8"/>
      <c r="M202" s="8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</row>
    <row r="203" spans="2:32" x14ac:dyDescent="0.25">
      <c r="B203" s="12"/>
      <c r="C203" s="12"/>
      <c r="D203" s="12"/>
      <c r="E203" s="11"/>
      <c r="F203" s="7"/>
      <c r="G203" s="7"/>
      <c r="H203" s="7"/>
      <c r="I203" s="8"/>
      <c r="J203" s="8"/>
      <c r="K203" s="8"/>
      <c r="L203" s="8"/>
      <c r="M203" s="8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</row>
    <row r="204" spans="2:32" x14ac:dyDescent="0.25">
      <c r="B204" s="12"/>
      <c r="C204" s="12"/>
      <c r="D204" s="12"/>
      <c r="E204" s="11"/>
      <c r="F204" s="7"/>
      <c r="G204" s="7"/>
      <c r="H204" s="7"/>
      <c r="I204" s="8"/>
      <c r="J204" s="8"/>
      <c r="K204" s="8"/>
      <c r="L204" s="8"/>
      <c r="M204" s="8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</row>
    <row r="205" spans="2:32" x14ac:dyDescent="0.25">
      <c r="B205" s="12"/>
      <c r="C205" s="12"/>
      <c r="D205" s="12"/>
      <c r="E205" s="11"/>
      <c r="F205" s="7"/>
      <c r="G205" s="7"/>
      <c r="H205" s="7"/>
      <c r="I205" s="8"/>
      <c r="J205" s="8"/>
      <c r="K205" s="8"/>
      <c r="L205" s="8"/>
      <c r="M205" s="8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</row>
    <row r="206" spans="2:32" x14ac:dyDescent="0.25">
      <c r="B206" s="12"/>
      <c r="C206" s="12"/>
      <c r="D206" s="12"/>
      <c r="E206" s="11"/>
      <c r="F206" s="7"/>
      <c r="G206" s="7"/>
      <c r="H206" s="7"/>
      <c r="I206" s="8"/>
      <c r="J206" s="8"/>
      <c r="K206" s="8"/>
      <c r="L206" s="8"/>
      <c r="M206" s="8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</row>
    <row r="207" spans="2:32" x14ac:dyDescent="0.25">
      <c r="B207" s="12"/>
      <c r="C207" s="12"/>
      <c r="D207" s="12"/>
      <c r="E207" s="11"/>
      <c r="F207" s="7"/>
      <c r="G207" s="7"/>
      <c r="H207" s="7"/>
      <c r="I207" s="8"/>
      <c r="J207" s="8"/>
      <c r="K207" s="8"/>
      <c r="L207" s="8"/>
      <c r="M207" s="8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</row>
    <row r="208" spans="2:32" x14ac:dyDescent="0.25">
      <c r="B208" s="12"/>
      <c r="C208" s="12"/>
      <c r="D208" s="12"/>
      <c r="E208" s="11"/>
      <c r="F208" s="7"/>
      <c r="G208" s="7"/>
      <c r="H208" s="7"/>
      <c r="I208" s="8"/>
      <c r="J208" s="8"/>
      <c r="K208" s="8"/>
      <c r="L208" s="8"/>
      <c r="M208" s="8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</row>
    <row r="209" spans="2:32" x14ac:dyDescent="0.25">
      <c r="B209" s="12"/>
      <c r="C209" s="12"/>
      <c r="D209" s="12"/>
      <c r="E209" s="11"/>
      <c r="F209" s="7"/>
      <c r="G209" s="7"/>
      <c r="H209" s="7"/>
      <c r="I209" s="8"/>
      <c r="J209" s="8"/>
      <c r="K209" s="8"/>
      <c r="L209" s="8"/>
      <c r="M209" s="8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</row>
    <row r="210" spans="2:32" x14ac:dyDescent="0.25">
      <c r="B210" s="12"/>
      <c r="C210" s="12"/>
      <c r="D210" s="12"/>
      <c r="E210" s="11"/>
      <c r="F210" s="7"/>
      <c r="G210" s="7"/>
      <c r="H210" s="7"/>
      <c r="I210" s="8"/>
      <c r="J210" s="8"/>
      <c r="K210" s="8"/>
      <c r="L210" s="8"/>
      <c r="M210" s="8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</row>
    <row r="211" spans="2:32" x14ac:dyDescent="0.25">
      <c r="B211" s="12"/>
      <c r="C211" s="12"/>
      <c r="D211" s="12"/>
      <c r="E211" s="11"/>
      <c r="F211" s="7"/>
      <c r="G211" s="7"/>
      <c r="H211" s="7"/>
      <c r="I211" s="8"/>
      <c r="J211" s="8"/>
      <c r="K211" s="8"/>
      <c r="L211" s="8"/>
      <c r="M211" s="8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</row>
    <row r="212" spans="2:32" x14ac:dyDescent="0.25">
      <c r="B212" s="12"/>
      <c r="C212" s="12"/>
      <c r="D212" s="12"/>
      <c r="E212" s="11"/>
      <c r="F212" s="7"/>
      <c r="G212" s="7"/>
      <c r="H212" s="7"/>
      <c r="I212" s="8"/>
      <c r="J212" s="8"/>
      <c r="K212" s="8"/>
      <c r="L212" s="8"/>
      <c r="M212" s="8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 spans="2:32" x14ac:dyDescent="0.25">
      <c r="B213" s="12"/>
      <c r="C213" s="12"/>
      <c r="D213" s="12"/>
      <c r="E213" s="11"/>
      <c r="F213" s="7"/>
      <c r="G213" s="7"/>
      <c r="H213" s="7"/>
      <c r="I213" s="8"/>
      <c r="J213" s="8"/>
      <c r="K213" s="8"/>
      <c r="L213" s="8"/>
      <c r="M213" s="8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</row>
    <row r="214" spans="2:32" x14ac:dyDescent="0.25">
      <c r="B214" s="12"/>
      <c r="C214" s="12"/>
      <c r="D214" s="12"/>
      <c r="E214" s="11"/>
      <c r="F214" s="7"/>
      <c r="G214" s="7"/>
      <c r="H214" s="7"/>
      <c r="I214" s="8"/>
      <c r="J214" s="8"/>
      <c r="K214" s="8"/>
      <c r="L214" s="8"/>
      <c r="M214" s="8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</row>
    <row r="215" spans="2:32" x14ac:dyDescent="0.25">
      <c r="B215" s="12"/>
      <c r="C215" s="12"/>
      <c r="D215" s="12"/>
      <c r="E215" s="11"/>
      <c r="F215" s="7"/>
      <c r="G215" s="7"/>
      <c r="H215" s="7"/>
      <c r="I215" s="8"/>
      <c r="J215" s="8"/>
      <c r="K215" s="8"/>
      <c r="L215" s="8"/>
      <c r="M215" s="8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</row>
    <row r="216" spans="2:32" x14ac:dyDescent="0.25">
      <c r="B216" s="12"/>
      <c r="C216" s="12"/>
      <c r="D216" s="12"/>
      <c r="E216" s="11"/>
      <c r="F216" s="7"/>
      <c r="G216" s="7"/>
      <c r="H216" s="7"/>
      <c r="I216" s="8"/>
      <c r="J216" s="8"/>
      <c r="K216" s="8"/>
      <c r="L216" s="8"/>
      <c r="M216" s="8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</row>
    <row r="217" spans="2:32" x14ac:dyDescent="0.25">
      <c r="B217" s="12"/>
      <c r="C217" s="12"/>
      <c r="D217" s="12"/>
      <c r="E217" s="11"/>
      <c r="F217" s="7"/>
      <c r="G217" s="7"/>
      <c r="H217" s="7"/>
      <c r="I217" s="8"/>
      <c r="J217" s="8"/>
      <c r="K217" s="8"/>
      <c r="L217" s="8"/>
      <c r="M217" s="8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</row>
    <row r="218" spans="2:32" x14ac:dyDescent="0.25">
      <c r="B218" s="12"/>
      <c r="C218" s="12"/>
      <c r="D218" s="12"/>
      <c r="E218" s="11"/>
      <c r="F218" s="7"/>
      <c r="G218" s="7"/>
      <c r="H218" s="7"/>
      <c r="I218" s="8"/>
      <c r="J218" s="8"/>
      <c r="K218" s="8"/>
      <c r="L218" s="8"/>
      <c r="M218" s="8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</row>
    <row r="219" spans="2:32" x14ac:dyDescent="0.25">
      <c r="B219" s="12"/>
      <c r="C219" s="12"/>
      <c r="D219" s="12"/>
      <c r="E219" s="11"/>
      <c r="F219" s="7"/>
      <c r="G219" s="7"/>
      <c r="H219" s="7"/>
      <c r="I219" s="8"/>
      <c r="J219" s="8"/>
      <c r="K219" s="8"/>
      <c r="L219" s="8"/>
      <c r="M219" s="8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</row>
    <row r="220" spans="2:32" x14ac:dyDescent="0.25">
      <c r="B220" s="12"/>
      <c r="C220" s="12"/>
      <c r="D220" s="12"/>
      <c r="E220" s="11"/>
      <c r="F220" s="7"/>
      <c r="G220" s="7"/>
      <c r="H220" s="7"/>
      <c r="I220" s="8"/>
      <c r="J220" s="8"/>
      <c r="K220" s="8"/>
      <c r="L220" s="8"/>
      <c r="M220" s="8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</row>
    <row r="221" spans="2:32" x14ac:dyDescent="0.25">
      <c r="B221" s="12"/>
      <c r="C221" s="12"/>
      <c r="D221" s="12"/>
      <c r="E221" s="11"/>
      <c r="F221" s="7"/>
      <c r="G221" s="7"/>
      <c r="H221" s="7"/>
      <c r="I221" s="8"/>
      <c r="J221" s="8"/>
      <c r="K221" s="8"/>
      <c r="L221" s="8"/>
      <c r="M221" s="8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</row>
    <row r="222" spans="2:32" x14ac:dyDescent="0.25">
      <c r="B222" s="12"/>
      <c r="C222" s="12"/>
      <c r="D222" s="12"/>
      <c r="E222" s="11"/>
      <c r="F222" s="7"/>
      <c r="G222" s="7"/>
      <c r="H222" s="7"/>
      <c r="I222" s="8"/>
      <c r="J222" s="8"/>
      <c r="K222" s="8"/>
      <c r="L222" s="8"/>
      <c r="M222" s="8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</row>
    <row r="223" spans="2:32" x14ac:dyDescent="0.25">
      <c r="B223" s="12"/>
      <c r="C223" s="12"/>
      <c r="D223" s="12"/>
      <c r="E223" s="11"/>
      <c r="F223" s="7"/>
      <c r="G223" s="7"/>
      <c r="H223" s="7"/>
      <c r="I223" s="8"/>
      <c r="J223" s="8"/>
      <c r="K223" s="8"/>
      <c r="L223" s="8"/>
      <c r="M223" s="8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</row>
    <row r="224" spans="2:32" x14ac:dyDescent="0.25">
      <c r="B224" s="12"/>
      <c r="C224" s="12"/>
      <c r="D224" s="12"/>
      <c r="E224" s="11"/>
      <c r="F224" s="7"/>
      <c r="G224" s="7"/>
      <c r="H224" s="7"/>
      <c r="I224" s="8"/>
      <c r="J224" s="8"/>
      <c r="K224" s="8"/>
      <c r="L224" s="8"/>
      <c r="M224" s="8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</row>
    <row r="225" spans="2:32" x14ac:dyDescent="0.25">
      <c r="B225" s="12"/>
      <c r="C225" s="12"/>
      <c r="D225" s="12"/>
      <c r="E225" s="11"/>
      <c r="F225" s="7"/>
      <c r="G225" s="7"/>
      <c r="H225" s="7"/>
      <c r="I225" s="8"/>
      <c r="J225" s="8"/>
      <c r="K225" s="8"/>
      <c r="L225" s="8"/>
      <c r="M225" s="8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</row>
    <row r="226" spans="2:32" x14ac:dyDescent="0.25">
      <c r="B226" s="12"/>
      <c r="C226" s="12"/>
      <c r="D226" s="12"/>
      <c r="E226" s="11"/>
      <c r="F226" s="7"/>
      <c r="G226" s="7"/>
      <c r="H226" s="7"/>
      <c r="I226" s="8"/>
      <c r="J226" s="8"/>
      <c r="K226" s="8"/>
      <c r="L226" s="8"/>
      <c r="M226" s="8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</row>
    <row r="227" spans="2:32" x14ac:dyDescent="0.25">
      <c r="B227" s="12"/>
      <c r="C227" s="12"/>
      <c r="D227" s="12"/>
      <c r="E227" s="11"/>
      <c r="F227" s="7"/>
      <c r="G227" s="7"/>
      <c r="H227" s="7"/>
      <c r="I227" s="8"/>
      <c r="J227" s="8"/>
      <c r="K227" s="8"/>
      <c r="L227" s="8"/>
      <c r="M227" s="8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</row>
    <row r="228" spans="2:32" x14ac:dyDescent="0.25">
      <c r="B228" s="12"/>
      <c r="C228" s="12"/>
      <c r="D228" s="12"/>
      <c r="E228" s="11"/>
      <c r="F228" s="7"/>
      <c r="G228" s="7"/>
      <c r="H228" s="7"/>
      <c r="I228" s="8"/>
      <c r="J228" s="8"/>
      <c r="K228" s="8"/>
      <c r="L228" s="8"/>
      <c r="M228" s="8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</row>
    <row r="229" spans="2:32" x14ac:dyDescent="0.25">
      <c r="B229" s="12"/>
      <c r="C229" s="12"/>
      <c r="D229" s="12"/>
      <c r="E229" s="11"/>
      <c r="F229" s="7"/>
      <c r="G229" s="7"/>
      <c r="H229" s="7"/>
      <c r="I229" s="8"/>
      <c r="J229" s="8"/>
      <c r="K229" s="8"/>
      <c r="L229" s="8"/>
      <c r="M229" s="8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</row>
    <row r="230" spans="2:32" x14ac:dyDescent="0.25">
      <c r="B230" s="12"/>
      <c r="C230" s="12"/>
      <c r="D230" s="12"/>
      <c r="E230" s="11"/>
      <c r="F230" s="7"/>
      <c r="G230" s="7"/>
      <c r="H230" s="7"/>
      <c r="I230" s="8"/>
      <c r="J230" s="8"/>
      <c r="K230" s="8"/>
      <c r="L230" s="8"/>
      <c r="M230" s="8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</row>
    <row r="231" spans="2:32" x14ac:dyDescent="0.25">
      <c r="B231" s="12"/>
      <c r="C231" s="12"/>
      <c r="D231" s="12"/>
      <c r="E231" s="11"/>
      <c r="F231" s="7"/>
      <c r="G231" s="7"/>
      <c r="H231" s="7"/>
      <c r="I231" s="8"/>
      <c r="J231" s="8"/>
      <c r="K231" s="8"/>
      <c r="L231" s="8"/>
      <c r="M231" s="8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</row>
    <row r="232" spans="2:32" x14ac:dyDescent="0.25">
      <c r="B232" s="12"/>
      <c r="C232" s="12"/>
      <c r="D232" s="12"/>
      <c r="E232" s="11"/>
      <c r="F232" s="7"/>
      <c r="G232" s="7"/>
      <c r="H232" s="7"/>
      <c r="I232" s="8"/>
      <c r="J232" s="8"/>
      <c r="K232" s="8"/>
      <c r="L232" s="8"/>
      <c r="M232" s="8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</row>
    <row r="233" spans="2:32" x14ac:dyDescent="0.25">
      <c r="B233" s="12"/>
      <c r="C233" s="12"/>
      <c r="D233" s="12"/>
      <c r="E233" s="11"/>
      <c r="F233" s="7"/>
      <c r="G233" s="7"/>
      <c r="H233" s="7"/>
      <c r="I233" s="8"/>
      <c r="J233" s="8"/>
      <c r="K233" s="8"/>
      <c r="L233" s="8"/>
      <c r="M233" s="8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</row>
    <row r="234" spans="2:32" x14ac:dyDescent="0.25">
      <c r="B234" s="12"/>
      <c r="C234" s="12"/>
      <c r="D234" s="12"/>
      <c r="E234" s="11"/>
      <c r="F234" s="7"/>
      <c r="G234" s="7"/>
      <c r="H234" s="7"/>
      <c r="I234" s="8"/>
      <c r="J234" s="8"/>
      <c r="K234" s="8"/>
      <c r="L234" s="8"/>
      <c r="M234" s="8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</row>
    <row r="235" spans="2:32" x14ac:dyDescent="0.25">
      <c r="B235" s="12"/>
      <c r="C235" s="12"/>
      <c r="D235" s="12"/>
      <c r="E235" s="11"/>
      <c r="F235" s="7"/>
      <c r="G235" s="7"/>
      <c r="H235" s="7"/>
      <c r="I235" s="8"/>
      <c r="J235" s="8"/>
      <c r="K235" s="8"/>
      <c r="L235" s="8"/>
      <c r="M235" s="8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</row>
    <row r="236" spans="2:32" x14ac:dyDescent="0.25">
      <c r="B236" s="12"/>
      <c r="C236" s="12"/>
      <c r="D236" s="12"/>
      <c r="E236" s="11"/>
      <c r="F236" s="7"/>
      <c r="G236" s="7"/>
      <c r="H236" s="7"/>
      <c r="I236" s="8"/>
      <c r="J236" s="8"/>
      <c r="K236" s="8"/>
      <c r="L236" s="8"/>
      <c r="M236" s="8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</row>
    <row r="237" spans="2:32" x14ac:dyDescent="0.25">
      <c r="B237" s="12"/>
      <c r="C237" s="12"/>
      <c r="D237" s="12"/>
      <c r="E237" s="11"/>
      <c r="F237" s="7"/>
      <c r="G237" s="7"/>
      <c r="H237" s="7"/>
      <c r="I237" s="8"/>
      <c r="J237" s="8"/>
      <c r="K237" s="8"/>
      <c r="L237" s="8"/>
      <c r="M237" s="8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</row>
    <row r="238" spans="2:32" x14ac:dyDescent="0.25">
      <c r="B238" s="12"/>
      <c r="C238" s="12"/>
      <c r="D238" s="12"/>
      <c r="E238" s="11"/>
      <c r="F238" s="7"/>
      <c r="G238" s="7"/>
      <c r="H238" s="7"/>
      <c r="I238" s="8"/>
      <c r="J238" s="8"/>
      <c r="K238" s="8"/>
      <c r="L238" s="8"/>
      <c r="M238" s="8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</row>
    <row r="239" spans="2:32" x14ac:dyDescent="0.25">
      <c r="B239" s="12"/>
      <c r="C239" s="12"/>
      <c r="D239" s="12"/>
      <c r="E239" s="11"/>
      <c r="F239" s="7"/>
      <c r="G239" s="7"/>
      <c r="H239" s="7"/>
      <c r="I239" s="8"/>
      <c r="J239" s="8"/>
      <c r="K239" s="8"/>
      <c r="L239" s="8"/>
      <c r="M239" s="8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</row>
    <row r="240" spans="2:32" x14ac:dyDescent="0.25">
      <c r="B240" s="12"/>
      <c r="C240" s="12"/>
      <c r="D240" s="12"/>
      <c r="E240" s="11"/>
      <c r="F240" s="7"/>
      <c r="G240" s="7"/>
      <c r="H240" s="7"/>
      <c r="I240" s="8"/>
      <c r="J240" s="8"/>
      <c r="K240" s="8"/>
      <c r="L240" s="8"/>
      <c r="M240" s="8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</row>
    <row r="241" spans="2:32" x14ac:dyDescent="0.25">
      <c r="B241" s="12"/>
      <c r="C241" s="12"/>
      <c r="D241" s="12"/>
      <c r="E241" s="11"/>
      <c r="F241" s="7"/>
      <c r="G241" s="7"/>
      <c r="H241" s="7"/>
      <c r="I241" s="8"/>
      <c r="J241" s="8"/>
      <c r="K241" s="8"/>
      <c r="L241" s="8"/>
      <c r="M241" s="8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</row>
    <row r="242" spans="2:32" x14ac:dyDescent="0.25">
      <c r="B242" s="12"/>
      <c r="C242" s="12"/>
      <c r="D242" s="12"/>
      <c r="E242" s="11"/>
      <c r="F242" s="7"/>
      <c r="G242" s="7"/>
      <c r="H242" s="7"/>
      <c r="I242" s="8"/>
      <c r="J242" s="8"/>
      <c r="K242" s="8"/>
      <c r="L242" s="8"/>
      <c r="M242" s="8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</row>
    <row r="243" spans="2:32" x14ac:dyDescent="0.25">
      <c r="B243" s="12"/>
      <c r="C243" s="12"/>
      <c r="D243" s="12"/>
      <c r="E243" s="11"/>
      <c r="F243" s="7"/>
      <c r="G243" s="7"/>
      <c r="H243" s="7"/>
      <c r="I243" s="8"/>
      <c r="J243" s="8"/>
      <c r="K243" s="8"/>
      <c r="L243" s="8"/>
      <c r="M243" s="8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</row>
    <row r="244" spans="2:32" x14ac:dyDescent="0.25">
      <c r="B244" s="12"/>
      <c r="C244" s="12"/>
      <c r="D244" s="12"/>
      <c r="E244" s="11"/>
      <c r="F244" s="7"/>
      <c r="G244" s="7"/>
      <c r="H244" s="7"/>
      <c r="I244" s="8"/>
      <c r="J244" s="8"/>
      <c r="K244" s="8"/>
      <c r="L244" s="8"/>
      <c r="M244" s="8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</row>
    <row r="245" spans="2:32" x14ac:dyDescent="0.25">
      <c r="B245" s="12"/>
      <c r="C245" s="12"/>
      <c r="D245" s="12"/>
      <c r="E245" s="11"/>
      <c r="F245" s="7"/>
      <c r="G245" s="7"/>
      <c r="H245" s="7"/>
      <c r="I245" s="8"/>
      <c r="J245" s="8"/>
      <c r="K245" s="8"/>
      <c r="L245" s="8"/>
      <c r="M245" s="8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</row>
    <row r="246" spans="2:32" x14ac:dyDescent="0.25">
      <c r="B246" s="12"/>
      <c r="C246" s="12"/>
      <c r="D246" s="12"/>
      <c r="E246" s="11"/>
      <c r="F246" s="7"/>
      <c r="G246" s="7"/>
      <c r="H246" s="7"/>
      <c r="I246" s="8"/>
      <c r="J246" s="8"/>
      <c r="K246" s="8"/>
      <c r="L246" s="8"/>
      <c r="M246" s="8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</row>
    <row r="247" spans="2:32" x14ac:dyDescent="0.25">
      <c r="B247" s="12"/>
      <c r="C247" s="12"/>
      <c r="D247" s="12"/>
      <c r="E247" s="11"/>
      <c r="F247" s="7"/>
      <c r="G247" s="7"/>
      <c r="H247" s="7"/>
      <c r="I247" s="8"/>
      <c r="J247" s="8"/>
      <c r="K247" s="8"/>
      <c r="L247" s="8"/>
      <c r="M247" s="8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</row>
    <row r="248" spans="2:32" x14ac:dyDescent="0.25">
      <c r="B248" s="12"/>
      <c r="C248" s="12"/>
      <c r="D248" s="12"/>
      <c r="E248" s="11"/>
      <c r="F248" s="7"/>
      <c r="G248" s="7"/>
      <c r="H248" s="7"/>
      <c r="I248" s="8"/>
      <c r="J248" s="8"/>
      <c r="K248" s="8"/>
      <c r="L248" s="8"/>
      <c r="M248" s="8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</row>
    <row r="249" spans="2:32" x14ac:dyDescent="0.25">
      <c r="B249" s="12"/>
      <c r="C249" s="12"/>
      <c r="D249" s="12"/>
      <c r="E249" s="11"/>
      <c r="F249" s="7"/>
      <c r="G249" s="7"/>
      <c r="H249" s="7"/>
      <c r="I249" s="8"/>
      <c r="J249" s="8"/>
      <c r="K249" s="8"/>
      <c r="L249" s="8"/>
      <c r="M249" s="8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</row>
    <row r="250" spans="2:32" x14ac:dyDescent="0.25">
      <c r="B250" s="12"/>
      <c r="C250" s="12"/>
      <c r="D250" s="12"/>
      <c r="E250" s="11"/>
      <c r="F250" s="7"/>
      <c r="G250" s="7"/>
      <c r="H250" s="7"/>
      <c r="I250" s="8"/>
      <c r="J250" s="8"/>
      <c r="K250" s="8"/>
      <c r="L250" s="8"/>
      <c r="M250" s="8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</row>
    <row r="251" spans="2:32" x14ac:dyDescent="0.25">
      <c r="B251" s="12"/>
      <c r="C251" s="12"/>
      <c r="D251" s="12"/>
      <c r="E251" s="11"/>
      <c r="F251" s="7"/>
      <c r="G251" s="7"/>
      <c r="H251" s="7"/>
      <c r="I251" s="8"/>
      <c r="J251" s="8"/>
      <c r="K251" s="8"/>
      <c r="L251" s="8"/>
      <c r="M251" s="8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</row>
    <row r="252" spans="2:32" x14ac:dyDescent="0.25">
      <c r="B252" s="12"/>
      <c r="C252" s="12"/>
      <c r="D252" s="12"/>
      <c r="E252" s="11"/>
      <c r="F252" s="7"/>
      <c r="G252" s="7"/>
      <c r="H252" s="7"/>
      <c r="I252" s="8"/>
      <c r="J252" s="8"/>
      <c r="K252" s="8"/>
      <c r="L252" s="8"/>
      <c r="M252" s="8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</row>
    <row r="253" spans="2:32" x14ac:dyDescent="0.25">
      <c r="B253" s="12"/>
      <c r="C253" s="12"/>
      <c r="D253" s="12"/>
      <c r="E253" s="11"/>
      <c r="F253" s="7"/>
      <c r="G253" s="7"/>
      <c r="H253" s="7"/>
      <c r="I253" s="8"/>
      <c r="J253" s="8"/>
      <c r="K253" s="8"/>
      <c r="L253" s="8"/>
      <c r="M253" s="8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</row>
    <row r="254" spans="2:32" x14ac:dyDescent="0.25">
      <c r="B254" s="12"/>
      <c r="C254" s="12"/>
      <c r="D254" s="12"/>
      <c r="E254" s="11"/>
      <c r="F254" s="7"/>
      <c r="G254" s="7"/>
      <c r="H254" s="7"/>
      <c r="I254" s="8"/>
      <c r="J254" s="8"/>
      <c r="K254" s="8"/>
      <c r="L254" s="8"/>
      <c r="M254" s="8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</row>
    <row r="255" spans="2:32" x14ac:dyDescent="0.25">
      <c r="B255" s="12"/>
      <c r="C255" s="12"/>
      <c r="D255" s="12"/>
      <c r="E255" s="11"/>
      <c r="F255" s="7"/>
      <c r="G255" s="7"/>
      <c r="H255" s="7"/>
      <c r="I255" s="8"/>
      <c r="J255" s="8"/>
      <c r="K255" s="8"/>
      <c r="L255" s="8"/>
      <c r="M255" s="8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</row>
    <row r="256" spans="2:32" x14ac:dyDescent="0.25">
      <c r="B256" s="12"/>
      <c r="C256" s="12"/>
      <c r="D256" s="12"/>
      <c r="E256" s="11"/>
      <c r="F256" s="7"/>
      <c r="G256" s="7"/>
      <c r="H256" s="7"/>
      <c r="I256" s="8"/>
      <c r="J256" s="8"/>
      <c r="K256" s="8"/>
      <c r="L256" s="8"/>
      <c r="M256" s="8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</row>
    <row r="257" spans="2:32" x14ac:dyDescent="0.25">
      <c r="B257" s="12"/>
      <c r="C257" s="12"/>
      <c r="D257" s="12"/>
      <c r="E257" s="11"/>
      <c r="F257" s="7"/>
      <c r="G257" s="7"/>
      <c r="H257" s="7"/>
      <c r="I257" s="8"/>
      <c r="J257" s="8"/>
      <c r="K257" s="8"/>
      <c r="L257" s="8"/>
      <c r="M257" s="8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</row>
    <row r="258" spans="2:32" x14ac:dyDescent="0.25">
      <c r="B258" s="12"/>
      <c r="C258" s="12"/>
      <c r="D258" s="12"/>
      <c r="E258" s="11"/>
      <c r="F258" s="7"/>
      <c r="G258" s="7"/>
      <c r="H258" s="7"/>
      <c r="I258" s="8"/>
      <c r="J258" s="8"/>
      <c r="K258" s="8"/>
      <c r="L258" s="8"/>
      <c r="M258" s="8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</row>
    <row r="259" spans="2:32" x14ac:dyDescent="0.25">
      <c r="B259" s="12"/>
      <c r="C259" s="12"/>
      <c r="D259" s="12"/>
      <c r="E259" s="11"/>
      <c r="F259" s="7"/>
      <c r="G259" s="7"/>
      <c r="H259" s="7"/>
      <c r="I259" s="8"/>
      <c r="J259" s="8"/>
      <c r="K259" s="8"/>
      <c r="L259" s="8"/>
      <c r="M259" s="8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</row>
    <row r="260" spans="2:32" x14ac:dyDescent="0.25">
      <c r="B260" s="12"/>
      <c r="C260" s="12"/>
      <c r="D260" s="12"/>
      <c r="E260" s="11"/>
      <c r="F260" s="7"/>
      <c r="G260" s="7"/>
      <c r="H260" s="7"/>
      <c r="I260" s="8"/>
      <c r="J260" s="8"/>
      <c r="K260" s="8"/>
      <c r="L260" s="8"/>
      <c r="M260" s="8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</row>
    <row r="261" spans="2:32" x14ac:dyDescent="0.25">
      <c r="B261" s="12"/>
      <c r="C261" s="12"/>
      <c r="D261" s="12"/>
      <c r="E261" s="11"/>
      <c r="F261" s="7"/>
      <c r="G261" s="7"/>
      <c r="H261" s="7"/>
      <c r="I261" s="8"/>
      <c r="J261" s="8"/>
      <c r="K261" s="8"/>
      <c r="L261" s="8"/>
      <c r="M261" s="8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</row>
    <row r="262" spans="2:32" x14ac:dyDescent="0.25">
      <c r="B262" s="12"/>
      <c r="C262" s="12"/>
      <c r="D262" s="12"/>
      <c r="E262" s="11"/>
      <c r="F262" s="7"/>
      <c r="G262" s="7"/>
      <c r="H262" s="7"/>
      <c r="I262" s="8"/>
      <c r="J262" s="8"/>
      <c r="K262" s="8"/>
      <c r="L262" s="8"/>
      <c r="M262" s="8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</row>
    <row r="263" spans="2:32" x14ac:dyDescent="0.25">
      <c r="B263" s="12"/>
      <c r="C263" s="12"/>
      <c r="D263" s="12"/>
      <c r="E263" s="11"/>
      <c r="F263" s="7"/>
      <c r="G263" s="7"/>
      <c r="H263" s="7"/>
      <c r="I263" s="8"/>
      <c r="J263" s="8"/>
      <c r="K263" s="8"/>
      <c r="L263" s="8"/>
      <c r="M263" s="8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</row>
    <row r="264" spans="2:32" x14ac:dyDescent="0.25">
      <c r="B264" s="12"/>
      <c r="C264" s="12"/>
      <c r="D264" s="12"/>
      <c r="E264" s="11"/>
      <c r="F264" s="7"/>
      <c r="G264" s="7"/>
      <c r="H264" s="7"/>
      <c r="I264" s="8"/>
      <c r="J264" s="8"/>
      <c r="K264" s="8"/>
      <c r="L264" s="8"/>
      <c r="M264" s="8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</row>
    <row r="265" spans="2:32" x14ac:dyDescent="0.25">
      <c r="B265" s="12"/>
      <c r="C265" s="12"/>
      <c r="D265" s="12"/>
      <c r="E265" s="11"/>
      <c r="F265" s="7"/>
      <c r="G265" s="7"/>
      <c r="H265" s="7"/>
      <c r="I265" s="8"/>
      <c r="J265" s="8"/>
      <c r="K265" s="8"/>
      <c r="L265" s="8"/>
      <c r="M265" s="8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</row>
    <row r="266" spans="2:32" x14ac:dyDescent="0.25">
      <c r="B266" s="12"/>
      <c r="C266" s="12"/>
      <c r="D266" s="12"/>
      <c r="E266" s="11"/>
      <c r="F266" s="7"/>
      <c r="G266" s="7"/>
      <c r="H266" s="7"/>
      <c r="I266" s="8"/>
      <c r="J266" s="8"/>
      <c r="K266" s="8"/>
      <c r="L266" s="8"/>
      <c r="M266" s="8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</row>
    <row r="267" spans="2:32" x14ac:dyDescent="0.25">
      <c r="B267" s="12"/>
      <c r="C267" s="12"/>
      <c r="D267" s="12"/>
      <c r="E267" s="11"/>
      <c r="F267" s="7"/>
      <c r="G267" s="7"/>
      <c r="H267" s="7"/>
      <c r="I267" s="8"/>
      <c r="J267" s="8"/>
      <c r="K267" s="8"/>
      <c r="L267" s="8"/>
      <c r="M267" s="8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</row>
    <row r="268" spans="2:32" x14ac:dyDescent="0.25">
      <c r="B268" s="12"/>
      <c r="C268" s="12"/>
      <c r="D268" s="12"/>
      <c r="E268" s="11"/>
      <c r="F268" s="7"/>
      <c r="G268" s="7"/>
      <c r="H268" s="7"/>
      <c r="I268" s="8"/>
      <c r="J268" s="8"/>
      <c r="K268" s="8"/>
      <c r="L268" s="8"/>
      <c r="M268" s="8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</row>
    <row r="269" spans="2:32" x14ac:dyDescent="0.25">
      <c r="B269" s="12"/>
      <c r="C269" s="12"/>
      <c r="D269" s="12"/>
      <c r="E269" s="11"/>
      <c r="F269" s="7"/>
      <c r="G269" s="7"/>
      <c r="H269" s="7"/>
      <c r="I269" s="8"/>
      <c r="J269" s="8"/>
      <c r="K269" s="8"/>
      <c r="L269" s="8"/>
      <c r="M269" s="8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</row>
    <row r="270" spans="2:32" x14ac:dyDescent="0.25">
      <c r="B270" s="12"/>
      <c r="C270" s="12"/>
      <c r="D270" s="12"/>
      <c r="E270" s="11"/>
      <c r="F270" s="7"/>
      <c r="G270" s="7"/>
      <c r="H270" s="7"/>
      <c r="I270" s="8"/>
      <c r="J270" s="8"/>
      <c r="K270" s="8"/>
      <c r="L270" s="8"/>
      <c r="M270" s="8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</row>
    <row r="271" spans="2:32" x14ac:dyDescent="0.25">
      <c r="B271" s="12"/>
      <c r="C271" s="12"/>
      <c r="D271" s="12"/>
      <c r="E271" s="11"/>
      <c r="F271" s="7"/>
      <c r="G271" s="7"/>
      <c r="H271" s="7"/>
      <c r="I271" s="8"/>
      <c r="J271" s="8"/>
      <c r="K271" s="8"/>
      <c r="L271" s="8"/>
      <c r="M271" s="8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</row>
    <row r="272" spans="2:32" x14ac:dyDescent="0.25">
      <c r="B272" s="12"/>
      <c r="C272" s="12"/>
      <c r="D272" s="12"/>
      <c r="E272" s="11"/>
      <c r="F272" s="7"/>
      <c r="G272" s="7"/>
      <c r="H272" s="7"/>
      <c r="I272" s="8"/>
      <c r="J272" s="8"/>
      <c r="K272" s="8"/>
      <c r="L272" s="8"/>
      <c r="M272" s="8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</row>
    <row r="273" spans="2:32" x14ac:dyDescent="0.25">
      <c r="B273" s="12"/>
      <c r="C273" s="12"/>
      <c r="D273" s="12"/>
      <c r="E273" s="11"/>
      <c r="F273" s="7"/>
      <c r="G273" s="7"/>
      <c r="H273" s="7"/>
      <c r="I273" s="8"/>
      <c r="J273" s="8"/>
      <c r="K273" s="8"/>
      <c r="L273" s="8"/>
      <c r="M273" s="8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</row>
    <row r="274" spans="2:32" x14ac:dyDescent="0.25">
      <c r="B274" s="12"/>
      <c r="C274" s="12"/>
      <c r="D274" s="12"/>
      <c r="E274" s="11"/>
      <c r="F274" s="7"/>
      <c r="G274" s="7"/>
      <c r="H274" s="7"/>
      <c r="I274" s="8"/>
      <c r="J274" s="8"/>
      <c r="K274" s="8"/>
      <c r="L274" s="8"/>
      <c r="M274" s="8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</row>
    <row r="275" spans="2:32" x14ac:dyDescent="0.25">
      <c r="B275" s="12"/>
      <c r="C275" s="12"/>
      <c r="D275" s="12"/>
      <c r="E275" s="11"/>
      <c r="F275" s="7"/>
      <c r="G275" s="7"/>
      <c r="H275" s="7"/>
      <c r="I275" s="8"/>
      <c r="J275" s="8"/>
      <c r="K275" s="8"/>
      <c r="L275" s="8"/>
      <c r="M275" s="8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</row>
    <row r="276" spans="2:32" x14ac:dyDescent="0.25">
      <c r="B276" s="12"/>
      <c r="C276" s="12"/>
      <c r="D276" s="12"/>
      <c r="E276" s="11"/>
      <c r="F276" s="7"/>
      <c r="G276" s="7"/>
      <c r="H276" s="7"/>
      <c r="I276" s="8"/>
      <c r="J276" s="8"/>
      <c r="K276" s="8"/>
      <c r="L276" s="8"/>
      <c r="M276" s="8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</row>
    <row r="277" spans="2:32" x14ac:dyDescent="0.25">
      <c r="B277" s="12"/>
      <c r="C277" s="12"/>
      <c r="D277" s="12"/>
      <c r="E277" s="11"/>
      <c r="F277" s="7"/>
      <c r="G277" s="7"/>
      <c r="H277" s="7"/>
      <c r="I277" s="8"/>
      <c r="J277" s="8"/>
      <c r="K277" s="8"/>
      <c r="L277" s="8"/>
      <c r="M277" s="8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</row>
    <row r="278" spans="2:32" x14ac:dyDescent="0.25">
      <c r="B278" s="12"/>
      <c r="C278" s="12"/>
      <c r="D278" s="12"/>
      <c r="E278" s="11"/>
      <c r="F278" s="7"/>
      <c r="G278" s="7"/>
      <c r="H278" s="7"/>
      <c r="I278" s="8"/>
      <c r="J278" s="8"/>
      <c r="K278" s="8"/>
      <c r="L278" s="8"/>
      <c r="M278" s="8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</row>
    <row r="279" spans="2:32" x14ac:dyDescent="0.25">
      <c r="B279" s="12"/>
      <c r="C279" s="12"/>
      <c r="D279" s="12"/>
      <c r="E279" s="11"/>
      <c r="F279" s="7"/>
      <c r="G279" s="7"/>
      <c r="H279" s="7"/>
      <c r="I279" s="8"/>
      <c r="J279" s="8"/>
      <c r="K279" s="8"/>
      <c r="L279" s="8"/>
      <c r="M279" s="8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</row>
    <row r="280" spans="2:32" x14ac:dyDescent="0.25">
      <c r="B280" s="12"/>
      <c r="C280" s="12"/>
      <c r="D280" s="12"/>
      <c r="E280" s="11"/>
      <c r="F280" s="7"/>
      <c r="G280" s="7"/>
      <c r="H280" s="7"/>
      <c r="I280" s="8"/>
      <c r="J280" s="8"/>
      <c r="K280" s="8"/>
      <c r="L280" s="8"/>
      <c r="M280" s="8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</row>
    <row r="281" spans="2:32" x14ac:dyDescent="0.25">
      <c r="B281" s="12"/>
      <c r="C281" s="12"/>
      <c r="D281" s="12"/>
      <c r="E281" s="11"/>
      <c r="F281" s="7"/>
      <c r="G281" s="7"/>
      <c r="H281" s="7"/>
      <c r="I281" s="8"/>
      <c r="J281" s="8"/>
      <c r="K281" s="8"/>
      <c r="L281" s="8"/>
      <c r="M281" s="8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</row>
    <row r="282" spans="2:32" x14ac:dyDescent="0.25">
      <c r="B282" s="12"/>
      <c r="C282" s="12"/>
      <c r="D282" s="12"/>
      <c r="E282" s="11"/>
      <c r="F282" s="7"/>
      <c r="G282" s="7"/>
      <c r="H282" s="7"/>
      <c r="I282" s="8"/>
      <c r="J282" s="8"/>
      <c r="K282" s="8"/>
      <c r="L282" s="8"/>
      <c r="M282" s="8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</row>
    <row r="283" spans="2:32" x14ac:dyDescent="0.25">
      <c r="B283" s="12"/>
      <c r="C283" s="12"/>
      <c r="D283" s="12"/>
      <c r="E283" s="11"/>
      <c r="F283" s="7"/>
      <c r="G283" s="7"/>
      <c r="H283" s="7"/>
      <c r="I283" s="8"/>
      <c r="J283" s="8"/>
      <c r="K283" s="8"/>
      <c r="L283" s="8"/>
      <c r="M283" s="8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</row>
    <row r="284" spans="2:32" x14ac:dyDescent="0.25">
      <c r="B284" s="12"/>
      <c r="C284" s="12"/>
      <c r="D284" s="12"/>
      <c r="E284" s="11"/>
      <c r="F284" s="7"/>
      <c r="G284" s="7"/>
      <c r="H284" s="7"/>
      <c r="I284" s="8"/>
      <c r="J284" s="8"/>
      <c r="K284" s="8"/>
      <c r="L284" s="8"/>
      <c r="M284" s="8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</row>
    <row r="285" spans="2:32" x14ac:dyDescent="0.25">
      <c r="B285" s="12"/>
      <c r="C285" s="12"/>
      <c r="D285" s="12"/>
      <c r="E285" s="11"/>
      <c r="F285" s="7"/>
      <c r="G285" s="7"/>
      <c r="H285" s="7"/>
      <c r="I285" s="8"/>
      <c r="J285" s="8"/>
      <c r="K285" s="8"/>
      <c r="L285" s="8"/>
      <c r="M285" s="8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</row>
    <row r="286" spans="2:32" x14ac:dyDescent="0.25">
      <c r="B286" s="12"/>
      <c r="C286" s="12"/>
      <c r="D286" s="12"/>
      <c r="E286" s="11"/>
      <c r="F286" s="7"/>
      <c r="G286" s="7"/>
      <c r="H286" s="7"/>
      <c r="I286" s="8"/>
      <c r="J286" s="8"/>
      <c r="K286" s="8"/>
      <c r="L286" s="8"/>
      <c r="M286" s="8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</row>
    <row r="287" spans="2:32" x14ac:dyDescent="0.25">
      <c r="B287" s="12"/>
      <c r="C287" s="12"/>
      <c r="D287" s="12"/>
      <c r="E287" s="11"/>
      <c r="F287" s="7"/>
      <c r="G287" s="7"/>
      <c r="H287" s="7"/>
      <c r="I287" s="8"/>
      <c r="J287" s="8"/>
      <c r="K287" s="8"/>
      <c r="L287" s="8"/>
      <c r="M287" s="8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</row>
    <row r="288" spans="2:32" x14ac:dyDescent="0.25">
      <c r="B288" s="12"/>
      <c r="C288" s="12"/>
      <c r="D288" s="12"/>
      <c r="E288" s="11"/>
      <c r="F288" s="7"/>
      <c r="G288" s="7"/>
      <c r="H288" s="7"/>
      <c r="I288" s="8"/>
      <c r="J288" s="8"/>
      <c r="K288" s="8"/>
      <c r="L288" s="8"/>
      <c r="M288" s="8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</row>
    <row r="289" spans="2:32" x14ac:dyDescent="0.25">
      <c r="B289" s="12"/>
      <c r="C289" s="12"/>
      <c r="D289" s="12"/>
      <c r="E289" s="11"/>
      <c r="F289" s="7"/>
      <c r="G289" s="7"/>
      <c r="H289" s="7"/>
      <c r="I289" s="8"/>
      <c r="J289" s="8"/>
      <c r="K289" s="8"/>
      <c r="L289" s="8"/>
      <c r="M289" s="8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</row>
    <row r="290" spans="2:32" x14ac:dyDescent="0.25">
      <c r="B290" s="12"/>
      <c r="C290" s="12"/>
      <c r="D290" s="12"/>
      <c r="E290" s="11"/>
      <c r="F290" s="7"/>
      <c r="G290" s="7"/>
      <c r="H290" s="7"/>
      <c r="I290" s="8"/>
      <c r="J290" s="8"/>
      <c r="K290" s="8"/>
      <c r="L290" s="8"/>
      <c r="M290" s="8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</row>
    <row r="291" spans="2:32" x14ac:dyDescent="0.25">
      <c r="B291" s="12"/>
      <c r="C291" s="12"/>
      <c r="D291" s="12"/>
      <c r="E291" s="11"/>
      <c r="F291" s="7"/>
      <c r="G291" s="7"/>
      <c r="H291" s="7"/>
      <c r="I291" s="8"/>
      <c r="J291" s="8"/>
      <c r="K291" s="8"/>
      <c r="L291" s="8"/>
      <c r="M291" s="8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</row>
    <row r="292" spans="2:32" x14ac:dyDescent="0.25">
      <c r="B292" s="12"/>
      <c r="C292" s="12"/>
      <c r="D292" s="12"/>
      <c r="E292" s="11"/>
      <c r="F292" s="7"/>
      <c r="G292" s="7"/>
      <c r="H292" s="7"/>
      <c r="I292" s="8"/>
      <c r="J292" s="8"/>
      <c r="K292" s="8"/>
      <c r="L292" s="8"/>
      <c r="M292" s="8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</row>
    <row r="293" spans="2:32" x14ac:dyDescent="0.25">
      <c r="B293" s="12"/>
      <c r="C293" s="12"/>
      <c r="D293" s="12"/>
      <c r="E293" s="11"/>
      <c r="F293" s="7"/>
      <c r="G293" s="7"/>
      <c r="H293" s="7"/>
      <c r="I293" s="8"/>
      <c r="J293" s="8"/>
      <c r="K293" s="8"/>
      <c r="L293" s="8"/>
      <c r="M293" s="8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</row>
    <row r="294" spans="2:32" x14ac:dyDescent="0.25">
      <c r="B294" s="12"/>
      <c r="C294" s="12"/>
      <c r="D294" s="12"/>
      <c r="E294" s="11"/>
      <c r="F294" s="7"/>
      <c r="G294" s="7"/>
      <c r="H294" s="7"/>
      <c r="I294" s="8"/>
      <c r="J294" s="8"/>
      <c r="K294" s="8"/>
      <c r="L294" s="8"/>
      <c r="M294" s="8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</row>
    <row r="295" spans="2:32" x14ac:dyDescent="0.25">
      <c r="B295" s="12"/>
      <c r="C295" s="12"/>
      <c r="D295" s="12"/>
      <c r="E295" s="11"/>
      <c r="F295" s="7"/>
      <c r="G295" s="7"/>
      <c r="H295" s="7"/>
      <c r="I295" s="8"/>
      <c r="J295" s="8"/>
      <c r="K295" s="8"/>
      <c r="L295" s="8"/>
      <c r="M295" s="8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</row>
    <row r="296" spans="2:32" x14ac:dyDescent="0.25">
      <c r="B296" s="12"/>
      <c r="C296" s="12"/>
      <c r="D296" s="12"/>
      <c r="E296" s="11"/>
      <c r="F296" s="7"/>
      <c r="G296" s="7"/>
      <c r="H296" s="7"/>
      <c r="I296" s="8"/>
      <c r="J296" s="8"/>
      <c r="K296" s="8"/>
      <c r="L296" s="8"/>
      <c r="M296" s="8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</row>
    <row r="297" spans="2:32" x14ac:dyDescent="0.25">
      <c r="B297" s="12"/>
      <c r="C297" s="12"/>
      <c r="D297" s="12"/>
      <c r="E297" s="11"/>
      <c r="F297" s="7"/>
      <c r="G297" s="7"/>
      <c r="H297" s="7"/>
      <c r="I297" s="8"/>
      <c r="J297" s="8"/>
      <c r="K297" s="8"/>
      <c r="L297" s="8"/>
      <c r="M297" s="8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</row>
    <row r="298" spans="2:32" x14ac:dyDescent="0.25">
      <c r="B298" s="12"/>
      <c r="C298" s="12"/>
      <c r="D298" s="12"/>
      <c r="E298" s="11"/>
      <c r="F298" s="7"/>
      <c r="G298" s="7"/>
      <c r="H298" s="7"/>
      <c r="I298" s="8"/>
      <c r="J298" s="8"/>
      <c r="K298" s="8"/>
      <c r="L298" s="8"/>
      <c r="M298" s="8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</row>
    <row r="299" spans="2:32" x14ac:dyDescent="0.25">
      <c r="B299" s="12"/>
      <c r="C299" s="12"/>
      <c r="D299" s="12"/>
      <c r="E299" s="11"/>
      <c r="F299" s="7"/>
      <c r="G299" s="7"/>
      <c r="H299" s="7"/>
      <c r="I299" s="8"/>
      <c r="J299" s="8"/>
      <c r="K299" s="8"/>
      <c r="L299" s="8"/>
      <c r="M299" s="8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</row>
    <row r="300" spans="2:32" x14ac:dyDescent="0.25">
      <c r="B300" s="12"/>
      <c r="C300" s="12"/>
      <c r="D300" s="12"/>
      <c r="E300" s="11"/>
      <c r="F300" s="7"/>
      <c r="G300" s="7"/>
      <c r="H300" s="7"/>
      <c r="I300" s="8"/>
      <c r="J300" s="8"/>
      <c r="K300" s="8"/>
      <c r="L300" s="8"/>
      <c r="M300" s="8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</row>
    <row r="301" spans="2:32" x14ac:dyDescent="0.25">
      <c r="B301" s="12"/>
      <c r="C301" s="12"/>
      <c r="D301" s="12"/>
      <c r="E301" s="11"/>
      <c r="F301" s="7"/>
      <c r="G301" s="7"/>
      <c r="H301" s="7"/>
      <c r="I301" s="8"/>
      <c r="J301" s="8"/>
      <c r="K301" s="8"/>
      <c r="L301" s="8"/>
      <c r="M301" s="8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</row>
    <row r="302" spans="2:32" x14ac:dyDescent="0.25">
      <c r="B302" s="12"/>
      <c r="C302" s="12"/>
      <c r="D302" s="12"/>
      <c r="E302" s="11"/>
      <c r="F302" s="7"/>
      <c r="G302" s="7"/>
      <c r="H302" s="7"/>
      <c r="I302" s="8"/>
      <c r="J302" s="8"/>
      <c r="K302" s="8"/>
      <c r="L302" s="8"/>
      <c r="M302" s="8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</row>
    <row r="303" spans="2:32" x14ac:dyDescent="0.25">
      <c r="B303" s="12"/>
      <c r="C303" s="12"/>
      <c r="D303" s="12"/>
      <c r="E303" s="11"/>
      <c r="F303" s="7"/>
      <c r="G303" s="7"/>
      <c r="H303" s="7"/>
      <c r="I303" s="8"/>
      <c r="J303" s="8"/>
      <c r="K303" s="8"/>
      <c r="L303" s="8"/>
      <c r="M303" s="8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</row>
    <row r="304" spans="2:32" x14ac:dyDescent="0.25">
      <c r="B304" s="12"/>
      <c r="C304" s="12"/>
      <c r="D304" s="12"/>
      <c r="E304" s="11"/>
      <c r="F304" s="7"/>
      <c r="G304" s="7"/>
      <c r="H304" s="7"/>
      <c r="I304" s="8"/>
      <c r="J304" s="8"/>
      <c r="K304" s="8"/>
      <c r="L304" s="8"/>
      <c r="M304" s="8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</row>
    <row r="305" spans="2:32" x14ac:dyDescent="0.25">
      <c r="B305" s="12"/>
      <c r="C305" s="12"/>
      <c r="D305" s="12"/>
      <c r="E305" s="11"/>
      <c r="F305" s="7"/>
      <c r="G305" s="7"/>
      <c r="H305" s="7"/>
      <c r="I305" s="8"/>
      <c r="J305" s="8"/>
      <c r="K305" s="8"/>
      <c r="L305" s="8"/>
      <c r="M305" s="8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</row>
    <row r="306" spans="2:32" x14ac:dyDescent="0.25">
      <c r="B306" s="12"/>
      <c r="C306" s="12"/>
      <c r="D306" s="12"/>
      <c r="E306" s="11"/>
      <c r="F306" s="7"/>
      <c r="G306" s="7"/>
      <c r="H306" s="7"/>
      <c r="I306" s="8"/>
      <c r="J306" s="8"/>
      <c r="K306" s="8"/>
      <c r="L306" s="8"/>
      <c r="M306" s="8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</row>
    <row r="307" spans="2:32" x14ac:dyDescent="0.25">
      <c r="B307" s="12"/>
      <c r="C307" s="12"/>
      <c r="D307" s="12"/>
      <c r="E307" s="11"/>
      <c r="F307" s="7"/>
      <c r="G307" s="7"/>
      <c r="H307" s="7"/>
      <c r="I307" s="8"/>
      <c r="J307" s="8"/>
      <c r="K307" s="8"/>
      <c r="L307" s="8"/>
      <c r="M307" s="8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</row>
    <row r="308" spans="2:32" x14ac:dyDescent="0.25">
      <c r="B308" s="12"/>
      <c r="C308" s="12"/>
      <c r="D308" s="12"/>
      <c r="E308" s="11"/>
      <c r="F308" s="7"/>
      <c r="G308" s="7"/>
      <c r="H308" s="7"/>
      <c r="I308" s="8"/>
      <c r="J308" s="8"/>
      <c r="K308" s="8"/>
      <c r="L308" s="8"/>
      <c r="M308" s="8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</row>
    <row r="309" spans="2:32" x14ac:dyDescent="0.25">
      <c r="B309" s="12"/>
      <c r="C309" s="12"/>
      <c r="D309" s="12"/>
      <c r="E309" s="11"/>
      <c r="F309" s="7"/>
      <c r="G309" s="7"/>
      <c r="H309" s="7"/>
      <c r="I309" s="8"/>
      <c r="J309" s="8"/>
      <c r="K309" s="8"/>
      <c r="L309" s="8"/>
      <c r="M309" s="8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</row>
    <row r="310" spans="2:32" x14ac:dyDescent="0.25">
      <c r="B310" s="12"/>
      <c r="C310" s="12"/>
      <c r="D310" s="12"/>
      <c r="E310" s="11"/>
      <c r="F310" s="7"/>
      <c r="G310" s="7"/>
      <c r="H310" s="7"/>
      <c r="I310" s="8"/>
      <c r="J310" s="8"/>
      <c r="K310" s="8"/>
      <c r="L310" s="8"/>
      <c r="M310" s="8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</row>
    <row r="311" spans="2:32" x14ac:dyDescent="0.25">
      <c r="B311" s="12"/>
      <c r="C311" s="12"/>
      <c r="D311" s="12"/>
      <c r="E311" s="11"/>
      <c r="F311" s="7"/>
      <c r="G311" s="7"/>
      <c r="H311" s="7"/>
      <c r="I311" s="8"/>
      <c r="J311" s="8"/>
      <c r="K311" s="8"/>
      <c r="L311" s="8"/>
      <c r="M311" s="8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</row>
    <row r="312" spans="2:32" x14ac:dyDescent="0.25">
      <c r="B312" s="12"/>
      <c r="C312" s="12"/>
      <c r="D312" s="12"/>
      <c r="E312" s="11"/>
      <c r="F312" s="7"/>
      <c r="G312" s="7"/>
      <c r="H312" s="7"/>
      <c r="I312" s="8"/>
      <c r="J312" s="8"/>
      <c r="K312" s="8"/>
      <c r="L312" s="8"/>
      <c r="M312" s="8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</row>
    <row r="313" spans="2:32" x14ac:dyDescent="0.25">
      <c r="B313" s="12"/>
      <c r="C313" s="12"/>
      <c r="D313" s="12"/>
      <c r="E313" s="11"/>
      <c r="F313" s="7"/>
      <c r="G313" s="7"/>
      <c r="H313" s="7"/>
      <c r="I313" s="8"/>
      <c r="J313" s="8"/>
      <c r="K313" s="8"/>
      <c r="L313" s="8"/>
      <c r="M313" s="8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</row>
    <row r="314" spans="2:32" x14ac:dyDescent="0.25">
      <c r="B314" s="12"/>
      <c r="C314" s="12"/>
      <c r="D314" s="12"/>
      <c r="E314" s="11"/>
      <c r="F314" s="7"/>
      <c r="G314" s="7"/>
      <c r="H314" s="7"/>
      <c r="I314" s="8"/>
      <c r="J314" s="8"/>
      <c r="K314" s="8"/>
      <c r="L314" s="8"/>
      <c r="M314" s="8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</row>
    <row r="315" spans="2:32" x14ac:dyDescent="0.25">
      <c r="B315" s="12"/>
      <c r="C315" s="12"/>
      <c r="D315" s="12"/>
      <c r="E315" s="11"/>
      <c r="F315" s="7"/>
      <c r="G315" s="7"/>
      <c r="H315" s="7"/>
      <c r="I315" s="8"/>
      <c r="J315" s="8"/>
      <c r="K315" s="8"/>
      <c r="L315" s="8"/>
      <c r="M315" s="8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</row>
    <row r="316" spans="2:32" x14ac:dyDescent="0.25">
      <c r="B316" s="12"/>
      <c r="C316" s="12"/>
      <c r="D316" s="12"/>
      <c r="E316" s="11"/>
      <c r="F316" s="7"/>
      <c r="G316" s="7"/>
      <c r="H316" s="7"/>
      <c r="I316" s="8"/>
      <c r="J316" s="8"/>
      <c r="K316" s="8"/>
      <c r="L316" s="8"/>
      <c r="M316" s="8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</row>
    <row r="317" spans="2:32" x14ac:dyDescent="0.25">
      <c r="B317" s="12"/>
      <c r="C317" s="12"/>
      <c r="D317" s="12"/>
      <c r="E317" s="11"/>
      <c r="F317" s="7"/>
      <c r="G317" s="7"/>
      <c r="H317" s="7"/>
      <c r="I317" s="8"/>
      <c r="J317" s="8"/>
      <c r="K317" s="8"/>
      <c r="L317" s="8"/>
      <c r="M317" s="8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</row>
    <row r="318" spans="2:32" x14ac:dyDescent="0.25">
      <c r="B318" s="12"/>
      <c r="C318" s="12"/>
      <c r="D318" s="12"/>
      <c r="E318" s="11"/>
      <c r="F318" s="7"/>
      <c r="G318" s="7"/>
      <c r="H318" s="7"/>
      <c r="I318" s="8"/>
      <c r="J318" s="8"/>
      <c r="K318" s="8"/>
      <c r="L318" s="8"/>
      <c r="M318" s="8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</row>
    <row r="319" spans="2:32" x14ac:dyDescent="0.25">
      <c r="B319" s="12"/>
      <c r="C319" s="12"/>
      <c r="D319" s="12"/>
      <c r="E319" s="11"/>
      <c r="F319" s="7"/>
      <c r="G319" s="7"/>
      <c r="H319" s="7"/>
      <c r="I319" s="8"/>
      <c r="J319" s="8"/>
      <c r="K319" s="8"/>
      <c r="L319" s="8"/>
      <c r="M319" s="8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</row>
    <row r="320" spans="2:32" x14ac:dyDescent="0.25">
      <c r="B320" s="12"/>
      <c r="C320" s="12"/>
      <c r="D320" s="12"/>
      <c r="E320" s="11"/>
      <c r="F320" s="7"/>
      <c r="G320" s="7"/>
      <c r="H320" s="7"/>
      <c r="I320" s="8"/>
      <c r="J320" s="8"/>
      <c r="K320" s="8"/>
      <c r="L320" s="8"/>
      <c r="M320" s="8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</row>
    <row r="321" spans="2:32" x14ac:dyDescent="0.25">
      <c r="B321" s="12"/>
      <c r="C321" s="12"/>
      <c r="D321" s="12"/>
      <c r="E321" s="11"/>
      <c r="F321" s="7"/>
      <c r="G321" s="7"/>
      <c r="H321" s="7"/>
      <c r="I321" s="8"/>
      <c r="J321" s="8"/>
      <c r="K321" s="8"/>
      <c r="L321" s="8"/>
      <c r="M321" s="8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</row>
    <row r="322" spans="2:32" x14ac:dyDescent="0.25">
      <c r="B322" s="12"/>
      <c r="C322" s="12"/>
      <c r="D322" s="12"/>
      <c r="E322" s="11"/>
      <c r="F322" s="7"/>
      <c r="G322" s="7"/>
      <c r="H322" s="7"/>
      <c r="I322" s="8"/>
      <c r="J322" s="8"/>
      <c r="K322" s="8"/>
      <c r="L322" s="8"/>
      <c r="M322" s="8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</row>
    <row r="323" spans="2:32" x14ac:dyDescent="0.25">
      <c r="B323" s="12"/>
      <c r="C323" s="12"/>
      <c r="D323" s="12"/>
      <c r="E323" s="11"/>
      <c r="F323" s="7"/>
      <c r="G323" s="7"/>
      <c r="H323" s="7"/>
      <c r="I323" s="8"/>
      <c r="J323" s="8"/>
      <c r="K323" s="8"/>
      <c r="L323" s="8"/>
      <c r="M323" s="8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</row>
    <row r="324" spans="2:32" x14ac:dyDescent="0.25">
      <c r="B324" s="12"/>
      <c r="C324" s="12"/>
      <c r="D324" s="12"/>
      <c r="E324" s="11"/>
      <c r="F324" s="7"/>
      <c r="G324" s="7"/>
      <c r="H324" s="7"/>
      <c r="I324" s="8"/>
      <c r="J324" s="8"/>
      <c r="K324" s="8"/>
      <c r="L324" s="8"/>
      <c r="M324" s="8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</row>
    <row r="325" spans="2:32" x14ac:dyDescent="0.25">
      <c r="B325" s="12"/>
      <c r="C325" s="12"/>
      <c r="D325" s="12"/>
      <c r="E325" s="11"/>
      <c r="F325" s="7"/>
      <c r="G325" s="7"/>
      <c r="H325" s="7"/>
      <c r="I325" s="8"/>
      <c r="J325" s="8"/>
      <c r="K325" s="8"/>
      <c r="L325" s="8"/>
      <c r="M325" s="8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</row>
    <row r="326" spans="2:32" x14ac:dyDescent="0.25">
      <c r="B326" s="12"/>
      <c r="C326" s="12"/>
      <c r="D326" s="12"/>
      <c r="E326" s="11"/>
      <c r="F326" s="7"/>
      <c r="G326" s="7"/>
      <c r="H326" s="7"/>
      <c r="I326" s="8"/>
      <c r="J326" s="8"/>
      <c r="K326" s="8"/>
      <c r="L326" s="8"/>
      <c r="M326" s="8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</row>
    <row r="327" spans="2:32" x14ac:dyDescent="0.25">
      <c r="B327" s="12"/>
      <c r="C327" s="12"/>
      <c r="D327" s="12"/>
      <c r="E327" s="11"/>
      <c r="F327" s="7"/>
      <c r="G327" s="7"/>
      <c r="H327" s="7"/>
      <c r="I327" s="8"/>
      <c r="J327" s="8"/>
      <c r="K327" s="8"/>
      <c r="L327" s="8"/>
      <c r="M327" s="8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</row>
    <row r="328" spans="2:32" x14ac:dyDescent="0.25">
      <c r="B328" s="12"/>
      <c r="C328" s="12"/>
      <c r="D328" s="12"/>
      <c r="E328" s="11"/>
      <c r="F328" s="7"/>
      <c r="G328" s="7"/>
      <c r="H328" s="7"/>
      <c r="I328" s="8"/>
      <c r="J328" s="8"/>
      <c r="K328" s="8"/>
      <c r="L328" s="8"/>
      <c r="M328" s="8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</row>
    <row r="329" spans="2:32" x14ac:dyDescent="0.25">
      <c r="B329" s="12"/>
      <c r="C329" s="12"/>
      <c r="D329" s="12"/>
      <c r="E329" s="11"/>
      <c r="F329" s="7"/>
      <c r="G329" s="7"/>
      <c r="H329" s="7"/>
      <c r="I329" s="8"/>
      <c r="J329" s="8"/>
      <c r="K329" s="8"/>
      <c r="L329" s="8"/>
      <c r="M329" s="8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</row>
    <row r="330" spans="2:32" x14ac:dyDescent="0.25">
      <c r="B330" s="12"/>
      <c r="C330" s="12"/>
      <c r="D330" s="12"/>
      <c r="E330" s="11"/>
      <c r="F330" s="7"/>
      <c r="G330" s="7"/>
      <c r="H330" s="7"/>
      <c r="I330" s="8"/>
      <c r="J330" s="8"/>
      <c r="K330" s="8"/>
      <c r="L330" s="8"/>
      <c r="M330" s="8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</row>
    <row r="331" spans="2:32" x14ac:dyDescent="0.25">
      <c r="B331" s="12"/>
      <c r="C331" s="12"/>
      <c r="D331" s="12"/>
      <c r="E331" s="11"/>
      <c r="F331" s="7"/>
      <c r="G331" s="7"/>
      <c r="H331" s="7"/>
      <c r="I331" s="8"/>
      <c r="J331" s="8"/>
      <c r="K331" s="8"/>
      <c r="L331" s="8"/>
      <c r="M331" s="8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</row>
    <row r="332" spans="2:32" x14ac:dyDescent="0.25">
      <c r="B332" s="12"/>
      <c r="C332" s="12"/>
      <c r="D332" s="12"/>
      <c r="E332" s="11"/>
      <c r="F332" s="7"/>
      <c r="G332" s="7"/>
      <c r="H332" s="7"/>
      <c r="J332" s="8"/>
      <c r="K332" s="8"/>
      <c r="L332" s="8"/>
      <c r="M332" s="8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</row>
    <row r="333" spans="2:32" x14ac:dyDescent="0.25">
      <c r="B333" s="12"/>
      <c r="C333" s="12"/>
      <c r="D333" s="12"/>
      <c r="E333" s="11"/>
      <c r="F333" s="7"/>
      <c r="G333" s="7"/>
      <c r="H333" s="7"/>
      <c r="J333" s="8"/>
      <c r="K333" s="8"/>
      <c r="L333" s="8"/>
      <c r="M333" s="8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</row>
  </sheetData>
  <mergeCells count="26">
    <mergeCell ref="B35:G35"/>
    <mergeCell ref="B36:B42"/>
    <mergeCell ref="B43:G43"/>
    <mergeCell ref="B44:B50"/>
    <mergeCell ref="B51:G51"/>
    <mergeCell ref="B52:B56"/>
    <mergeCell ref="B57:G57"/>
    <mergeCell ref="B58:B62"/>
    <mergeCell ref="B63:G63"/>
    <mergeCell ref="B65:G65"/>
    <mergeCell ref="B28:G28"/>
    <mergeCell ref="B29:B34"/>
    <mergeCell ref="B22:B27"/>
    <mergeCell ref="B1:G1"/>
    <mergeCell ref="B2:C2"/>
    <mergeCell ref="B4:C4"/>
    <mergeCell ref="B5:C5"/>
    <mergeCell ref="B21:G21"/>
    <mergeCell ref="B7:G7"/>
    <mergeCell ref="B14:G14"/>
    <mergeCell ref="B8:B13"/>
    <mergeCell ref="B15:B20"/>
    <mergeCell ref="E5:F5"/>
    <mergeCell ref="E2:G2"/>
    <mergeCell ref="E3:G3"/>
    <mergeCell ref="E4:G4"/>
  </mergeCells>
  <printOptions horizontalCentered="1"/>
  <pageMargins left="0.39370078740157483" right="0.39370078740157483" top="0.39370078740157483" bottom="3.937007874015748E-2" header="0" footer="0"/>
  <pageSetup paperSize="9" scale="77" fitToHeight="0" orientation="portrait" r:id="rId1"/>
  <headerFooter alignWithMargins="0"/>
  <rowBreaks count="1" manualBreakCount="1">
    <brk id="42" min="1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0.79998168889431442"/>
    <pageSetUpPr fitToPage="1"/>
  </sheetPr>
  <dimension ref="A1:AJ117"/>
  <sheetViews>
    <sheetView zoomScaleNormal="100" workbookViewId="0">
      <pane ySplit="6" topLeftCell="A7" activePane="bottomLeft" state="frozen"/>
      <selection pane="bottomLeft" activeCell="G5" sqref="G5"/>
    </sheetView>
  </sheetViews>
  <sheetFormatPr defaultColWidth="9.140625" defaultRowHeight="12.75" x14ac:dyDescent="0.25"/>
  <cols>
    <col min="1" max="1" width="9.140625" style="7" customWidth="1"/>
    <col min="2" max="2" width="30.85546875" style="6" customWidth="1"/>
    <col min="3" max="3" width="16.7109375" style="6" customWidth="1"/>
    <col min="4" max="4" width="17.5703125" style="6" customWidth="1"/>
    <col min="5" max="5" width="16.7109375" style="5" customWidth="1"/>
    <col min="6" max="7" width="20.7109375" style="1" customWidth="1"/>
    <col min="8" max="8" width="9.140625" style="1"/>
    <col min="9" max="9" width="14.85546875" style="2" hidden="1" customWidth="1"/>
    <col min="10" max="10" width="13.7109375" style="2" hidden="1" customWidth="1"/>
    <col min="11" max="12" width="13.42578125" style="2" customWidth="1"/>
    <col min="13" max="13" width="9.140625" style="1" customWidth="1"/>
    <col min="14" max="18" width="13.42578125" style="1" customWidth="1"/>
    <col min="19" max="27" width="9.140625" style="1" customWidth="1"/>
    <col min="28" max="31" width="9.140625" style="1"/>
    <col min="32" max="32" width="14.42578125" style="1" bestFit="1" customWidth="1"/>
    <col min="33" max="33" width="11.42578125" style="1" bestFit="1" customWidth="1"/>
    <col min="34" max="34" width="14.42578125" style="1" bestFit="1" customWidth="1"/>
    <col min="35" max="35" width="11.42578125" style="1" bestFit="1" customWidth="1"/>
    <col min="36" max="16384" width="9.140625" style="1"/>
  </cols>
  <sheetData>
    <row r="1" spans="1:31" ht="15.75" x14ac:dyDescent="0.25">
      <c r="A1" s="24"/>
      <c r="B1" s="449" t="s">
        <v>657</v>
      </c>
      <c r="C1" s="450"/>
      <c r="D1" s="450"/>
      <c r="E1" s="450"/>
      <c r="F1" s="450"/>
      <c r="G1" s="451"/>
      <c r="H1" s="10"/>
      <c r="I1" s="9"/>
      <c r="J1" s="9"/>
      <c r="K1" s="9"/>
      <c r="L1" s="9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6.5" customHeight="1" x14ac:dyDescent="0.25">
      <c r="A2" s="24"/>
      <c r="B2" s="75"/>
      <c r="C2" s="63"/>
      <c r="D2" s="63"/>
      <c r="E2" s="460"/>
      <c r="F2" s="461"/>
      <c r="G2" s="462"/>
      <c r="H2" s="10"/>
      <c r="I2" s="9"/>
      <c r="J2" s="9"/>
      <c r="K2" s="9"/>
      <c r="L2" s="9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6.5" customHeight="1" x14ac:dyDescent="0.25">
      <c r="A3" s="24"/>
      <c r="B3" s="75"/>
      <c r="C3" s="63"/>
      <c r="D3" s="63"/>
      <c r="E3" s="442" t="s">
        <v>1941</v>
      </c>
      <c r="F3" s="442"/>
      <c r="G3" s="443"/>
      <c r="H3" s="10"/>
      <c r="I3" s="9"/>
      <c r="J3" s="9"/>
      <c r="K3" s="9"/>
      <c r="L3" s="9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6.5" customHeight="1" x14ac:dyDescent="0.25">
      <c r="A4" s="24"/>
      <c r="B4" s="471"/>
      <c r="C4" s="472"/>
      <c r="D4" s="29"/>
      <c r="E4" s="463"/>
      <c r="F4" s="464"/>
      <c r="G4" s="465"/>
      <c r="H4" s="10"/>
      <c r="I4" s="9"/>
      <c r="J4" s="9"/>
      <c r="K4" s="9"/>
      <c r="L4" s="9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16.5" customHeight="1" x14ac:dyDescent="0.25">
      <c r="A5" s="24"/>
      <c r="B5" s="76"/>
      <c r="C5" s="25"/>
      <c r="D5" s="30"/>
      <c r="E5" s="458" t="s">
        <v>679</v>
      </c>
      <c r="F5" s="459"/>
      <c r="G5" s="68"/>
      <c r="H5" s="61"/>
      <c r="I5" s="9"/>
      <c r="J5" s="9"/>
      <c r="K5" s="9"/>
      <c r="L5" s="9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s="13" customFormat="1" ht="31.5" x14ac:dyDescent="0.25">
      <c r="B6" s="89"/>
      <c r="C6" s="118" t="s">
        <v>0</v>
      </c>
      <c r="D6" s="90" t="s">
        <v>385</v>
      </c>
      <c r="E6" s="119" t="s">
        <v>364</v>
      </c>
      <c r="F6" s="113" t="s">
        <v>676</v>
      </c>
      <c r="G6" s="113" t="s">
        <v>677</v>
      </c>
      <c r="H6" s="60"/>
      <c r="I6" s="16"/>
      <c r="J6" s="16"/>
      <c r="K6" s="16"/>
      <c r="L6" s="16"/>
    </row>
    <row r="7" spans="1:31" ht="18" customHeight="1" x14ac:dyDescent="0.25">
      <c r="B7" s="470" t="s">
        <v>1961</v>
      </c>
      <c r="C7" s="470"/>
      <c r="D7" s="470"/>
      <c r="E7" s="470"/>
      <c r="F7" s="470"/>
      <c r="G7" s="470"/>
      <c r="H7" s="10"/>
      <c r="I7" s="71" t="s">
        <v>1817</v>
      </c>
      <c r="J7" s="327" t="s">
        <v>1816</v>
      </c>
      <c r="K7" s="9"/>
      <c r="L7" s="9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23.45" customHeight="1" x14ac:dyDescent="0.25">
      <c r="B8" s="473"/>
      <c r="C8" s="397" t="s">
        <v>680</v>
      </c>
      <c r="D8" s="398">
        <v>16</v>
      </c>
      <c r="E8" s="398">
        <v>200</v>
      </c>
      <c r="F8" s="399">
        <f>I8</f>
        <v>443.28534616800005</v>
      </c>
      <c r="G8" s="400">
        <f>F8-F8*$G$5%</f>
        <v>443.28534616800005</v>
      </c>
      <c r="H8" s="10"/>
      <c r="I8" s="71">
        <f>J8*9</f>
        <v>443.28534616800005</v>
      </c>
      <c r="J8" s="323">
        <v>49.253927352000005</v>
      </c>
      <c r="K8" s="9"/>
      <c r="L8" s="9"/>
      <c r="M8" s="7"/>
      <c r="N8" s="8"/>
      <c r="O8" s="8"/>
      <c r="P8" s="8"/>
      <c r="Q8" s="8"/>
      <c r="R8" s="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23.45" customHeight="1" x14ac:dyDescent="0.25">
      <c r="B9" s="473"/>
      <c r="C9" s="397" t="s">
        <v>681</v>
      </c>
      <c r="D9" s="398">
        <v>20</v>
      </c>
      <c r="E9" s="398">
        <v>200</v>
      </c>
      <c r="F9" s="399">
        <f t="shared" ref="F9" si="0">I9</f>
        <v>628.86412668240007</v>
      </c>
      <c r="G9" s="400">
        <f t="shared" ref="G9" si="1">F9-F9*$G$5%</f>
        <v>628.86412668240007</v>
      </c>
      <c r="H9" s="10"/>
      <c r="I9" s="71">
        <f>J9*9</f>
        <v>628.86412668240007</v>
      </c>
      <c r="J9" s="323">
        <v>69.873791853600011</v>
      </c>
      <c r="K9" s="9"/>
      <c r="L9" s="9"/>
      <c r="M9" s="7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23.45" customHeight="1" x14ac:dyDescent="0.25">
      <c r="B10" s="473"/>
      <c r="C10" s="153" t="s">
        <v>1954</v>
      </c>
      <c r="D10" s="28">
        <v>16</v>
      </c>
      <c r="E10" s="28">
        <v>160</v>
      </c>
      <c r="F10" s="84">
        <f>I10</f>
        <v>443.28534616800005</v>
      </c>
      <c r="G10" s="65">
        <f t="shared" ref="G10:G16" si="2">F10-F10*$G$5%</f>
        <v>443.28534616800005</v>
      </c>
      <c r="H10" s="10"/>
      <c r="I10" s="71">
        <f>J10*9</f>
        <v>443.28534616800005</v>
      </c>
      <c r="J10" s="323">
        <v>49.253927352000005</v>
      </c>
      <c r="K10" s="9"/>
      <c r="L10" s="9"/>
      <c r="M10" s="7"/>
      <c r="N10" s="8"/>
      <c r="O10" s="8"/>
      <c r="P10" s="8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23.45" customHeight="1" x14ac:dyDescent="0.25">
      <c r="B11" s="473"/>
      <c r="C11" s="153" t="s">
        <v>1955</v>
      </c>
      <c r="D11" s="28">
        <v>16</v>
      </c>
      <c r="E11" s="28">
        <v>400</v>
      </c>
      <c r="F11" s="84">
        <f>I11</f>
        <v>443.28534616800005</v>
      </c>
      <c r="G11" s="65">
        <f t="shared" si="2"/>
        <v>443.28534616800005</v>
      </c>
      <c r="H11" s="10"/>
      <c r="I11" s="71">
        <f t="shared" ref="I11:I62" si="3">J11*9</f>
        <v>443.28534616800005</v>
      </c>
      <c r="J11" s="323">
        <v>49.253927352000005</v>
      </c>
      <c r="K11" s="9"/>
      <c r="L11" s="9"/>
      <c r="M11" s="7"/>
      <c r="N11" s="8"/>
      <c r="O11" s="8"/>
      <c r="P11" s="8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23.45" customHeight="1" x14ac:dyDescent="0.25">
      <c r="B12" s="473"/>
      <c r="C12" s="153" t="s">
        <v>1956</v>
      </c>
      <c r="D12" s="28">
        <v>16</v>
      </c>
      <c r="E12" s="28">
        <v>300</v>
      </c>
      <c r="F12" s="84">
        <f t="shared" ref="F12" si="4">I12</f>
        <v>443.28534616800005</v>
      </c>
      <c r="G12" s="65">
        <f t="shared" si="2"/>
        <v>443.28534616800005</v>
      </c>
      <c r="H12" s="10"/>
      <c r="I12" s="71">
        <f t="shared" si="3"/>
        <v>443.28534616800005</v>
      </c>
      <c r="J12" s="323">
        <v>49.253927352000005</v>
      </c>
      <c r="K12" s="9"/>
      <c r="L12" s="9"/>
      <c r="M12" s="7"/>
      <c r="N12" s="8"/>
      <c r="O12" s="8"/>
      <c r="P12" s="8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" customHeight="1" x14ac:dyDescent="0.25">
      <c r="B13" s="470" t="s">
        <v>1960</v>
      </c>
      <c r="C13" s="470"/>
      <c r="D13" s="470"/>
      <c r="E13" s="470"/>
      <c r="F13" s="470"/>
      <c r="G13" s="470"/>
      <c r="H13" s="10"/>
      <c r="I13" s="71">
        <f t="shared" si="3"/>
        <v>0</v>
      </c>
      <c r="J13" s="323">
        <v>0</v>
      </c>
      <c r="K13" s="9"/>
      <c r="L13" s="9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39" customHeight="1" x14ac:dyDescent="0.25">
      <c r="B14" s="473"/>
      <c r="C14" s="397" t="s">
        <v>1953</v>
      </c>
      <c r="D14" s="398">
        <v>16</v>
      </c>
      <c r="E14" s="398">
        <v>200</v>
      </c>
      <c r="F14" s="399">
        <f>I14</f>
        <v>630.36678887280016</v>
      </c>
      <c r="G14" s="400">
        <f t="shared" si="2"/>
        <v>630.36678887280016</v>
      </c>
      <c r="H14" s="10"/>
      <c r="I14" s="71">
        <f t="shared" si="3"/>
        <v>630.36678887280016</v>
      </c>
      <c r="J14" s="323">
        <v>70.040754319200019</v>
      </c>
      <c r="K14" s="9"/>
      <c r="L14" s="9"/>
      <c r="M14" s="7"/>
      <c r="N14" s="8"/>
      <c r="O14" s="8"/>
      <c r="P14" s="8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39" customHeight="1" x14ac:dyDescent="0.25">
      <c r="B15" s="473"/>
      <c r="C15" s="153" t="s">
        <v>1957</v>
      </c>
      <c r="D15" s="28">
        <v>16</v>
      </c>
      <c r="E15" s="28">
        <v>400</v>
      </c>
      <c r="F15" s="84">
        <f t="shared" ref="F15:F16" si="5">I15</f>
        <v>630.36678887280016</v>
      </c>
      <c r="G15" s="65">
        <f t="shared" si="2"/>
        <v>630.36678887280016</v>
      </c>
      <c r="H15" s="10"/>
      <c r="I15" s="71">
        <f>J15*9</f>
        <v>630.36678887280016</v>
      </c>
      <c r="J15" s="323">
        <v>70.040754319200019</v>
      </c>
      <c r="K15" s="9"/>
      <c r="L15" s="9"/>
      <c r="M15" s="7"/>
      <c r="N15" s="8"/>
      <c r="O15" s="8"/>
      <c r="P15" s="8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39" customHeight="1" x14ac:dyDescent="0.25">
      <c r="B16" s="473"/>
      <c r="C16" s="154" t="s">
        <v>1958</v>
      </c>
      <c r="D16" s="31">
        <v>20</v>
      </c>
      <c r="E16" s="28">
        <v>200</v>
      </c>
      <c r="F16" s="84">
        <f t="shared" si="5"/>
        <v>842.99348881440028</v>
      </c>
      <c r="G16" s="65">
        <f t="shared" si="2"/>
        <v>842.99348881440028</v>
      </c>
      <c r="H16" s="10"/>
      <c r="I16" s="71">
        <f>J16*9</f>
        <v>842.99348881440028</v>
      </c>
      <c r="J16" s="323">
        <v>93.66594320160003</v>
      </c>
      <c r="K16" s="9"/>
      <c r="L16" s="9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2:35" ht="18" customHeight="1" x14ac:dyDescent="0.25">
      <c r="B17" s="470" t="s">
        <v>1959</v>
      </c>
      <c r="C17" s="470"/>
      <c r="D17" s="470"/>
      <c r="E17" s="470"/>
      <c r="F17" s="470"/>
      <c r="G17" s="470"/>
      <c r="H17" s="10"/>
      <c r="I17" s="71">
        <f t="shared" si="3"/>
        <v>0</v>
      </c>
      <c r="J17" s="323">
        <v>0</v>
      </c>
      <c r="K17" s="9"/>
      <c r="L17" s="9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2:35" ht="39" customHeight="1" x14ac:dyDescent="0.25">
      <c r="B18" s="473"/>
      <c r="C18" s="397" t="s">
        <v>666</v>
      </c>
      <c r="D18" s="398">
        <v>16</v>
      </c>
      <c r="E18" s="398">
        <v>200</v>
      </c>
      <c r="F18" s="399">
        <f>I18</f>
        <v>758.0930750568001</v>
      </c>
      <c r="G18" s="400">
        <f t="shared" ref="G18:G20" si="6">F18-F18*$G$5%</f>
        <v>758.0930750568001</v>
      </c>
      <c r="H18" s="10"/>
      <c r="I18" s="71">
        <f t="shared" si="3"/>
        <v>758.0930750568001</v>
      </c>
      <c r="J18" s="323">
        <v>84.232563895200016</v>
      </c>
      <c r="K18" s="9"/>
      <c r="L18" s="9"/>
      <c r="M18" s="7"/>
      <c r="N18" s="8"/>
      <c r="O18" s="8"/>
      <c r="P18" s="8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2:35" ht="39" customHeight="1" x14ac:dyDescent="0.25">
      <c r="B19" s="473"/>
      <c r="C19" s="153" t="s">
        <v>668</v>
      </c>
      <c r="D19" s="28">
        <v>16</v>
      </c>
      <c r="E19" s="28">
        <v>400</v>
      </c>
      <c r="F19" s="84">
        <f t="shared" ref="F19:F20" si="7">I19</f>
        <v>758.0930750568001</v>
      </c>
      <c r="G19" s="65">
        <f t="shared" si="6"/>
        <v>758.0930750568001</v>
      </c>
      <c r="H19" s="10"/>
      <c r="I19" s="71">
        <f>J19*9</f>
        <v>758.0930750568001</v>
      </c>
      <c r="J19" s="323">
        <v>84.232563895200016</v>
      </c>
      <c r="K19" s="9"/>
      <c r="L19" s="9"/>
      <c r="M19" s="7"/>
      <c r="N19" s="8"/>
      <c r="O19" s="8"/>
      <c r="P19" s="8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2:35" ht="39" customHeight="1" x14ac:dyDescent="0.25">
      <c r="B20" s="473"/>
      <c r="C20" s="154" t="s">
        <v>667</v>
      </c>
      <c r="D20" s="31">
        <v>20</v>
      </c>
      <c r="E20" s="28">
        <v>200</v>
      </c>
      <c r="F20" s="84">
        <f t="shared" si="7"/>
        <v>1206.6377388912003</v>
      </c>
      <c r="G20" s="65">
        <f t="shared" si="6"/>
        <v>1206.6377388912003</v>
      </c>
      <c r="H20" s="10"/>
      <c r="I20" s="71">
        <f t="shared" si="3"/>
        <v>1206.6377388912003</v>
      </c>
      <c r="J20" s="323">
        <v>134.07085987680003</v>
      </c>
      <c r="K20" s="9"/>
      <c r="L20" s="9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2:35" ht="15.75" x14ac:dyDescent="0.25">
      <c r="B21" s="470" t="s">
        <v>384</v>
      </c>
      <c r="C21" s="470"/>
      <c r="D21" s="470"/>
      <c r="E21" s="470"/>
      <c r="F21" s="470"/>
      <c r="G21" s="470"/>
      <c r="H21" s="10"/>
      <c r="I21" s="71"/>
      <c r="J21" s="323"/>
      <c r="K21" s="9"/>
      <c r="L21" s="9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2:35" ht="15.75" hidden="1" x14ac:dyDescent="0.25">
      <c r="B22" s="158"/>
      <c r="C22" s="158"/>
      <c r="D22" s="158"/>
      <c r="E22" s="158"/>
      <c r="F22" s="158"/>
      <c r="G22" s="158"/>
      <c r="H22" s="10"/>
      <c r="I22" s="71">
        <f t="shared" si="3"/>
        <v>758.0930750568001</v>
      </c>
      <c r="J22" s="323">
        <v>84.232563895200016</v>
      </c>
      <c r="K22" s="9"/>
      <c r="L22" s="9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2:35" ht="50.1" customHeight="1" x14ac:dyDescent="0.25">
      <c r="B23" s="473"/>
      <c r="C23" s="153" t="s">
        <v>383</v>
      </c>
      <c r="D23" s="155">
        <v>16</v>
      </c>
      <c r="E23" s="28">
        <v>5</v>
      </c>
      <c r="F23" s="84">
        <f>I23</f>
        <v>716.78713680000033</v>
      </c>
      <c r="G23" s="65">
        <f t="shared" ref="G23:G24" si="8">F23-F23*$G$5%</f>
        <v>716.78713680000033</v>
      </c>
      <c r="H23" s="10"/>
      <c r="I23" s="71">
        <f t="shared" si="3"/>
        <v>716.78713680000033</v>
      </c>
      <c r="J23" s="323">
        <v>79.643015200000036</v>
      </c>
      <c r="K23" s="9"/>
      <c r="L23" s="9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2:35" ht="50.1" customHeight="1" x14ac:dyDescent="0.25">
      <c r="B24" s="473"/>
      <c r="C24" s="153" t="s">
        <v>382</v>
      </c>
      <c r="D24" s="155">
        <v>20</v>
      </c>
      <c r="E24" s="28">
        <v>5</v>
      </c>
      <c r="F24" s="84">
        <f>I24</f>
        <v>1416.3022944000006</v>
      </c>
      <c r="G24" s="65">
        <f t="shared" si="8"/>
        <v>1416.3022944000006</v>
      </c>
      <c r="H24" s="10"/>
      <c r="I24" s="71">
        <f t="shared" si="3"/>
        <v>1416.3022944000006</v>
      </c>
      <c r="J24" s="323">
        <v>157.36692160000007</v>
      </c>
      <c r="K24" s="9"/>
      <c r="L24" s="9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2:35" ht="15.75" x14ac:dyDescent="0.25">
      <c r="B25" s="470" t="s">
        <v>381</v>
      </c>
      <c r="C25" s="470"/>
      <c r="D25" s="470"/>
      <c r="E25" s="470"/>
      <c r="F25" s="470"/>
      <c r="G25" s="470"/>
      <c r="H25" s="10"/>
      <c r="I25" s="71">
        <f t="shared" si="3"/>
        <v>0</v>
      </c>
      <c r="J25" s="323">
        <v>0</v>
      </c>
      <c r="K25" s="9"/>
      <c r="L25" s="9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2:35" ht="50.1" customHeight="1" x14ac:dyDescent="0.25">
      <c r="B26" s="473"/>
      <c r="C26" s="153" t="s">
        <v>380</v>
      </c>
      <c r="D26" s="155" t="s">
        <v>379</v>
      </c>
      <c r="E26" s="59">
        <v>50</v>
      </c>
      <c r="F26" s="84">
        <f>I26</f>
        <v>115.72226064000003</v>
      </c>
      <c r="G26" s="65">
        <f t="shared" ref="G26:G27" si="9">F26-F26*$G$5%</f>
        <v>115.72226064000003</v>
      </c>
      <c r="H26" s="10"/>
      <c r="I26" s="71">
        <f t="shared" si="3"/>
        <v>115.72226064000003</v>
      </c>
      <c r="J26" s="323">
        <v>12.858028960000004</v>
      </c>
      <c r="K26" s="9"/>
      <c r="L26" s="9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2:35" ht="50.1" customHeight="1" x14ac:dyDescent="0.25">
      <c r="B27" s="473"/>
      <c r="C27" s="153" t="s">
        <v>378</v>
      </c>
      <c r="D27" s="155" t="s">
        <v>377</v>
      </c>
      <c r="E27" s="59">
        <v>50</v>
      </c>
      <c r="F27" s="84">
        <f>I27</f>
        <v>125.22184920000001</v>
      </c>
      <c r="G27" s="65">
        <f t="shared" si="9"/>
        <v>125.22184920000001</v>
      </c>
      <c r="H27" s="10"/>
      <c r="I27" s="71">
        <f t="shared" si="3"/>
        <v>125.22184920000001</v>
      </c>
      <c r="J27" s="323">
        <v>13.913538800000001</v>
      </c>
      <c r="K27" s="9"/>
      <c r="L27" s="9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spans="2:35" ht="15.75" x14ac:dyDescent="0.25">
      <c r="B28" s="470" t="s">
        <v>376</v>
      </c>
      <c r="C28" s="470"/>
      <c r="D28" s="470"/>
      <c r="E28" s="470"/>
      <c r="F28" s="470"/>
      <c r="G28" s="470"/>
      <c r="H28" s="10"/>
      <c r="I28" s="71">
        <f t="shared" si="3"/>
        <v>0</v>
      </c>
      <c r="J28" s="323">
        <v>0</v>
      </c>
      <c r="K28" s="9"/>
      <c r="L28" s="9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2:35" ht="116.25" customHeight="1" x14ac:dyDescent="0.25">
      <c r="B29" s="155"/>
      <c r="C29" s="153" t="s">
        <v>375</v>
      </c>
      <c r="D29" s="155" t="s">
        <v>374</v>
      </c>
      <c r="E29" s="28">
        <v>10</v>
      </c>
      <c r="F29" s="84">
        <f>I29</f>
        <v>9499.588560000002</v>
      </c>
      <c r="G29" s="65">
        <f t="shared" ref="G29" si="10">F29-F29*$G$5%</f>
        <v>9499.588560000002</v>
      </c>
      <c r="H29" s="10"/>
      <c r="I29" s="71">
        <f t="shared" si="3"/>
        <v>9499.588560000002</v>
      </c>
      <c r="J29" s="323">
        <v>1055.5098400000002</v>
      </c>
      <c r="K29" s="9"/>
      <c r="L29" s="9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21"/>
      <c r="AE29" s="21"/>
      <c r="AF29" s="20"/>
      <c r="AG29" s="20"/>
      <c r="AH29" s="20"/>
      <c r="AI29" s="20"/>
    </row>
    <row r="30" spans="2:35" ht="15.75" x14ac:dyDescent="0.25">
      <c r="B30" s="470" t="s">
        <v>373</v>
      </c>
      <c r="C30" s="470"/>
      <c r="D30" s="470"/>
      <c r="E30" s="470"/>
      <c r="F30" s="470"/>
      <c r="G30" s="470"/>
      <c r="H30" s="10"/>
      <c r="I30" s="71">
        <f t="shared" si="3"/>
        <v>0</v>
      </c>
      <c r="J30" s="323">
        <v>0</v>
      </c>
      <c r="K30" s="9"/>
      <c r="L30" s="9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</row>
    <row r="31" spans="2:35" ht="116.25" customHeight="1" x14ac:dyDescent="0.25">
      <c r="B31" s="155"/>
      <c r="C31" s="153" t="s">
        <v>372</v>
      </c>
      <c r="D31" s="155" t="s">
        <v>371</v>
      </c>
      <c r="E31" s="28">
        <v>1</v>
      </c>
      <c r="F31" s="84">
        <f>I31</f>
        <v>22453.572960000009</v>
      </c>
      <c r="G31" s="65">
        <f t="shared" ref="G31:G33" si="11">F31-F31*$G$5%</f>
        <v>22453.572960000009</v>
      </c>
      <c r="H31" s="10"/>
      <c r="I31" s="71">
        <f t="shared" si="3"/>
        <v>22453.572960000009</v>
      </c>
      <c r="J31" s="323">
        <v>2494.8414400000011</v>
      </c>
      <c r="K31" s="9"/>
      <c r="L31" s="9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21"/>
      <c r="AE31" s="21"/>
      <c r="AF31" s="20"/>
      <c r="AG31" s="20"/>
      <c r="AH31" s="20"/>
      <c r="AI31" s="20"/>
    </row>
    <row r="32" spans="2:35" ht="15.75" x14ac:dyDescent="0.25">
      <c r="B32" s="470" t="s">
        <v>370</v>
      </c>
      <c r="C32" s="470"/>
      <c r="D32" s="470"/>
      <c r="E32" s="470"/>
      <c r="F32" s="470"/>
      <c r="G32" s="470"/>
      <c r="H32" s="10"/>
      <c r="I32" s="71">
        <f t="shared" si="3"/>
        <v>0</v>
      </c>
      <c r="J32" s="323">
        <v>0</v>
      </c>
      <c r="K32" s="9"/>
      <c r="L32" s="9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23"/>
      <c r="AE32" s="23"/>
      <c r="AF32" s="22"/>
      <c r="AG32" s="22"/>
      <c r="AH32" s="22"/>
      <c r="AI32" s="22"/>
    </row>
    <row r="33" spans="1:36" ht="94.5" customHeight="1" x14ac:dyDescent="0.25">
      <c r="B33" s="155"/>
      <c r="C33" s="31" t="s">
        <v>369</v>
      </c>
      <c r="D33" s="155" t="s">
        <v>368</v>
      </c>
      <c r="E33" s="28">
        <v>1</v>
      </c>
      <c r="F33" s="84">
        <f>I33</f>
        <v>4145.2750080000005</v>
      </c>
      <c r="G33" s="65">
        <f t="shared" si="11"/>
        <v>4145.2750080000005</v>
      </c>
      <c r="H33" s="10"/>
      <c r="I33" s="71">
        <f t="shared" si="3"/>
        <v>4145.2750080000005</v>
      </c>
      <c r="J33" s="323">
        <v>460.58611200000007</v>
      </c>
      <c r="K33" s="9"/>
      <c r="L33" s="9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21"/>
      <c r="AE33" s="21"/>
      <c r="AF33" s="20"/>
      <c r="AG33" s="20"/>
      <c r="AH33" s="20"/>
      <c r="AI33" s="20"/>
    </row>
    <row r="34" spans="1:36" s="37" customFormat="1" ht="18" customHeight="1" x14ac:dyDescent="0.25">
      <c r="A34" s="33"/>
      <c r="B34" s="469" t="s">
        <v>658</v>
      </c>
      <c r="C34" s="469"/>
      <c r="D34" s="469"/>
      <c r="E34" s="469"/>
      <c r="F34" s="469"/>
      <c r="G34" s="469"/>
      <c r="H34" s="46"/>
      <c r="I34" s="71">
        <f t="shared" si="3"/>
        <v>0</v>
      </c>
      <c r="J34" s="324">
        <v>0</v>
      </c>
      <c r="K34" s="35"/>
      <c r="L34" s="35"/>
      <c r="M34" s="36"/>
      <c r="N34" s="36"/>
      <c r="O34" s="33"/>
      <c r="P34" s="33"/>
      <c r="Q34" s="33"/>
      <c r="R34" s="36"/>
      <c r="S34" s="33"/>
      <c r="T34" s="33"/>
      <c r="U34" s="33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9"/>
      <c r="AJ34" s="49"/>
    </row>
    <row r="35" spans="1:36" s="37" customFormat="1" ht="31.5" customHeight="1" x14ac:dyDescent="0.25">
      <c r="A35" s="33"/>
      <c r="B35" s="468"/>
      <c r="C35" s="153" t="s">
        <v>660</v>
      </c>
      <c r="D35" s="31" t="s">
        <v>687</v>
      </c>
      <c r="E35" s="59">
        <v>50</v>
      </c>
      <c r="F35" s="84">
        <f>I35</f>
        <v>189.9917712000001</v>
      </c>
      <c r="G35" s="65">
        <f t="shared" ref="G35:G37" si="12">F35-F35*$G$5%</f>
        <v>189.9917712000001</v>
      </c>
      <c r="H35" s="46"/>
      <c r="I35" s="71">
        <f t="shared" si="3"/>
        <v>189.9917712000001</v>
      </c>
      <c r="J35" s="324">
        <v>21.110196800000011</v>
      </c>
      <c r="K35" s="46"/>
      <c r="L35" s="35"/>
      <c r="M35" s="36"/>
      <c r="N35" s="36"/>
      <c r="O35" s="47"/>
      <c r="P35" s="36"/>
      <c r="Q35" s="36"/>
      <c r="R35" s="36"/>
      <c r="S35" s="36"/>
      <c r="T35" s="36"/>
      <c r="U35" s="33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s="37" customFormat="1" ht="31.5" customHeight="1" x14ac:dyDescent="0.25">
      <c r="A36" s="33"/>
      <c r="B36" s="468"/>
      <c r="C36" s="153" t="s">
        <v>661</v>
      </c>
      <c r="D36" s="31" t="s">
        <v>688</v>
      </c>
      <c r="E36" s="59">
        <v>50</v>
      </c>
      <c r="F36" s="84">
        <f t="shared" ref="F36:F37" si="13">I36</f>
        <v>215.89974000000001</v>
      </c>
      <c r="G36" s="65">
        <f t="shared" si="12"/>
        <v>215.89974000000001</v>
      </c>
      <c r="H36" s="46"/>
      <c r="I36" s="71">
        <f t="shared" si="3"/>
        <v>215.89974000000001</v>
      </c>
      <c r="J36" s="324">
        <v>23.988860000000003</v>
      </c>
      <c r="K36" s="46"/>
      <c r="L36" s="35"/>
      <c r="M36" s="36"/>
      <c r="N36" s="36"/>
      <c r="O36" s="47"/>
      <c r="P36" s="36"/>
      <c r="Q36" s="36"/>
      <c r="R36" s="36"/>
      <c r="S36" s="36"/>
      <c r="T36" s="36"/>
      <c r="U36" s="33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</row>
    <row r="37" spans="1:36" s="37" customFormat="1" ht="31.5" customHeight="1" x14ac:dyDescent="0.25">
      <c r="A37" s="33"/>
      <c r="B37" s="468"/>
      <c r="C37" s="153" t="s">
        <v>662</v>
      </c>
      <c r="D37" s="31" t="s">
        <v>689</v>
      </c>
      <c r="E37" s="59">
        <v>50</v>
      </c>
      <c r="F37" s="84">
        <f t="shared" si="13"/>
        <v>336.80359440000012</v>
      </c>
      <c r="G37" s="65">
        <f t="shared" si="12"/>
        <v>336.80359440000012</v>
      </c>
      <c r="H37" s="46"/>
      <c r="I37" s="71">
        <f t="shared" si="3"/>
        <v>336.80359440000012</v>
      </c>
      <c r="J37" s="324">
        <v>37.422621600000014</v>
      </c>
      <c r="K37" s="46"/>
      <c r="L37" s="35"/>
      <c r="M37" s="36"/>
      <c r="N37" s="36"/>
      <c r="O37" s="47"/>
      <c r="P37" s="36"/>
      <c r="Q37" s="36"/>
      <c r="R37" s="36"/>
      <c r="S37" s="36"/>
      <c r="T37" s="36"/>
      <c r="U37" s="33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</row>
    <row r="38" spans="1:36" s="37" customFormat="1" ht="18" customHeight="1" x14ac:dyDescent="0.25">
      <c r="A38" s="33"/>
      <c r="B38" s="470" t="s">
        <v>659</v>
      </c>
      <c r="C38" s="470"/>
      <c r="D38" s="470"/>
      <c r="E38" s="470"/>
      <c r="F38" s="470"/>
      <c r="G38" s="470"/>
      <c r="H38" s="46"/>
      <c r="I38" s="71">
        <f t="shared" si="3"/>
        <v>0</v>
      </c>
      <c r="J38" s="324">
        <v>0</v>
      </c>
      <c r="K38" s="35"/>
      <c r="L38" s="35"/>
      <c r="M38" s="36"/>
      <c r="N38" s="36"/>
      <c r="O38" s="33"/>
      <c r="P38" s="33"/>
      <c r="Q38" s="33"/>
      <c r="R38" s="36"/>
      <c r="S38" s="33"/>
      <c r="T38" s="33"/>
      <c r="U38" s="33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9"/>
      <c r="AJ38" s="49"/>
    </row>
    <row r="39" spans="1:36" s="37" customFormat="1" ht="31.5" customHeight="1" x14ac:dyDescent="0.25">
      <c r="A39" s="33"/>
      <c r="B39" s="468"/>
      <c r="C39" s="153" t="s">
        <v>663</v>
      </c>
      <c r="D39" s="31" t="s">
        <v>687</v>
      </c>
      <c r="E39" s="59">
        <v>50</v>
      </c>
      <c r="F39" s="84">
        <f>I39</f>
        <v>189.9917712000001</v>
      </c>
      <c r="G39" s="65">
        <f t="shared" ref="G39:G41" si="14">F39-F39*$G$5%</f>
        <v>189.9917712000001</v>
      </c>
      <c r="H39" s="46"/>
      <c r="I39" s="71">
        <f t="shared" si="3"/>
        <v>189.9917712000001</v>
      </c>
      <c r="J39" s="324">
        <v>21.110196800000011</v>
      </c>
      <c r="K39" s="46"/>
      <c r="L39" s="35"/>
      <c r="M39" s="36"/>
      <c r="N39" s="36"/>
      <c r="O39" s="47"/>
      <c r="P39" s="36"/>
      <c r="Q39" s="36"/>
      <c r="R39" s="36"/>
      <c r="S39" s="36"/>
      <c r="T39" s="36"/>
      <c r="U39" s="33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</row>
    <row r="40" spans="1:36" s="37" customFormat="1" ht="31.5" customHeight="1" x14ac:dyDescent="0.25">
      <c r="A40" s="33"/>
      <c r="B40" s="468"/>
      <c r="C40" s="153" t="s">
        <v>664</v>
      </c>
      <c r="D40" s="31" t="s">
        <v>688</v>
      </c>
      <c r="E40" s="59">
        <v>50</v>
      </c>
      <c r="F40" s="84">
        <f t="shared" ref="F40:F41" si="15">I40</f>
        <v>215.89974000000001</v>
      </c>
      <c r="G40" s="65">
        <f t="shared" si="14"/>
        <v>215.89974000000001</v>
      </c>
      <c r="H40" s="46"/>
      <c r="I40" s="71">
        <f t="shared" si="3"/>
        <v>215.89974000000001</v>
      </c>
      <c r="J40" s="324">
        <v>23.988860000000003</v>
      </c>
      <c r="K40" s="46"/>
      <c r="L40" s="35"/>
      <c r="M40" s="36"/>
      <c r="N40" s="36"/>
      <c r="O40" s="47"/>
      <c r="P40" s="36"/>
      <c r="Q40" s="36"/>
      <c r="R40" s="36"/>
      <c r="S40" s="36"/>
      <c r="T40" s="36"/>
      <c r="U40" s="33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</row>
    <row r="41" spans="1:36" s="37" customFormat="1" ht="31.5" customHeight="1" x14ac:dyDescent="0.25">
      <c r="A41" s="33"/>
      <c r="B41" s="468"/>
      <c r="C41" s="153" t="s">
        <v>665</v>
      </c>
      <c r="D41" s="31" t="s">
        <v>689</v>
      </c>
      <c r="E41" s="59">
        <v>50</v>
      </c>
      <c r="F41" s="84">
        <f t="shared" si="15"/>
        <v>336.80359440000012</v>
      </c>
      <c r="G41" s="65">
        <f t="shared" si="14"/>
        <v>336.80359440000012</v>
      </c>
      <c r="H41" s="46"/>
      <c r="I41" s="71">
        <f t="shared" si="3"/>
        <v>336.80359440000012</v>
      </c>
      <c r="J41" s="324">
        <v>37.422621600000014</v>
      </c>
      <c r="K41" s="46"/>
      <c r="L41" s="35"/>
      <c r="M41" s="36"/>
      <c r="N41" s="36"/>
      <c r="O41" s="47"/>
      <c r="P41" s="36"/>
      <c r="Q41" s="36"/>
      <c r="R41" s="36"/>
      <c r="S41" s="36"/>
      <c r="T41" s="36"/>
      <c r="U41" s="33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</row>
    <row r="42" spans="1:36" s="37" customFormat="1" ht="18" customHeight="1" x14ac:dyDescent="0.25">
      <c r="A42" s="33"/>
      <c r="B42" s="470" t="s">
        <v>450</v>
      </c>
      <c r="C42" s="470"/>
      <c r="D42" s="470"/>
      <c r="E42" s="470"/>
      <c r="F42" s="470"/>
      <c r="G42" s="470"/>
      <c r="H42" s="46"/>
      <c r="I42" s="71">
        <f t="shared" si="3"/>
        <v>0</v>
      </c>
      <c r="J42" s="324">
        <v>0</v>
      </c>
      <c r="K42" s="35"/>
      <c r="L42" s="35"/>
      <c r="M42" s="36"/>
      <c r="N42" s="36"/>
      <c r="O42" s="33"/>
      <c r="P42" s="33"/>
      <c r="Q42" s="33"/>
      <c r="R42" s="36"/>
      <c r="S42" s="33"/>
      <c r="T42" s="33"/>
      <c r="U42" s="33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9"/>
      <c r="AJ42" s="49"/>
    </row>
    <row r="43" spans="1:36" s="37" customFormat="1" ht="15.75" x14ac:dyDescent="0.25">
      <c r="A43" s="33"/>
      <c r="B43" s="468"/>
      <c r="C43" s="153" t="s">
        <v>449</v>
      </c>
      <c r="D43" s="31" t="s">
        <v>439</v>
      </c>
      <c r="E43" s="31">
        <v>170</v>
      </c>
      <c r="F43" s="84">
        <f>I43</f>
        <v>223.15397126400006</v>
      </c>
      <c r="G43" s="65">
        <f t="shared" ref="G43:G50" si="16">F43-F43*$G$5%</f>
        <v>223.15397126400006</v>
      </c>
      <c r="H43" s="46"/>
      <c r="I43" s="71">
        <f t="shared" si="3"/>
        <v>223.15397126400006</v>
      </c>
      <c r="J43" s="324">
        <v>24.794885696000009</v>
      </c>
      <c r="K43" s="46"/>
      <c r="L43" s="35"/>
      <c r="M43" s="36"/>
      <c r="N43" s="36"/>
      <c r="O43" s="47"/>
      <c r="P43" s="36"/>
      <c r="Q43" s="36"/>
      <c r="R43" s="36"/>
      <c r="S43" s="36"/>
      <c r="T43" s="36"/>
      <c r="U43" s="33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</row>
    <row r="44" spans="1:36" s="37" customFormat="1" ht="15.75" x14ac:dyDescent="0.25">
      <c r="A44" s="33"/>
      <c r="B44" s="468"/>
      <c r="C44" s="153" t="s">
        <v>448</v>
      </c>
      <c r="D44" s="31" t="s">
        <v>437</v>
      </c>
      <c r="E44" s="31">
        <v>160</v>
      </c>
      <c r="F44" s="84">
        <f t="shared" ref="F44:F50" si="17">I44</f>
        <v>240.85774994400003</v>
      </c>
      <c r="G44" s="65">
        <f t="shared" si="16"/>
        <v>240.85774994400003</v>
      </c>
      <c r="H44" s="46"/>
      <c r="I44" s="71">
        <f t="shared" si="3"/>
        <v>240.85774994400003</v>
      </c>
      <c r="J44" s="324">
        <v>26.761972216000004</v>
      </c>
      <c r="K44" s="46"/>
      <c r="L44" s="35"/>
      <c r="M44" s="36"/>
      <c r="N44" s="36"/>
      <c r="O44" s="47"/>
      <c r="P44" s="36"/>
      <c r="Q44" s="36"/>
      <c r="R44" s="36"/>
      <c r="S44" s="36"/>
      <c r="T44" s="36"/>
      <c r="U44" s="33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</row>
    <row r="45" spans="1:36" s="37" customFormat="1" ht="15.75" x14ac:dyDescent="0.25">
      <c r="A45" s="33"/>
      <c r="B45" s="468"/>
      <c r="C45" s="153" t="s">
        <v>447</v>
      </c>
      <c r="D45" s="31" t="s">
        <v>435</v>
      </c>
      <c r="E45" s="31">
        <v>130</v>
      </c>
      <c r="F45" s="84">
        <f t="shared" si="17"/>
        <v>303.5550344400001</v>
      </c>
      <c r="G45" s="65">
        <f t="shared" si="16"/>
        <v>303.5550344400001</v>
      </c>
      <c r="H45" s="46"/>
      <c r="I45" s="71">
        <f t="shared" si="3"/>
        <v>303.5550344400001</v>
      </c>
      <c r="J45" s="324">
        <v>33.728337160000009</v>
      </c>
      <c r="K45" s="46"/>
      <c r="L45" s="35"/>
      <c r="M45" s="36"/>
      <c r="N45" s="36"/>
      <c r="O45" s="47"/>
      <c r="P45" s="36"/>
      <c r="Q45" s="36"/>
      <c r="R45" s="36"/>
      <c r="S45" s="36"/>
      <c r="T45" s="36"/>
      <c r="U45" s="33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</row>
    <row r="46" spans="1:36" s="37" customFormat="1" ht="15.75" customHeight="1" x14ac:dyDescent="0.25">
      <c r="A46" s="33"/>
      <c r="B46" s="468"/>
      <c r="C46" s="153" t="s">
        <v>446</v>
      </c>
      <c r="D46" s="31" t="s">
        <v>433</v>
      </c>
      <c r="E46" s="31">
        <v>110</v>
      </c>
      <c r="F46" s="84">
        <f t="shared" si="17"/>
        <v>383.78337782400001</v>
      </c>
      <c r="G46" s="65">
        <f t="shared" si="16"/>
        <v>383.78337782400001</v>
      </c>
      <c r="H46" s="46"/>
      <c r="I46" s="71">
        <f t="shared" si="3"/>
        <v>383.78337782400001</v>
      </c>
      <c r="J46" s="324">
        <v>42.642597536000004</v>
      </c>
      <c r="K46" s="46"/>
      <c r="L46" s="35"/>
      <c r="M46" s="36"/>
      <c r="N46" s="36"/>
      <c r="O46" s="47"/>
      <c r="P46" s="36"/>
      <c r="Q46" s="36"/>
      <c r="R46" s="36"/>
      <c r="S46" s="36"/>
      <c r="T46" s="36"/>
      <c r="U46" s="33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</row>
    <row r="47" spans="1:36" s="37" customFormat="1" ht="15.75" x14ac:dyDescent="0.25">
      <c r="A47" s="33"/>
      <c r="B47" s="468"/>
      <c r="C47" s="153" t="s">
        <v>445</v>
      </c>
      <c r="D47" s="31" t="s">
        <v>431</v>
      </c>
      <c r="E47" s="31">
        <v>170</v>
      </c>
      <c r="F47" s="84">
        <f t="shared" si="17"/>
        <v>230.66728221600005</v>
      </c>
      <c r="G47" s="65">
        <f t="shared" si="16"/>
        <v>230.66728221600005</v>
      </c>
      <c r="H47" s="46"/>
      <c r="I47" s="71">
        <f t="shared" si="3"/>
        <v>230.66728221600005</v>
      </c>
      <c r="J47" s="324">
        <v>25.629698024000007</v>
      </c>
      <c r="K47" s="46"/>
      <c r="L47" s="35"/>
      <c r="M47" s="36"/>
      <c r="N47" s="36"/>
      <c r="O47" s="47"/>
      <c r="P47" s="36"/>
      <c r="Q47" s="36"/>
      <c r="R47" s="36"/>
      <c r="S47" s="36"/>
      <c r="T47" s="36"/>
      <c r="U47" s="33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</row>
    <row r="48" spans="1:36" s="37" customFormat="1" ht="15.75" x14ac:dyDescent="0.25">
      <c r="A48" s="33"/>
      <c r="B48" s="468"/>
      <c r="C48" s="153" t="s">
        <v>444</v>
      </c>
      <c r="D48" s="31" t="s">
        <v>429</v>
      </c>
      <c r="E48" s="31">
        <v>160</v>
      </c>
      <c r="F48" s="84">
        <f t="shared" si="17"/>
        <v>248.28470100000001</v>
      </c>
      <c r="G48" s="65">
        <f t="shared" si="16"/>
        <v>248.28470100000001</v>
      </c>
      <c r="H48" s="46"/>
      <c r="I48" s="71">
        <f t="shared" si="3"/>
        <v>248.28470100000001</v>
      </c>
      <c r="J48" s="324">
        <v>27.587189000000002</v>
      </c>
      <c r="K48" s="46"/>
      <c r="L48" s="35"/>
      <c r="M48" s="36"/>
      <c r="N48" s="36"/>
      <c r="O48" s="47"/>
      <c r="P48" s="36"/>
      <c r="Q48" s="36"/>
      <c r="R48" s="36"/>
      <c r="S48" s="36"/>
      <c r="T48" s="36"/>
      <c r="U48" s="33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</row>
    <row r="49" spans="1:36" s="37" customFormat="1" ht="15.75" x14ac:dyDescent="0.25">
      <c r="A49" s="33"/>
      <c r="B49" s="468"/>
      <c r="C49" s="153" t="s">
        <v>443</v>
      </c>
      <c r="D49" s="31" t="s">
        <v>427</v>
      </c>
      <c r="E49" s="31">
        <v>130</v>
      </c>
      <c r="F49" s="84">
        <f t="shared" si="17"/>
        <v>313.31370268800003</v>
      </c>
      <c r="G49" s="65">
        <f t="shared" si="16"/>
        <v>313.31370268800003</v>
      </c>
      <c r="H49" s="46"/>
      <c r="I49" s="71">
        <f t="shared" si="3"/>
        <v>313.31370268800003</v>
      </c>
      <c r="J49" s="324">
        <v>34.812633632000001</v>
      </c>
      <c r="K49" s="46"/>
      <c r="L49" s="35"/>
      <c r="M49" s="36"/>
      <c r="N49" s="36"/>
      <c r="O49" s="47"/>
      <c r="P49" s="36"/>
      <c r="Q49" s="36"/>
      <c r="R49" s="36"/>
      <c r="S49" s="36"/>
      <c r="T49" s="36"/>
      <c r="U49" s="33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</row>
    <row r="50" spans="1:36" s="37" customFormat="1" ht="15.75" x14ac:dyDescent="0.25">
      <c r="A50" s="33"/>
      <c r="B50" s="468"/>
      <c r="C50" s="153" t="s">
        <v>442</v>
      </c>
      <c r="D50" s="31" t="s">
        <v>425</v>
      </c>
      <c r="E50" s="31">
        <v>110</v>
      </c>
      <c r="F50" s="84">
        <f t="shared" si="17"/>
        <v>396.91008201600005</v>
      </c>
      <c r="G50" s="65">
        <f t="shared" si="16"/>
        <v>396.91008201600005</v>
      </c>
      <c r="H50" s="46"/>
      <c r="I50" s="71">
        <f t="shared" si="3"/>
        <v>396.91008201600005</v>
      </c>
      <c r="J50" s="324">
        <v>44.101120224000006</v>
      </c>
      <c r="K50" s="46"/>
      <c r="L50" s="35"/>
      <c r="M50" s="36"/>
      <c r="N50" s="36"/>
      <c r="O50" s="47"/>
      <c r="P50" s="36"/>
      <c r="Q50" s="36"/>
      <c r="R50" s="36"/>
      <c r="S50" s="36"/>
      <c r="T50" s="36"/>
      <c r="U50" s="33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</row>
    <row r="51" spans="1:36" s="37" customFormat="1" ht="18" customHeight="1" x14ac:dyDescent="0.25">
      <c r="A51" s="33"/>
      <c r="B51" s="470" t="s">
        <v>441</v>
      </c>
      <c r="C51" s="470"/>
      <c r="D51" s="470"/>
      <c r="E51" s="470"/>
      <c r="F51" s="470"/>
      <c r="G51" s="470"/>
      <c r="H51" s="46"/>
      <c r="I51" s="71">
        <f t="shared" si="3"/>
        <v>0</v>
      </c>
      <c r="J51" s="324">
        <v>0</v>
      </c>
      <c r="K51" s="35"/>
      <c r="L51" s="35"/>
      <c r="M51" s="36"/>
      <c r="N51" s="36"/>
      <c r="O51" s="47"/>
      <c r="P51" s="33"/>
      <c r="Q51" s="33"/>
      <c r="R51" s="36"/>
      <c r="S51" s="33"/>
      <c r="T51" s="33"/>
      <c r="U51" s="33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</row>
    <row r="52" spans="1:36" s="37" customFormat="1" ht="15.75" x14ac:dyDescent="0.25">
      <c r="A52" s="33"/>
      <c r="B52" s="468"/>
      <c r="C52" s="153" t="s">
        <v>440</v>
      </c>
      <c r="D52" s="31" t="s">
        <v>439</v>
      </c>
      <c r="E52" s="31">
        <v>170</v>
      </c>
      <c r="F52" s="84">
        <f>I52</f>
        <v>223.15397126400006</v>
      </c>
      <c r="G52" s="65">
        <f t="shared" ref="G52:G59" si="18">F52-F52*$G$5%</f>
        <v>223.15397126400006</v>
      </c>
      <c r="H52" s="46"/>
      <c r="I52" s="71">
        <f t="shared" si="3"/>
        <v>223.15397126400006</v>
      </c>
      <c r="J52" s="324">
        <v>24.794885696000009</v>
      </c>
      <c r="K52" s="46"/>
      <c r="L52" s="35"/>
      <c r="M52" s="36"/>
      <c r="N52" s="36"/>
      <c r="O52" s="47"/>
      <c r="P52" s="36"/>
      <c r="Q52" s="36"/>
      <c r="R52" s="36"/>
      <c r="S52" s="36"/>
      <c r="T52" s="36"/>
      <c r="U52" s="33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</row>
    <row r="53" spans="1:36" s="37" customFormat="1" ht="15.75" x14ac:dyDescent="0.25">
      <c r="A53" s="33"/>
      <c r="B53" s="468"/>
      <c r="C53" s="153" t="s">
        <v>438</v>
      </c>
      <c r="D53" s="31" t="s">
        <v>437</v>
      </c>
      <c r="E53" s="31">
        <v>160</v>
      </c>
      <c r="F53" s="84">
        <f t="shared" ref="F53:F59" si="19">I53</f>
        <v>240.85774994400003</v>
      </c>
      <c r="G53" s="65">
        <f t="shared" si="18"/>
        <v>240.85774994400003</v>
      </c>
      <c r="H53" s="46"/>
      <c r="I53" s="71">
        <f t="shared" si="3"/>
        <v>240.85774994400003</v>
      </c>
      <c r="J53" s="324">
        <v>26.761972216000004</v>
      </c>
      <c r="K53" s="46"/>
      <c r="L53" s="35"/>
      <c r="M53" s="36"/>
      <c r="N53" s="36"/>
      <c r="O53" s="47"/>
      <c r="P53" s="36"/>
      <c r="Q53" s="36"/>
      <c r="R53" s="36"/>
      <c r="S53" s="36"/>
      <c r="T53" s="36"/>
      <c r="U53" s="33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</row>
    <row r="54" spans="1:36" s="37" customFormat="1" ht="15.75" x14ac:dyDescent="0.25">
      <c r="A54" s="33"/>
      <c r="B54" s="468"/>
      <c r="C54" s="153" t="s">
        <v>436</v>
      </c>
      <c r="D54" s="31" t="s">
        <v>435</v>
      </c>
      <c r="E54" s="31">
        <v>130</v>
      </c>
      <c r="F54" s="84">
        <f t="shared" si="19"/>
        <v>303.5550344400001</v>
      </c>
      <c r="G54" s="65">
        <f t="shared" si="18"/>
        <v>303.5550344400001</v>
      </c>
      <c r="H54" s="46"/>
      <c r="I54" s="71">
        <f t="shared" si="3"/>
        <v>303.5550344400001</v>
      </c>
      <c r="J54" s="324">
        <v>33.728337160000009</v>
      </c>
      <c r="K54" s="46"/>
      <c r="L54" s="35"/>
      <c r="M54" s="36"/>
      <c r="N54" s="36"/>
      <c r="O54" s="47"/>
      <c r="P54" s="36"/>
      <c r="Q54" s="36"/>
      <c r="R54" s="36"/>
      <c r="S54" s="36"/>
      <c r="T54" s="36"/>
      <c r="U54" s="33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</row>
    <row r="55" spans="1:36" s="37" customFormat="1" ht="15.75" x14ac:dyDescent="0.25">
      <c r="A55" s="33"/>
      <c r="B55" s="468"/>
      <c r="C55" s="153" t="s">
        <v>434</v>
      </c>
      <c r="D55" s="31" t="s">
        <v>433</v>
      </c>
      <c r="E55" s="31">
        <v>110</v>
      </c>
      <c r="F55" s="84">
        <f t="shared" si="19"/>
        <v>383.78337782400001</v>
      </c>
      <c r="G55" s="65">
        <f t="shared" si="18"/>
        <v>383.78337782400001</v>
      </c>
      <c r="H55" s="46"/>
      <c r="I55" s="71">
        <f t="shared" si="3"/>
        <v>383.78337782400001</v>
      </c>
      <c r="J55" s="324">
        <v>42.642597536000004</v>
      </c>
      <c r="K55" s="46"/>
      <c r="L55" s="35"/>
      <c r="M55" s="36"/>
      <c r="N55" s="36"/>
      <c r="O55" s="47"/>
      <c r="P55" s="36"/>
      <c r="Q55" s="36"/>
      <c r="R55" s="36"/>
      <c r="S55" s="36"/>
      <c r="T55" s="36"/>
      <c r="U55" s="33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</row>
    <row r="56" spans="1:36" s="37" customFormat="1" ht="15.75" x14ac:dyDescent="0.25">
      <c r="A56" s="33"/>
      <c r="B56" s="468"/>
      <c r="C56" s="153" t="s">
        <v>432</v>
      </c>
      <c r="D56" s="31" t="s">
        <v>431</v>
      </c>
      <c r="E56" s="31">
        <v>170</v>
      </c>
      <c r="F56" s="84">
        <f t="shared" si="19"/>
        <v>230.66728221600005</v>
      </c>
      <c r="G56" s="65">
        <f t="shared" si="18"/>
        <v>230.66728221600005</v>
      </c>
      <c r="H56" s="46"/>
      <c r="I56" s="71">
        <f t="shared" si="3"/>
        <v>230.66728221600005</v>
      </c>
      <c r="J56" s="324">
        <v>25.629698024000007</v>
      </c>
      <c r="K56" s="46"/>
      <c r="L56" s="35"/>
      <c r="M56" s="36"/>
      <c r="N56" s="36"/>
      <c r="O56" s="47"/>
      <c r="P56" s="36"/>
      <c r="Q56" s="36"/>
      <c r="R56" s="36"/>
      <c r="S56" s="36"/>
      <c r="T56" s="36"/>
      <c r="U56" s="33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</row>
    <row r="57" spans="1:36" s="37" customFormat="1" ht="15.75" x14ac:dyDescent="0.25">
      <c r="A57" s="33"/>
      <c r="B57" s="468"/>
      <c r="C57" s="153" t="s">
        <v>430</v>
      </c>
      <c r="D57" s="31" t="s">
        <v>429</v>
      </c>
      <c r="E57" s="31">
        <v>160</v>
      </c>
      <c r="F57" s="84">
        <f t="shared" si="19"/>
        <v>248.28470100000001</v>
      </c>
      <c r="G57" s="65">
        <f t="shared" si="18"/>
        <v>248.28470100000001</v>
      </c>
      <c r="H57" s="46"/>
      <c r="I57" s="71">
        <f t="shared" si="3"/>
        <v>248.28470100000001</v>
      </c>
      <c r="J57" s="324">
        <v>27.587189000000002</v>
      </c>
      <c r="K57" s="46"/>
      <c r="L57" s="35"/>
      <c r="M57" s="36"/>
      <c r="N57" s="36"/>
      <c r="O57" s="47"/>
      <c r="P57" s="36"/>
      <c r="Q57" s="36"/>
      <c r="R57" s="36"/>
      <c r="S57" s="36"/>
      <c r="T57" s="36"/>
      <c r="U57" s="33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</row>
    <row r="58" spans="1:36" s="37" customFormat="1" ht="15.75" x14ac:dyDescent="0.25">
      <c r="A58" s="33"/>
      <c r="B58" s="468"/>
      <c r="C58" s="153" t="s">
        <v>428</v>
      </c>
      <c r="D58" s="31" t="s">
        <v>427</v>
      </c>
      <c r="E58" s="31">
        <v>130</v>
      </c>
      <c r="F58" s="84">
        <f t="shared" si="19"/>
        <v>313.31370268800003</v>
      </c>
      <c r="G58" s="65">
        <f t="shared" si="18"/>
        <v>313.31370268800003</v>
      </c>
      <c r="H58" s="46"/>
      <c r="I58" s="71">
        <f t="shared" si="3"/>
        <v>313.31370268800003</v>
      </c>
      <c r="J58" s="324">
        <v>34.812633632000001</v>
      </c>
      <c r="K58" s="46"/>
      <c r="L58" s="35"/>
      <c r="M58" s="36"/>
      <c r="N58" s="36"/>
      <c r="O58" s="47"/>
      <c r="P58" s="36"/>
      <c r="Q58" s="36"/>
      <c r="R58" s="36"/>
      <c r="S58" s="36"/>
      <c r="T58" s="36"/>
      <c r="U58" s="33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</row>
    <row r="59" spans="1:36" s="37" customFormat="1" ht="15.75" x14ac:dyDescent="0.25">
      <c r="A59" s="33"/>
      <c r="B59" s="468"/>
      <c r="C59" s="153" t="s">
        <v>426</v>
      </c>
      <c r="D59" s="31" t="s">
        <v>425</v>
      </c>
      <c r="E59" s="31">
        <v>110</v>
      </c>
      <c r="F59" s="84">
        <f t="shared" si="19"/>
        <v>396.91008201600005</v>
      </c>
      <c r="G59" s="65">
        <f t="shared" si="18"/>
        <v>396.91008201600005</v>
      </c>
      <c r="H59" s="46"/>
      <c r="I59" s="71">
        <f t="shared" si="3"/>
        <v>396.91008201600005</v>
      </c>
      <c r="J59" s="324">
        <v>44.101120224000006</v>
      </c>
      <c r="K59" s="46"/>
      <c r="L59" s="35"/>
      <c r="M59" s="36"/>
      <c r="N59" s="36"/>
      <c r="O59" s="47"/>
      <c r="P59" s="36"/>
      <c r="Q59" s="36"/>
      <c r="R59" s="36"/>
      <c r="S59" s="36"/>
      <c r="T59" s="36"/>
      <c r="U59" s="33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</row>
    <row r="60" spans="1:36" s="37" customFormat="1" ht="18" customHeight="1" x14ac:dyDescent="0.25">
      <c r="A60" s="33"/>
      <c r="B60" s="470" t="s">
        <v>424</v>
      </c>
      <c r="C60" s="470"/>
      <c r="D60" s="470"/>
      <c r="E60" s="470"/>
      <c r="F60" s="470"/>
      <c r="G60" s="470"/>
      <c r="H60" s="46"/>
      <c r="I60" s="71">
        <f t="shared" si="3"/>
        <v>0</v>
      </c>
      <c r="J60" s="324">
        <v>0</v>
      </c>
      <c r="K60" s="35"/>
      <c r="L60" s="35"/>
      <c r="M60" s="36"/>
      <c r="N60" s="36"/>
      <c r="O60" s="33"/>
      <c r="P60" s="33"/>
      <c r="Q60" s="33"/>
      <c r="R60" s="36"/>
      <c r="S60" s="33"/>
      <c r="T60" s="33"/>
      <c r="U60" s="33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9"/>
      <c r="AJ60" s="49"/>
    </row>
    <row r="61" spans="1:36" s="37" customFormat="1" ht="35.1" customHeight="1" x14ac:dyDescent="0.25">
      <c r="A61" s="33"/>
      <c r="B61" s="468"/>
      <c r="C61" s="32" t="s">
        <v>423</v>
      </c>
      <c r="D61" s="31" t="s">
        <v>421</v>
      </c>
      <c r="E61" s="31" t="s">
        <v>420</v>
      </c>
      <c r="F61" s="84">
        <f>I61</f>
        <v>4818.8821968000011</v>
      </c>
      <c r="G61" s="65">
        <f t="shared" ref="G61:G62" si="20">F61-F61*$G$5%</f>
        <v>4818.8821968000011</v>
      </c>
      <c r="H61" s="46"/>
      <c r="I61" s="71">
        <f t="shared" si="3"/>
        <v>4818.8821968000011</v>
      </c>
      <c r="J61" s="324">
        <v>535.4313552000001</v>
      </c>
      <c r="K61" s="46"/>
      <c r="L61" s="35"/>
      <c r="M61" s="36"/>
      <c r="N61" s="36"/>
      <c r="O61" s="47"/>
      <c r="P61" s="36"/>
      <c r="Q61" s="36"/>
      <c r="R61" s="36"/>
      <c r="S61" s="36"/>
      <c r="T61" s="36"/>
      <c r="U61" s="33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</row>
    <row r="62" spans="1:36" s="37" customFormat="1" ht="35.1" customHeight="1" x14ac:dyDescent="0.25">
      <c r="A62" s="33"/>
      <c r="B62" s="468"/>
      <c r="C62" s="32" t="s">
        <v>422</v>
      </c>
      <c r="D62" s="31" t="s">
        <v>421</v>
      </c>
      <c r="E62" s="31" t="s">
        <v>420</v>
      </c>
      <c r="F62" s="84">
        <f>I62</f>
        <v>4818.8821968000011</v>
      </c>
      <c r="G62" s="65">
        <f t="shared" si="20"/>
        <v>4818.8821968000011</v>
      </c>
      <c r="H62" s="46"/>
      <c r="I62" s="71">
        <f t="shared" si="3"/>
        <v>4818.8821968000011</v>
      </c>
      <c r="J62" s="324">
        <v>535.4313552000001</v>
      </c>
      <c r="K62" s="46"/>
      <c r="L62" s="35"/>
      <c r="M62" s="36"/>
      <c r="N62" s="36"/>
      <c r="O62" s="47"/>
      <c r="P62" s="36"/>
      <c r="Q62" s="36"/>
      <c r="R62" s="36"/>
      <c r="S62" s="36"/>
      <c r="T62" s="36"/>
      <c r="U62" s="33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</row>
    <row r="63" spans="1:36" ht="18" customHeight="1" x14ac:dyDescent="0.25">
      <c r="B63" s="466" t="s">
        <v>887</v>
      </c>
      <c r="C63" s="466"/>
      <c r="D63" s="466"/>
      <c r="E63" s="466"/>
      <c r="F63" s="466"/>
      <c r="G63" s="467"/>
      <c r="H63" s="7"/>
      <c r="I63" s="71"/>
      <c r="J63" s="325"/>
      <c r="K63" s="8"/>
      <c r="L63" s="8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6" ht="75.75" customHeight="1" x14ac:dyDescent="0.25">
      <c r="B64" s="147"/>
      <c r="C64" s="148" t="s">
        <v>888</v>
      </c>
      <c r="D64" s="149" t="s">
        <v>889</v>
      </c>
      <c r="E64" s="150">
        <v>1</v>
      </c>
      <c r="F64" s="84">
        <f>I64</f>
        <v>6217.83</v>
      </c>
      <c r="G64" s="65">
        <f t="shared" ref="G64" si="21">F64-F64*$G$5%</f>
        <v>6217.83</v>
      </c>
      <c r="H64" s="7"/>
      <c r="I64" s="71">
        <f>J64*9</f>
        <v>6217.83</v>
      </c>
      <c r="J64" s="325">
        <v>690.87</v>
      </c>
      <c r="K64" s="8"/>
      <c r="L64" s="8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2:31" ht="18" customHeight="1" x14ac:dyDescent="0.25">
      <c r="B65" s="466" t="s">
        <v>890</v>
      </c>
      <c r="C65" s="466"/>
      <c r="D65" s="466"/>
      <c r="E65" s="466"/>
      <c r="F65" s="466"/>
      <c r="G65" s="467"/>
      <c r="H65" s="7"/>
      <c r="I65" s="71"/>
      <c r="J65" s="325"/>
      <c r="K65" s="8"/>
      <c r="L65" s="8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2:31" ht="15.75" x14ac:dyDescent="0.25">
      <c r="B66" s="447"/>
      <c r="C66" s="151" t="s">
        <v>891</v>
      </c>
      <c r="D66" s="150" t="s">
        <v>892</v>
      </c>
      <c r="E66" s="152" t="s">
        <v>893</v>
      </c>
      <c r="F66" s="84">
        <f>I66</f>
        <v>48406.448905919999</v>
      </c>
      <c r="G66" s="65">
        <f t="shared" ref="G66" si="22">F66-F66*$G$5%</f>
        <v>48406.448905919999</v>
      </c>
      <c r="H66" s="7"/>
      <c r="I66" s="71">
        <f>J66*9</f>
        <v>48406.448905919999</v>
      </c>
      <c r="J66" s="325">
        <v>5378.4943228800003</v>
      </c>
      <c r="K66" s="8"/>
      <c r="L66" s="8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2:31" ht="15.75" x14ac:dyDescent="0.25">
      <c r="B67" s="447"/>
      <c r="C67" s="151" t="s">
        <v>894</v>
      </c>
      <c r="D67" s="150" t="s">
        <v>895</v>
      </c>
      <c r="E67" s="150" t="s">
        <v>455</v>
      </c>
      <c r="F67" s="84">
        <f t="shared" ref="F67:F73" si="23">I67</f>
        <v>50821.071598080009</v>
      </c>
      <c r="G67" s="65">
        <f t="shared" ref="G67:G73" si="24">F67-F67*$G$5%</f>
        <v>50821.071598080009</v>
      </c>
      <c r="H67" s="7"/>
      <c r="I67" s="71">
        <f t="shared" ref="I67:I91" si="25">J67*9</f>
        <v>50821.071598080009</v>
      </c>
      <c r="J67" s="325">
        <v>5646.7857331200012</v>
      </c>
      <c r="K67" s="8"/>
      <c r="L67" s="8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2:31" ht="15.75" x14ac:dyDescent="0.25">
      <c r="B68" s="447"/>
      <c r="C68" s="151" t="s">
        <v>896</v>
      </c>
      <c r="D68" s="150" t="s">
        <v>897</v>
      </c>
      <c r="E68" s="150" t="s">
        <v>455</v>
      </c>
      <c r="F68" s="84">
        <f t="shared" si="23"/>
        <v>54531.092730240009</v>
      </c>
      <c r="G68" s="65">
        <f t="shared" si="24"/>
        <v>54531.092730240009</v>
      </c>
      <c r="H68" s="7"/>
      <c r="I68" s="71">
        <f>J68*9</f>
        <v>54531.092730240009</v>
      </c>
      <c r="J68" s="325">
        <v>6059.0103033600008</v>
      </c>
      <c r="K68" s="8"/>
      <c r="L68" s="8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2:31" ht="15.75" customHeight="1" x14ac:dyDescent="0.25">
      <c r="B69" s="447"/>
      <c r="C69" s="151" t="s">
        <v>898</v>
      </c>
      <c r="D69" s="150" t="s">
        <v>899</v>
      </c>
      <c r="E69" s="150" t="s">
        <v>455</v>
      </c>
      <c r="F69" s="84">
        <f t="shared" si="23"/>
        <v>62510.747120640008</v>
      </c>
      <c r="G69" s="65">
        <f t="shared" si="24"/>
        <v>62510.747120640008</v>
      </c>
      <c r="H69" s="7"/>
      <c r="I69" s="71">
        <f t="shared" si="25"/>
        <v>62510.747120640008</v>
      </c>
      <c r="J69" s="325">
        <v>6945.6385689600011</v>
      </c>
      <c r="K69" s="8"/>
      <c r="L69" s="8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2:31" ht="15.75" x14ac:dyDescent="0.25">
      <c r="B70" s="447"/>
      <c r="C70" s="151" t="s">
        <v>900</v>
      </c>
      <c r="D70" s="150" t="s">
        <v>901</v>
      </c>
      <c r="E70" s="150" t="s">
        <v>455</v>
      </c>
      <c r="F70" s="84">
        <f t="shared" si="23"/>
        <v>77651.364087360023</v>
      </c>
      <c r="G70" s="65">
        <f t="shared" si="24"/>
        <v>77651.364087360023</v>
      </c>
      <c r="H70" s="7"/>
      <c r="I70" s="71">
        <f t="shared" si="25"/>
        <v>77651.364087360023</v>
      </c>
      <c r="J70" s="325">
        <v>8627.929343040003</v>
      </c>
      <c r="K70" s="8"/>
      <c r="L70" s="8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2:31" ht="15.75" x14ac:dyDescent="0.25">
      <c r="B71" s="447"/>
      <c r="C71" s="151" t="s">
        <v>902</v>
      </c>
      <c r="D71" s="150" t="s">
        <v>903</v>
      </c>
      <c r="E71" s="150" t="s">
        <v>455</v>
      </c>
      <c r="F71" s="84">
        <f t="shared" si="23"/>
        <v>90574.2589248</v>
      </c>
      <c r="G71" s="65">
        <f t="shared" si="24"/>
        <v>90574.2589248</v>
      </c>
      <c r="H71" s="7"/>
      <c r="I71" s="71">
        <f t="shared" si="25"/>
        <v>90574.2589248</v>
      </c>
      <c r="J71" s="325">
        <v>10063.8065472</v>
      </c>
      <c r="K71" s="8"/>
      <c r="L71" s="8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2:31" ht="15.75" x14ac:dyDescent="0.25">
      <c r="B72" s="447"/>
      <c r="C72" s="151" t="s">
        <v>904</v>
      </c>
      <c r="D72" s="150" t="s">
        <v>905</v>
      </c>
      <c r="E72" s="150">
        <v>1</v>
      </c>
      <c r="F72" s="84">
        <f t="shared" si="23"/>
        <v>98678.271565440024</v>
      </c>
      <c r="G72" s="65">
        <f t="shared" si="24"/>
        <v>98678.271565440024</v>
      </c>
      <c r="H72" s="7"/>
      <c r="I72" s="71">
        <f t="shared" si="25"/>
        <v>98678.271565440024</v>
      </c>
      <c r="J72" s="325">
        <v>10964.252396160002</v>
      </c>
      <c r="K72" s="8"/>
      <c r="L72" s="8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2:31" ht="15.75" x14ac:dyDescent="0.25">
      <c r="B73" s="447"/>
      <c r="C73" s="151" t="s">
        <v>906</v>
      </c>
      <c r="D73" s="150" t="s">
        <v>907</v>
      </c>
      <c r="E73" s="152" t="s">
        <v>893</v>
      </c>
      <c r="F73" s="84">
        <f t="shared" si="23"/>
        <v>122814.13529952006</v>
      </c>
      <c r="G73" s="65">
        <f t="shared" si="24"/>
        <v>122814.13529952006</v>
      </c>
      <c r="H73" s="7"/>
      <c r="I73" s="71">
        <f t="shared" si="25"/>
        <v>122814.13529952006</v>
      </c>
      <c r="J73" s="325">
        <v>13646.015033280006</v>
      </c>
      <c r="K73" s="8"/>
      <c r="L73" s="8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2:31" ht="18" customHeight="1" x14ac:dyDescent="0.25">
      <c r="B74" s="466" t="s">
        <v>908</v>
      </c>
      <c r="C74" s="466"/>
      <c r="D74" s="466"/>
      <c r="E74" s="466"/>
      <c r="F74" s="466"/>
      <c r="G74" s="467"/>
      <c r="H74" s="7"/>
      <c r="I74" s="71">
        <f t="shared" si="25"/>
        <v>0</v>
      </c>
      <c r="J74" s="326"/>
      <c r="K74" s="8"/>
      <c r="L74" s="8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2:31" ht="15.75" x14ac:dyDescent="0.25">
      <c r="B75" s="447"/>
      <c r="C75" s="151" t="s">
        <v>909</v>
      </c>
      <c r="D75" s="150" t="s">
        <v>910</v>
      </c>
      <c r="E75" s="152" t="s">
        <v>893</v>
      </c>
      <c r="F75" s="84">
        <f>I75</f>
        <v>88771.064296320052</v>
      </c>
      <c r="G75" s="65">
        <f t="shared" ref="G75:G82" si="26">F75-F75*$G$5%</f>
        <v>88771.064296320052</v>
      </c>
      <c r="H75" s="7"/>
      <c r="I75" s="71">
        <f t="shared" si="25"/>
        <v>88771.064296320052</v>
      </c>
      <c r="J75" s="325">
        <v>9863.4515884800057</v>
      </c>
      <c r="K75" s="8"/>
      <c r="L75" s="8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2:31" ht="15.75" x14ac:dyDescent="0.25">
      <c r="B76" s="447"/>
      <c r="C76" s="151" t="s">
        <v>911</v>
      </c>
      <c r="D76" s="150" t="s">
        <v>912</v>
      </c>
      <c r="E76" s="152" t="s">
        <v>893</v>
      </c>
      <c r="F76" s="84">
        <f t="shared" ref="F76:F82" si="27">I76</f>
        <v>92978.51842944001</v>
      </c>
      <c r="G76" s="65">
        <f t="shared" si="26"/>
        <v>92978.51842944001</v>
      </c>
      <c r="H76" s="7"/>
      <c r="I76" s="71">
        <f t="shared" si="25"/>
        <v>92978.51842944001</v>
      </c>
      <c r="J76" s="325">
        <v>10330.946492160001</v>
      </c>
      <c r="K76" s="8"/>
      <c r="L76" s="8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2:31" ht="15.75" x14ac:dyDescent="0.25">
      <c r="B77" s="447"/>
      <c r="C77" s="151" t="s">
        <v>913</v>
      </c>
      <c r="D77" s="150" t="s">
        <v>914</v>
      </c>
      <c r="E77" s="150" t="s">
        <v>455</v>
      </c>
      <c r="F77" s="84">
        <f t="shared" si="27"/>
        <v>101725.04869632005</v>
      </c>
      <c r="G77" s="65">
        <f t="shared" si="26"/>
        <v>101725.04869632005</v>
      </c>
      <c r="H77" s="7"/>
      <c r="I77" s="71">
        <f t="shared" si="25"/>
        <v>101725.04869632005</v>
      </c>
      <c r="J77" s="325">
        <v>11302.783188480005</v>
      </c>
      <c r="K77" s="8"/>
      <c r="L77" s="8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2:31" ht="15.75" x14ac:dyDescent="0.25">
      <c r="B78" s="447"/>
      <c r="C78" s="151" t="s">
        <v>915</v>
      </c>
      <c r="D78" s="150" t="s">
        <v>916</v>
      </c>
      <c r="E78" s="150" t="s">
        <v>455</v>
      </c>
      <c r="F78" s="84">
        <f t="shared" si="27"/>
        <v>120057.52741920001</v>
      </c>
      <c r="G78" s="65">
        <f t="shared" si="26"/>
        <v>120057.52741920001</v>
      </c>
      <c r="H78" s="7"/>
      <c r="I78" s="71">
        <f t="shared" si="25"/>
        <v>120057.52741920001</v>
      </c>
      <c r="J78" s="325">
        <v>13339.725268800001</v>
      </c>
      <c r="K78" s="8"/>
      <c r="L78" s="8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2:31" ht="15.75" x14ac:dyDescent="0.25">
      <c r="B79" s="447"/>
      <c r="C79" s="151" t="s">
        <v>917</v>
      </c>
      <c r="D79" s="150" t="s">
        <v>918</v>
      </c>
      <c r="E79" s="150" t="s">
        <v>455</v>
      </c>
      <c r="F79" s="84">
        <f t="shared" si="27"/>
        <v>142701.09215040004</v>
      </c>
      <c r="G79" s="65">
        <f t="shared" si="26"/>
        <v>142701.09215040004</v>
      </c>
      <c r="H79" s="7"/>
      <c r="I79" s="71">
        <f t="shared" si="25"/>
        <v>142701.09215040004</v>
      </c>
      <c r="J79" s="325">
        <v>15855.676905600005</v>
      </c>
      <c r="K79" s="8"/>
      <c r="L79" s="8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2:31" ht="15.75" x14ac:dyDescent="0.25">
      <c r="B80" s="447"/>
      <c r="C80" s="151" t="s">
        <v>919</v>
      </c>
      <c r="D80" s="150" t="s">
        <v>920</v>
      </c>
      <c r="E80" s="150" t="s">
        <v>455</v>
      </c>
      <c r="F80" s="84">
        <f t="shared" si="27"/>
        <v>162028.43687520004</v>
      </c>
      <c r="G80" s="65">
        <f t="shared" si="26"/>
        <v>162028.43687520004</v>
      </c>
      <c r="H80" s="7"/>
      <c r="I80" s="71">
        <f t="shared" si="25"/>
        <v>162028.43687520004</v>
      </c>
      <c r="J80" s="325">
        <v>18003.159652800005</v>
      </c>
      <c r="K80" s="8"/>
      <c r="L80" s="8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2:31" ht="15.75" x14ac:dyDescent="0.25">
      <c r="B81" s="447"/>
      <c r="C81" s="151" t="s">
        <v>921</v>
      </c>
      <c r="D81" s="150" t="s">
        <v>922</v>
      </c>
      <c r="E81" s="150" t="s">
        <v>469</v>
      </c>
      <c r="F81" s="84">
        <f t="shared" si="27"/>
        <v>173645.57008512004</v>
      </c>
      <c r="G81" s="65">
        <f t="shared" si="26"/>
        <v>173645.57008512004</v>
      </c>
      <c r="H81" s="7"/>
      <c r="I81" s="71">
        <f t="shared" si="25"/>
        <v>173645.57008512004</v>
      </c>
      <c r="J81" s="325">
        <v>19293.952231680003</v>
      </c>
      <c r="K81" s="8"/>
      <c r="L81" s="8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2:31" ht="15.75" x14ac:dyDescent="0.25">
      <c r="B82" s="447"/>
      <c r="C82" s="151" t="s">
        <v>923</v>
      </c>
      <c r="D82" s="150" t="s">
        <v>924</v>
      </c>
      <c r="E82" s="152" t="s">
        <v>893</v>
      </c>
      <c r="F82" s="84">
        <f t="shared" si="27"/>
        <v>191801.87462016003</v>
      </c>
      <c r="G82" s="65">
        <f t="shared" si="26"/>
        <v>191801.87462016003</v>
      </c>
      <c r="H82" s="7"/>
      <c r="I82" s="71">
        <f t="shared" si="25"/>
        <v>191801.87462016003</v>
      </c>
      <c r="J82" s="325">
        <v>21311.319402240002</v>
      </c>
      <c r="K82" s="8"/>
      <c r="L82" s="8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2:31" ht="18" customHeight="1" x14ac:dyDescent="0.25">
      <c r="B83" s="466" t="s">
        <v>925</v>
      </c>
      <c r="C83" s="466"/>
      <c r="D83" s="466"/>
      <c r="E83" s="466"/>
      <c r="F83" s="466"/>
      <c r="G83" s="467"/>
      <c r="H83" s="7"/>
      <c r="I83" s="71">
        <f t="shared" si="25"/>
        <v>0</v>
      </c>
      <c r="J83" s="326"/>
      <c r="K83" s="8"/>
      <c r="L83" s="8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2:31" ht="15.75" x14ac:dyDescent="0.25">
      <c r="B84" s="447"/>
      <c r="C84" s="151" t="s">
        <v>926</v>
      </c>
      <c r="D84" s="150" t="s">
        <v>927</v>
      </c>
      <c r="E84" s="152" t="s">
        <v>893</v>
      </c>
      <c r="F84" s="84">
        <f>I84</f>
        <v>39504.470826240009</v>
      </c>
      <c r="G84" s="65">
        <f t="shared" ref="G84:G91" si="28">F84-F84*$G$5%</f>
        <v>39504.470826240009</v>
      </c>
      <c r="H84" s="7"/>
      <c r="I84" s="71">
        <f t="shared" si="25"/>
        <v>39504.470826240009</v>
      </c>
      <c r="J84" s="325">
        <v>4389.3856473600008</v>
      </c>
      <c r="K84" s="8"/>
      <c r="L84" s="8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2:31" ht="15.75" x14ac:dyDescent="0.25">
      <c r="B85" s="447"/>
      <c r="C85" s="151" t="s">
        <v>928</v>
      </c>
      <c r="D85" s="150" t="s">
        <v>929</v>
      </c>
      <c r="E85" s="152" t="s">
        <v>893</v>
      </c>
      <c r="F85" s="84">
        <f t="shared" ref="F85:F91" si="29">I85</f>
        <v>44748.243711360017</v>
      </c>
      <c r="G85" s="65">
        <f t="shared" si="28"/>
        <v>44748.243711360017</v>
      </c>
      <c r="H85" s="7"/>
      <c r="I85" s="71">
        <f t="shared" si="25"/>
        <v>44748.243711360017</v>
      </c>
      <c r="J85" s="325">
        <v>4972.0270790400018</v>
      </c>
      <c r="K85" s="8"/>
      <c r="L85" s="8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2:31" ht="15.75" x14ac:dyDescent="0.25">
      <c r="B86" s="447"/>
      <c r="C86" s="151" t="s">
        <v>930</v>
      </c>
      <c r="D86" s="150" t="s">
        <v>931</v>
      </c>
      <c r="E86" s="150" t="s">
        <v>455</v>
      </c>
      <c r="F86" s="84">
        <f t="shared" si="29"/>
        <v>47836.473592320006</v>
      </c>
      <c r="G86" s="65">
        <f t="shared" si="28"/>
        <v>47836.473592320006</v>
      </c>
      <c r="H86" s="7"/>
      <c r="I86" s="71">
        <f>J86*9</f>
        <v>47836.473592320006</v>
      </c>
      <c r="J86" s="325">
        <v>5315.1637324800004</v>
      </c>
      <c r="K86" s="8"/>
      <c r="L86" s="8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2:31" ht="15.75" x14ac:dyDescent="0.25">
      <c r="B87" s="447"/>
      <c r="C87" s="151" t="s">
        <v>932</v>
      </c>
      <c r="D87" s="150" t="s">
        <v>933</v>
      </c>
      <c r="E87" s="150" t="s">
        <v>455</v>
      </c>
      <c r="F87" s="84">
        <f t="shared" si="29"/>
        <v>56106.297233280005</v>
      </c>
      <c r="G87" s="65">
        <f t="shared" si="28"/>
        <v>56106.297233280005</v>
      </c>
      <c r="H87" s="7"/>
      <c r="I87" s="71">
        <f t="shared" si="25"/>
        <v>56106.297233280005</v>
      </c>
      <c r="J87" s="325">
        <v>6234.0330259200009</v>
      </c>
      <c r="K87" s="8"/>
      <c r="L87" s="8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2:31" ht="15.75" x14ac:dyDescent="0.25">
      <c r="B88" s="447"/>
      <c r="C88" s="151" t="s">
        <v>934</v>
      </c>
      <c r="D88" s="150" t="s">
        <v>935</v>
      </c>
      <c r="E88" s="150" t="s">
        <v>455</v>
      </c>
      <c r="F88" s="84">
        <f t="shared" si="29"/>
        <v>71806.526326080013</v>
      </c>
      <c r="G88" s="65">
        <f t="shared" si="28"/>
        <v>71806.526326080013</v>
      </c>
      <c r="H88" s="7"/>
      <c r="I88" s="71">
        <f t="shared" si="25"/>
        <v>71806.526326080013</v>
      </c>
      <c r="J88" s="325">
        <v>7978.5029251200021</v>
      </c>
      <c r="K88" s="8"/>
      <c r="L88" s="8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2:31" ht="15.75" x14ac:dyDescent="0.25">
      <c r="B89" s="447"/>
      <c r="C89" s="151" t="s">
        <v>936</v>
      </c>
      <c r="D89" s="150" t="s">
        <v>937</v>
      </c>
      <c r="E89" s="150" t="s">
        <v>455</v>
      </c>
      <c r="F89" s="84">
        <f t="shared" si="29"/>
        <v>82594.60453440003</v>
      </c>
      <c r="G89" s="65">
        <f t="shared" si="28"/>
        <v>82594.60453440003</v>
      </c>
      <c r="H89" s="7"/>
      <c r="I89" s="71">
        <f t="shared" si="25"/>
        <v>82594.60453440003</v>
      </c>
      <c r="J89" s="325">
        <v>9177.1782816000032</v>
      </c>
      <c r="K89" s="8"/>
      <c r="L89" s="8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2:31" ht="15.75" x14ac:dyDescent="0.25">
      <c r="B90" s="447"/>
      <c r="C90" s="151" t="s">
        <v>938</v>
      </c>
      <c r="D90" s="150" t="s">
        <v>939</v>
      </c>
      <c r="E90" s="150" t="s">
        <v>469</v>
      </c>
      <c r="F90" s="84">
        <f t="shared" si="29"/>
        <v>90646.801237440013</v>
      </c>
      <c r="G90" s="65">
        <f t="shared" si="28"/>
        <v>90646.801237440013</v>
      </c>
      <c r="H90" s="7"/>
      <c r="I90" s="71">
        <f t="shared" si="25"/>
        <v>90646.801237440013</v>
      </c>
      <c r="J90" s="325">
        <v>10071.866804160001</v>
      </c>
      <c r="K90" s="8"/>
      <c r="L90" s="8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2:31" ht="15.75" x14ac:dyDescent="0.25">
      <c r="B91" s="447"/>
      <c r="C91" s="151" t="s">
        <v>940</v>
      </c>
      <c r="D91" s="150" t="s">
        <v>941</v>
      </c>
      <c r="E91" s="152" t="s">
        <v>893</v>
      </c>
      <c r="F91" s="84">
        <f t="shared" si="29"/>
        <v>110813.56415136001</v>
      </c>
      <c r="G91" s="65">
        <f t="shared" si="28"/>
        <v>110813.56415136001</v>
      </c>
      <c r="H91" s="7"/>
      <c r="I91" s="71">
        <f t="shared" si="25"/>
        <v>110813.56415136001</v>
      </c>
      <c r="J91" s="325">
        <v>12312.618239040001</v>
      </c>
      <c r="K91" s="8"/>
      <c r="L91" s="8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2:31" x14ac:dyDescent="0.25">
      <c r="B92" s="12"/>
      <c r="C92" s="12"/>
      <c r="D92" s="12"/>
      <c r="E92" s="11"/>
      <c r="F92" s="7"/>
      <c r="G92" s="7"/>
      <c r="H92" s="7"/>
      <c r="I92" s="8"/>
      <c r="J92" s="8"/>
      <c r="K92" s="8"/>
      <c r="L92" s="8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2:31" x14ac:dyDescent="0.25">
      <c r="B93" s="12"/>
      <c r="C93" s="12"/>
      <c r="D93" s="12"/>
      <c r="E93" s="11"/>
      <c r="F93" s="7"/>
      <c r="G93" s="7"/>
      <c r="H93" s="7"/>
      <c r="I93" s="8"/>
      <c r="J93" s="8"/>
      <c r="K93" s="8"/>
      <c r="L93" s="8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2:31" x14ac:dyDescent="0.25">
      <c r="B94" s="12"/>
      <c r="C94" s="12"/>
      <c r="D94" s="12"/>
      <c r="E94" s="11"/>
      <c r="F94" s="7"/>
      <c r="G94" s="7"/>
      <c r="H94" s="7"/>
      <c r="I94" s="8"/>
      <c r="J94" s="8"/>
      <c r="K94" s="8"/>
      <c r="L94" s="8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2:31" x14ac:dyDescent="0.25">
      <c r="B95" s="12"/>
      <c r="C95" s="12"/>
      <c r="D95" s="12"/>
      <c r="E95" s="11"/>
      <c r="F95" s="7"/>
      <c r="G95" s="7"/>
      <c r="H95" s="7"/>
      <c r="I95" s="8"/>
      <c r="J95" s="8"/>
      <c r="K95" s="8"/>
      <c r="L95" s="8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2:31" x14ac:dyDescent="0.25">
      <c r="B96" s="12"/>
      <c r="C96" s="12"/>
      <c r="D96" s="12"/>
      <c r="E96" s="11"/>
      <c r="F96" s="7"/>
      <c r="G96" s="7"/>
      <c r="H96" s="7"/>
      <c r="I96" s="8"/>
      <c r="J96" s="8"/>
      <c r="K96" s="8"/>
      <c r="L96" s="8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2:31" x14ac:dyDescent="0.25">
      <c r="B97" s="12"/>
      <c r="C97" s="12"/>
      <c r="D97" s="12"/>
      <c r="E97" s="11"/>
      <c r="F97" s="7"/>
      <c r="G97" s="7"/>
      <c r="H97" s="7"/>
      <c r="I97" s="8"/>
      <c r="J97" s="8"/>
      <c r="K97" s="8"/>
      <c r="L97" s="8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2:31" x14ac:dyDescent="0.25">
      <c r="B98" s="12"/>
      <c r="C98" s="12"/>
      <c r="D98" s="12"/>
      <c r="E98" s="11"/>
      <c r="F98" s="7"/>
      <c r="G98" s="7"/>
      <c r="H98" s="7"/>
      <c r="I98" s="8"/>
      <c r="J98" s="8"/>
      <c r="K98" s="8"/>
      <c r="L98" s="8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2:31" x14ac:dyDescent="0.25">
      <c r="B99" s="12"/>
      <c r="C99" s="12"/>
      <c r="D99" s="12"/>
      <c r="E99" s="11"/>
      <c r="F99" s="7"/>
      <c r="G99" s="7"/>
      <c r="H99" s="7"/>
      <c r="I99" s="8"/>
      <c r="J99" s="8"/>
      <c r="K99" s="8"/>
      <c r="L99" s="8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2:31" x14ac:dyDescent="0.25">
      <c r="B100" s="12"/>
      <c r="C100" s="12"/>
      <c r="D100" s="12"/>
      <c r="E100" s="11"/>
      <c r="F100" s="7"/>
      <c r="G100" s="7"/>
      <c r="H100" s="7"/>
      <c r="I100" s="8"/>
      <c r="J100" s="8"/>
      <c r="K100" s="8"/>
      <c r="L100" s="8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2:31" x14ac:dyDescent="0.25">
      <c r="B101" s="12"/>
      <c r="C101" s="12"/>
      <c r="D101" s="12"/>
      <c r="E101" s="11"/>
      <c r="F101" s="7"/>
      <c r="G101" s="7"/>
      <c r="H101" s="7"/>
      <c r="I101" s="8"/>
      <c r="J101" s="8"/>
      <c r="K101" s="8"/>
      <c r="L101" s="8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2:31" x14ac:dyDescent="0.25">
      <c r="B102" s="12"/>
      <c r="C102" s="12"/>
      <c r="D102" s="12"/>
      <c r="E102" s="11"/>
      <c r="F102" s="7"/>
      <c r="G102" s="7"/>
      <c r="H102" s="7"/>
      <c r="I102" s="8"/>
      <c r="J102" s="8"/>
      <c r="K102" s="8"/>
      <c r="L102" s="8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2:31" x14ac:dyDescent="0.25">
      <c r="B103" s="12"/>
      <c r="C103" s="12"/>
      <c r="D103" s="12"/>
      <c r="E103" s="11"/>
      <c r="F103" s="7"/>
      <c r="G103" s="7"/>
      <c r="H103" s="7"/>
      <c r="I103" s="8"/>
      <c r="J103" s="8"/>
      <c r="K103" s="8"/>
      <c r="L103" s="8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2:31" x14ac:dyDescent="0.25">
      <c r="B104" s="12"/>
      <c r="C104" s="12"/>
      <c r="D104" s="12"/>
      <c r="E104" s="11"/>
      <c r="F104" s="7"/>
      <c r="G104" s="7"/>
      <c r="H104" s="7"/>
      <c r="I104" s="8"/>
      <c r="J104" s="8"/>
      <c r="K104" s="8"/>
      <c r="L104" s="8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2:31" x14ac:dyDescent="0.25">
      <c r="B105" s="12"/>
      <c r="C105" s="12"/>
      <c r="D105" s="12"/>
      <c r="E105" s="11"/>
      <c r="F105" s="7"/>
      <c r="G105" s="7"/>
      <c r="H105" s="7"/>
      <c r="I105" s="8"/>
      <c r="J105" s="8"/>
      <c r="K105" s="8"/>
      <c r="L105" s="8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2:31" x14ac:dyDescent="0.25">
      <c r="B106" s="12"/>
      <c r="C106" s="12"/>
      <c r="D106" s="12"/>
      <c r="E106" s="11"/>
      <c r="F106" s="7"/>
      <c r="G106" s="7"/>
      <c r="H106" s="7"/>
      <c r="I106" s="8"/>
      <c r="J106" s="8"/>
      <c r="K106" s="8"/>
      <c r="L106" s="8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2:31" x14ac:dyDescent="0.25">
      <c r="B107" s="12"/>
      <c r="C107" s="12"/>
      <c r="D107" s="12"/>
      <c r="E107" s="11"/>
      <c r="F107" s="7"/>
      <c r="G107" s="7"/>
      <c r="H107" s="7"/>
      <c r="I107" s="8"/>
      <c r="J107" s="8"/>
      <c r="K107" s="8"/>
      <c r="L107" s="8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2:31" x14ac:dyDescent="0.25">
      <c r="B108" s="12"/>
      <c r="C108" s="12"/>
      <c r="D108" s="12"/>
      <c r="E108" s="11"/>
      <c r="F108" s="7"/>
      <c r="G108" s="7"/>
      <c r="H108" s="7"/>
      <c r="I108" s="8"/>
      <c r="J108" s="8"/>
      <c r="K108" s="8"/>
      <c r="L108" s="8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2:31" x14ac:dyDescent="0.25">
      <c r="B109" s="12"/>
      <c r="C109" s="12"/>
      <c r="D109" s="12"/>
      <c r="E109" s="11"/>
      <c r="F109" s="7"/>
      <c r="G109" s="7"/>
      <c r="H109" s="7"/>
      <c r="I109" s="8"/>
      <c r="J109" s="8"/>
      <c r="K109" s="8"/>
      <c r="L109" s="8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2:31" x14ac:dyDescent="0.25">
      <c r="B110" s="12"/>
      <c r="C110" s="12"/>
      <c r="D110" s="12"/>
      <c r="E110" s="11"/>
      <c r="F110" s="7"/>
      <c r="G110" s="7"/>
      <c r="H110" s="7"/>
      <c r="I110" s="8"/>
      <c r="J110" s="8"/>
      <c r="K110" s="8"/>
      <c r="L110" s="8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2:31" x14ac:dyDescent="0.25">
      <c r="B111" s="12"/>
      <c r="C111" s="12"/>
      <c r="D111" s="12"/>
      <c r="E111" s="11"/>
      <c r="F111" s="7"/>
      <c r="G111" s="7"/>
      <c r="H111" s="7"/>
      <c r="I111" s="8"/>
      <c r="J111" s="8"/>
      <c r="K111" s="8"/>
      <c r="L111" s="8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2:31" x14ac:dyDescent="0.25">
      <c r="B112" s="12"/>
      <c r="C112" s="12"/>
      <c r="D112" s="12"/>
      <c r="E112" s="11"/>
      <c r="F112" s="7"/>
      <c r="G112" s="7"/>
      <c r="H112" s="7"/>
      <c r="I112" s="8"/>
      <c r="J112" s="8"/>
      <c r="K112" s="8"/>
      <c r="L112" s="8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2:31" x14ac:dyDescent="0.25">
      <c r="B113" s="12"/>
      <c r="C113" s="12"/>
      <c r="D113" s="12"/>
      <c r="E113" s="11"/>
      <c r="F113" s="7"/>
      <c r="G113" s="7"/>
      <c r="H113" s="7"/>
      <c r="I113" s="8"/>
      <c r="J113" s="8"/>
      <c r="K113" s="8"/>
      <c r="L113" s="8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2:31" x14ac:dyDescent="0.25">
      <c r="B114" s="12"/>
      <c r="C114" s="12"/>
      <c r="D114" s="12"/>
      <c r="E114" s="11"/>
      <c r="F114" s="7"/>
      <c r="G114" s="7"/>
      <c r="H114" s="7"/>
      <c r="I114" s="8"/>
      <c r="J114" s="8"/>
      <c r="K114" s="8"/>
      <c r="L114" s="8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2:31" x14ac:dyDescent="0.25">
      <c r="B115" s="12"/>
      <c r="C115" s="12"/>
      <c r="D115" s="12"/>
      <c r="E115" s="11"/>
      <c r="F115" s="7"/>
      <c r="G115" s="7"/>
      <c r="H115" s="7"/>
      <c r="I115" s="8"/>
      <c r="J115" s="8"/>
      <c r="K115" s="8"/>
      <c r="L115" s="8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2:31" x14ac:dyDescent="0.25">
      <c r="B116" s="12"/>
      <c r="C116" s="12"/>
      <c r="D116" s="12"/>
      <c r="E116" s="11"/>
      <c r="F116" s="7"/>
      <c r="G116" s="7"/>
      <c r="H116" s="7"/>
      <c r="I116" s="8"/>
      <c r="J116" s="8"/>
      <c r="K116" s="8"/>
      <c r="L116" s="8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2:31" x14ac:dyDescent="0.25">
      <c r="B117" s="12"/>
      <c r="C117" s="12"/>
      <c r="D117" s="12"/>
      <c r="E117" s="11"/>
      <c r="F117" s="7"/>
      <c r="G117" s="7"/>
      <c r="H117" s="7"/>
      <c r="I117" s="8"/>
      <c r="J117" s="8"/>
      <c r="K117" s="8"/>
      <c r="L117" s="8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</sheetData>
  <mergeCells count="36">
    <mergeCell ref="E5:F5"/>
    <mergeCell ref="B30:G30"/>
    <mergeCell ref="B21:G21"/>
    <mergeCell ref="B23:B24"/>
    <mergeCell ref="B32:G32"/>
    <mergeCell ref="B28:G28"/>
    <mergeCell ref="B25:G25"/>
    <mergeCell ref="B26:B27"/>
    <mergeCell ref="B17:G17"/>
    <mergeCell ref="B18:B20"/>
    <mergeCell ref="B14:B16"/>
    <mergeCell ref="B7:G7"/>
    <mergeCell ref="B8:B12"/>
    <mergeCell ref="B13:G13"/>
    <mergeCell ref="B1:G1"/>
    <mergeCell ref="B4:C4"/>
    <mergeCell ref="E2:G2"/>
    <mergeCell ref="E3:G3"/>
    <mergeCell ref="E4:G4"/>
    <mergeCell ref="B61:B62"/>
    <mergeCell ref="B34:G34"/>
    <mergeCell ref="B35:B37"/>
    <mergeCell ref="B38:G38"/>
    <mergeCell ref="B39:B41"/>
    <mergeCell ref="B42:G42"/>
    <mergeCell ref="B43:B50"/>
    <mergeCell ref="B51:G51"/>
    <mergeCell ref="B52:B59"/>
    <mergeCell ref="B60:G60"/>
    <mergeCell ref="B84:B91"/>
    <mergeCell ref="B63:G63"/>
    <mergeCell ref="B65:G65"/>
    <mergeCell ref="B74:G74"/>
    <mergeCell ref="B83:G83"/>
    <mergeCell ref="B66:B73"/>
    <mergeCell ref="B75:B82"/>
  </mergeCells>
  <printOptions horizontalCentered="1"/>
  <pageMargins left="0.51181102362204722" right="0.51181102362204722" top="3.937007874015748E-2" bottom="3.937007874015748E-2" header="0" footer="0"/>
  <pageSetup paperSize="9" scale="74" fitToHeight="0" orientation="portrait" r:id="rId1"/>
  <headerFooter alignWithMargins="0"/>
  <rowBreaks count="1" manualBreakCount="1">
    <brk id="33" min="1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 tint="-4.9989318521683403E-2"/>
    <pageSetUpPr fitToPage="1"/>
  </sheetPr>
  <dimension ref="A1:AK223"/>
  <sheetViews>
    <sheetView zoomScaleNormal="100" workbookViewId="0">
      <pane ySplit="6" topLeftCell="A7" activePane="bottomLeft" state="frozen"/>
      <selection pane="bottomLeft" activeCell="G5" sqref="G5"/>
    </sheetView>
  </sheetViews>
  <sheetFormatPr defaultColWidth="9.140625" defaultRowHeight="15.75" x14ac:dyDescent="0.25"/>
  <cols>
    <col min="1" max="1" width="9.140625" style="33"/>
    <col min="2" max="2" width="30.85546875" style="52" customWidth="1"/>
    <col min="3" max="3" width="16.7109375" style="52" customWidth="1"/>
    <col min="4" max="4" width="17.5703125" style="52" customWidth="1"/>
    <col min="5" max="5" width="16.7109375" style="53" customWidth="1"/>
    <col min="6" max="7" width="20.7109375" style="37" customWidth="1"/>
    <col min="8" max="8" width="13.28515625" style="54" customWidth="1"/>
    <col min="9" max="9" width="20.42578125" style="35" hidden="1" customWidth="1"/>
    <col min="10" max="10" width="17.85546875" style="55" hidden="1" customWidth="1"/>
    <col min="11" max="13" width="15" style="56" customWidth="1"/>
    <col min="14" max="14" width="19.85546875" style="56" customWidth="1"/>
    <col min="15" max="15" width="12" style="37" customWidth="1"/>
    <col min="16" max="19" width="15" style="37" customWidth="1"/>
    <col min="20" max="20" width="20.5703125" style="37" customWidth="1"/>
    <col min="21" max="21" width="9.140625" style="37" customWidth="1"/>
    <col min="22" max="23" width="13.42578125" style="37" customWidth="1"/>
    <col min="24" max="25" width="15" style="37" customWidth="1"/>
    <col min="26" max="26" width="16" style="37" customWidth="1"/>
    <col min="27" max="27" width="13.42578125" style="37" customWidth="1"/>
    <col min="28" max="28" width="16" style="37" customWidth="1"/>
    <col min="29" max="30" width="15" style="37" customWidth="1"/>
    <col min="31" max="31" width="9.140625" style="37" hidden="1" customWidth="1"/>
    <col min="32" max="34" width="13.42578125" style="37" bestFit="1" customWidth="1"/>
    <col min="35" max="36" width="15" style="37" bestFit="1" customWidth="1"/>
    <col min="37" max="16384" width="9.140625" style="37"/>
  </cols>
  <sheetData>
    <row r="1" spans="2:36" ht="15.75" customHeight="1" x14ac:dyDescent="0.25">
      <c r="B1" s="449" t="s">
        <v>386</v>
      </c>
      <c r="C1" s="450"/>
      <c r="D1" s="450"/>
      <c r="E1" s="450"/>
      <c r="F1" s="450"/>
      <c r="G1" s="451"/>
      <c r="H1" s="34"/>
      <c r="J1" s="35"/>
      <c r="K1" s="35"/>
      <c r="L1" s="35"/>
      <c r="M1" s="36"/>
      <c r="N1" s="36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</row>
    <row r="2" spans="2:36" ht="16.5" customHeight="1" x14ac:dyDescent="0.25">
      <c r="B2" s="475"/>
      <c r="C2" s="476"/>
      <c r="D2" s="57"/>
      <c r="E2" s="460"/>
      <c r="F2" s="460"/>
      <c r="G2" s="479"/>
      <c r="H2" s="34"/>
      <c r="J2" s="35"/>
      <c r="K2" s="35"/>
      <c r="L2" s="35"/>
      <c r="M2" s="36"/>
      <c r="N2" s="36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</row>
    <row r="3" spans="2:36" ht="16.5" customHeight="1" x14ac:dyDescent="0.25">
      <c r="B3" s="73"/>
      <c r="C3" s="64"/>
      <c r="D3" s="57"/>
      <c r="E3" s="442" t="s">
        <v>1526</v>
      </c>
      <c r="F3" s="442"/>
      <c r="G3" s="443"/>
      <c r="H3" s="34"/>
      <c r="J3" s="35"/>
      <c r="K3" s="35"/>
      <c r="L3" s="35"/>
      <c r="M3" s="36"/>
      <c r="N3" s="36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</row>
    <row r="4" spans="2:36" ht="16.5" customHeight="1" x14ac:dyDescent="0.25">
      <c r="B4" s="477"/>
      <c r="C4" s="478"/>
      <c r="D4" s="57"/>
      <c r="E4" s="463"/>
      <c r="F4" s="463"/>
      <c r="G4" s="480"/>
      <c r="H4" s="34"/>
      <c r="J4" s="35"/>
      <c r="K4" s="35"/>
      <c r="L4" s="35"/>
      <c r="M4" s="36"/>
      <c r="N4" s="36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2:36" ht="16.5" customHeight="1" x14ac:dyDescent="0.25">
      <c r="B5" s="74"/>
      <c r="C5" s="58"/>
      <c r="D5" s="30"/>
      <c r="E5" s="481" t="s">
        <v>679</v>
      </c>
      <c r="F5" s="482"/>
      <c r="G5" s="68"/>
      <c r="H5" s="34"/>
      <c r="J5" s="35"/>
      <c r="K5" s="35"/>
      <c r="L5" s="35"/>
      <c r="M5" s="36"/>
      <c r="N5" s="36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</row>
    <row r="6" spans="2:36" s="38" customFormat="1" ht="32.25" customHeight="1" x14ac:dyDescent="0.25">
      <c r="B6" s="89"/>
      <c r="C6" s="118" t="s">
        <v>0</v>
      </c>
      <c r="D6" s="90" t="s">
        <v>365</v>
      </c>
      <c r="E6" s="119" t="s">
        <v>364</v>
      </c>
      <c r="F6" s="113" t="s">
        <v>676</v>
      </c>
      <c r="G6" s="113" t="s">
        <v>677</v>
      </c>
      <c r="H6" s="39"/>
      <c r="I6" s="40"/>
      <c r="J6" s="40"/>
      <c r="K6" s="40"/>
      <c r="L6" s="40"/>
      <c r="M6" s="41"/>
      <c r="N6" s="42"/>
      <c r="S6" s="43"/>
      <c r="T6" s="42"/>
      <c r="U6" s="43"/>
      <c r="V6" s="43"/>
      <c r="W6" s="43"/>
      <c r="X6" s="43"/>
      <c r="Y6" s="43"/>
      <c r="Z6" s="44"/>
      <c r="AA6" s="45"/>
      <c r="AB6" s="44"/>
      <c r="AC6" s="45"/>
      <c r="AD6" s="45"/>
      <c r="AE6" s="43"/>
      <c r="AF6" s="43"/>
      <c r="AG6" s="43"/>
      <c r="AH6" s="43"/>
      <c r="AI6" s="43"/>
    </row>
    <row r="7" spans="2:36" ht="18" customHeight="1" x14ac:dyDescent="0.25">
      <c r="B7" s="469" t="s">
        <v>600</v>
      </c>
      <c r="C7" s="469"/>
      <c r="D7" s="469"/>
      <c r="E7" s="469"/>
      <c r="F7" s="469"/>
      <c r="G7" s="469"/>
      <c r="H7" s="46"/>
      <c r="I7" s="331" t="s">
        <v>1817</v>
      </c>
      <c r="J7" s="332" t="s">
        <v>1816</v>
      </c>
      <c r="K7" s="35"/>
      <c r="L7" s="35"/>
      <c r="M7" s="36"/>
      <c r="N7" s="36"/>
      <c r="O7" s="33"/>
      <c r="P7" s="33"/>
      <c r="Q7" s="33"/>
      <c r="R7" s="36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</row>
    <row r="8" spans="2:36" ht="30.75" customHeight="1" x14ac:dyDescent="0.25">
      <c r="B8" s="468"/>
      <c r="C8" s="153" t="s">
        <v>599</v>
      </c>
      <c r="D8" s="31" t="s">
        <v>598</v>
      </c>
      <c r="E8" s="31" t="s">
        <v>595</v>
      </c>
      <c r="F8" s="84">
        <f>I8</f>
        <v>1075.4656928568002</v>
      </c>
      <c r="G8" s="65">
        <f>F8-F8*$G$5%</f>
        <v>1075.4656928568002</v>
      </c>
      <c r="H8" s="46"/>
      <c r="I8" s="83">
        <f>J8*9</f>
        <v>1075.4656928568002</v>
      </c>
      <c r="J8" s="324">
        <v>119.49618809520003</v>
      </c>
      <c r="K8" s="35"/>
      <c r="L8" s="35"/>
      <c r="M8" s="36"/>
      <c r="N8" s="36"/>
      <c r="O8" s="47"/>
      <c r="P8" s="36"/>
      <c r="Q8" s="36"/>
      <c r="R8" s="36"/>
      <c r="S8" s="36"/>
      <c r="T8" s="36"/>
      <c r="U8" s="33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9"/>
      <c r="AJ8" s="49"/>
    </row>
    <row r="9" spans="2:36" ht="30.75" customHeight="1" x14ac:dyDescent="0.25">
      <c r="B9" s="468"/>
      <c r="C9" s="153" t="s">
        <v>597</v>
      </c>
      <c r="D9" s="31" t="s">
        <v>596</v>
      </c>
      <c r="E9" s="31" t="s">
        <v>595</v>
      </c>
      <c r="F9" s="84">
        <f t="shared" ref="F9:F11" si="0">I9</f>
        <v>1679.9245129296005</v>
      </c>
      <c r="G9" s="65">
        <f>F9-F9*$G$5%</f>
        <v>1679.9245129296005</v>
      </c>
      <c r="H9" s="46"/>
      <c r="I9" s="83">
        <f t="shared" ref="I9:I72" si="1">J9*9</f>
        <v>1679.9245129296005</v>
      </c>
      <c r="J9" s="324">
        <v>186.65827921440007</v>
      </c>
      <c r="K9" s="35"/>
      <c r="L9" s="35"/>
      <c r="M9" s="36"/>
      <c r="N9" s="36"/>
      <c r="O9" s="47"/>
      <c r="P9" s="36"/>
      <c r="Q9" s="36"/>
      <c r="R9" s="36"/>
      <c r="S9" s="36"/>
      <c r="T9" s="36"/>
      <c r="U9" s="33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9"/>
      <c r="AJ9" s="49"/>
    </row>
    <row r="10" spans="2:36" ht="30.75" customHeight="1" x14ac:dyDescent="0.25">
      <c r="B10" s="468"/>
      <c r="C10" s="153" t="s">
        <v>594</v>
      </c>
      <c r="D10" s="31" t="s">
        <v>593</v>
      </c>
      <c r="E10" s="31" t="s">
        <v>451</v>
      </c>
      <c r="F10" s="84">
        <f t="shared" si="0"/>
        <v>2716.1396330544012</v>
      </c>
      <c r="G10" s="65">
        <f t="shared" ref="G10:G11" si="2">F10-F10*$G$5%</f>
        <v>2716.1396330544012</v>
      </c>
      <c r="H10" s="46"/>
      <c r="I10" s="83">
        <f t="shared" si="1"/>
        <v>2716.1396330544012</v>
      </c>
      <c r="J10" s="324">
        <v>301.79329256160014</v>
      </c>
      <c r="K10" s="35"/>
      <c r="L10" s="35"/>
      <c r="M10" s="36"/>
      <c r="N10" s="36"/>
      <c r="O10" s="47"/>
      <c r="P10" s="36"/>
      <c r="Q10" s="36"/>
      <c r="R10" s="36"/>
      <c r="S10" s="36"/>
      <c r="T10" s="36"/>
      <c r="U10" s="33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9"/>
      <c r="AJ10" s="49"/>
    </row>
    <row r="11" spans="2:36" ht="30.75" customHeight="1" x14ac:dyDescent="0.25">
      <c r="B11" s="468"/>
      <c r="C11" s="153" t="s">
        <v>592</v>
      </c>
      <c r="D11" s="31" t="s">
        <v>591</v>
      </c>
      <c r="E11" s="31" t="s">
        <v>451</v>
      </c>
      <c r="F11" s="84">
        <f t="shared" si="0"/>
        <v>4584.466895097602</v>
      </c>
      <c r="G11" s="65">
        <f t="shared" si="2"/>
        <v>4584.466895097602</v>
      </c>
      <c r="H11" s="46"/>
      <c r="I11" s="83">
        <f t="shared" si="1"/>
        <v>4584.466895097602</v>
      </c>
      <c r="J11" s="324">
        <v>509.38521056640019</v>
      </c>
      <c r="K11" s="35"/>
      <c r="L11" s="35"/>
      <c r="M11" s="36"/>
      <c r="N11" s="36"/>
      <c r="O11" s="47"/>
      <c r="P11" s="36"/>
      <c r="Q11" s="36"/>
      <c r="R11" s="36"/>
      <c r="S11" s="36"/>
      <c r="T11" s="36"/>
      <c r="U11" s="33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9"/>
      <c r="AJ11" s="49"/>
    </row>
    <row r="12" spans="2:36" ht="18" customHeight="1" x14ac:dyDescent="0.25">
      <c r="B12" s="469" t="s">
        <v>590</v>
      </c>
      <c r="C12" s="469"/>
      <c r="D12" s="469"/>
      <c r="E12" s="469"/>
      <c r="F12" s="469"/>
      <c r="G12" s="469"/>
      <c r="H12" s="46"/>
      <c r="I12" s="83">
        <f t="shared" si="1"/>
        <v>0</v>
      </c>
      <c r="J12" s="324">
        <v>0</v>
      </c>
      <c r="K12" s="35"/>
      <c r="L12" s="35"/>
      <c r="M12" s="36"/>
      <c r="N12" s="36"/>
      <c r="O12" s="47"/>
      <c r="P12" s="36"/>
      <c r="Q12" s="36"/>
      <c r="R12" s="33"/>
      <c r="S12" s="33"/>
      <c r="T12" s="33"/>
      <c r="U12" s="33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9"/>
      <c r="AJ12" s="49"/>
    </row>
    <row r="13" spans="2:36" ht="26.1" customHeight="1" x14ac:dyDescent="0.25">
      <c r="B13" s="473"/>
      <c r="C13" s="153" t="s">
        <v>589</v>
      </c>
      <c r="D13" s="31" t="s">
        <v>410</v>
      </c>
      <c r="E13" s="31" t="s">
        <v>451</v>
      </c>
      <c r="F13" s="84">
        <f t="shared" ref="F13" si="3">I13</f>
        <v>573.05836188720025</v>
      </c>
      <c r="G13" s="65">
        <f>F13-F13*$G$5%</f>
        <v>573.05836188720025</v>
      </c>
      <c r="H13" s="46"/>
      <c r="I13" s="83">
        <f>J13*9</f>
        <v>573.05836188720025</v>
      </c>
      <c r="J13" s="324">
        <v>63.673151320800024</v>
      </c>
      <c r="K13" s="35"/>
      <c r="L13" s="35"/>
      <c r="M13" s="36"/>
      <c r="N13" s="36"/>
      <c r="O13" s="47"/>
      <c r="P13" s="36"/>
      <c r="Q13" s="36"/>
      <c r="R13" s="36"/>
      <c r="S13" s="36"/>
      <c r="T13" s="36"/>
      <c r="U13" s="33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</row>
    <row r="14" spans="2:36" ht="26.1" customHeight="1" x14ac:dyDescent="0.25">
      <c r="B14" s="473"/>
      <c r="C14" s="153" t="s">
        <v>588</v>
      </c>
      <c r="D14" s="31" t="s">
        <v>408</v>
      </c>
      <c r="E14" s="31" t="s">
        <v>451</v>
      </c>
      <c r="F14" s="84">
        <f t="shared" ref="F14:F16" si="4">I14</f>
        <v>839.96225646480025</v>
      </c>
      <c r="G14" s="65">
        <f t="shared" ref="G14:G16" si="5">F14-F14*$G$5%</f>
        <v>839.96225646480025</v>
      </c>
      <c r="H14" s="46"/>
      <c r="I14" s="83">
        <f t="shared" si="1"/>
        <v>839.96225646480025</v>
      </c>
      <c r="J14" s="324">
        <v>93.329139607200034</v>
      </c>
      <c r="K14" s="35"/>
      <c r="L14" s="35"/>
      <c r="M14" s="36"/>
      <c r="N14" s="36"/>
      <c r="O14" s="47"/>
      <c r="P14" s="36"/>
      <c r="Q14" s="36"/>
      <c r="R14" s="36"/>
      <c r="S14" s="36"/>
      <c r="T14" s="36"/>
      <c r="U14" s="33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</row>
    <row r="15" spans="2:36" ht="26.1" customHeight="1" x14ac:dyDescent="0.25">
      <c r="B15" s="473"/>
      <c r="C15" s="153" t="s">
        <v>587</v>
      </c>
      <c r="D15" s="31" t="s">
        <v>406</v>
      </c>
      <c r="E15" s="31" t="s">
        <v>408</v>
      </c>
      <c r="F15" s="84">
        <f t="shared" si="4"/>
        <v>1256.0183274240003</v>
      </c>
      <c r="G15" s="65">
        <f t="shared" si="5"/>
        <v>1256.0183274240003</v>
      </c>
      <c r="H15" s="46"/>
      <c r="I15" s="83">
        <f t="shared" si="1"/>
        <v>1256.0183274240003</v>
      </c>
      <c r="J15" s="324">
        <v>139.55759193600002</v>
      </c>
      <c r="K15" s="35"/>
      <c r="L15" s="35"/>
      <c r="M15" s="36"/>
      <c r="N15" s="36"/>
      <c r="O15" s="47"/>
      <c r="P15" s="36"/>
      <c r="Q15" s="36"/>
      <c r="R15" s="36"/>
      <c r="S15" s="36"/>
      <c r="T15" s="36"/>
      <c r="U15" s="33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</row>
    <row r="16" spans="2:36" ht="26.1" customHeight="1" x14ac:dyDescent="0.25">
      <c r="B16" s="473"/>
      <c r="C16" s="153" t="s">
        <v>586</v>
      </c>
      <c r="D16" s="31" t="s">
        <v>404</v>
      </c>
      <c r="E16" s="31" t="s">
        <v>208</v>
      </c>
      <c r="F16" s="84">
        <f t="shared" si="4"/>
        <v>2150.9313857136003</v>
      </c>
      <c r="G16" s="65">
        <f t="shared" si="5"/>
        <v>2150.9313857136003</v>
      </c>
      <c r="H16" s="46"/>
      <c r="I16" s="83">
        <f t="shared" si="1"/>
        <v>2150.9313857136003</v>
      </c>
      <c r="J16" s="324">
        <v>238.99237619040005</v>
      </c>
      <c r="K16" s="35"/>
      <c r="L16" s="35"/>
      <c r="M16" s="36"/>
      <c r="N16" s="36"/>
      <c r="O16" s="47"/>
      <c r="P16" s="36"/>
      <c r="Q16" s="36"/>
      <c r="R16" s="36"/>
      <c r="S16" s="36"/>
      <c r="T16" s="36"/>
      <c r="U16" s="33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</row>
    <row r="17" spans="2:36" ht="18" customHeight="1" x14ac:dyDescent="0.25">
      <c r="B17" s="469" t="s">
        <v>585</v>
      </c>
      <c r="C17" s="469"/>
      <c r="D17" s="469"/>
      <c r="E17" s="469"/>
      <c r="F17" s="469"/>
      <c r="G17" s="469"/>
      <c r="H17" s="46"/>
      <c r="I17" s="83">
        <f t="shared" si="1"/>
        <v>0</v>
      </c>
      <c r="J17" s="324">
        <v>0</v>
      </c>
      <c r="K17" s="35"/>
      <c r="L17" s="35"/>
      <c r="M17" s="36"/>
      <c r="N17" s="36"/>
      <c r="O17" s="47"/>
      <c r="P17" s="36"/>
      <c r="Q17" s="36"/>
      <c r="R17" s="33"/>
      <c r="S17" s="33"/>
      <c r="T17" s="33"/>
      <c r="U17" s="33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</row>
    <row r="18" spans="2:36" ht="26.1" customHeight="1" x14ac:dyDescent="0.25">
      <c r="B18" s="473"/>
      <c r="C18" s="153" t="s">
        <v>584</v>
      </c>
      <c r="D18" s="31" t="s">
        <v>410</v>
      </c>
      <c r="E18" s="31" t="s">
        <v>208</v>
      </c>
      <c r="F18" s="84">
        <f t="shared" ref="F18" si="6">I18</f>
        <v>1177.5171819600002</v>
      </c>
      <c r="G18" s="65">
        <f>F18-F18*$G$5%</f>
        <v>1177.5171819600002</v>
      </c>
      <c r="H18" s="46"/>
      <c r="I18" s="83">
        <f t="shared" si="1"/>
        <v>1177.5171819600002</v>
      </c>
      <c r="J18" s="324">
        <v>130.83524244000003</v>
      </c>
      <c r="K18" s="35"/>
      <c r="L18" s="35"/>
      <c r="M18" s="36"/>
      <c r="N18" s="36"/>
      <c r="O18" s="47"/>
      <c r="P18" s="36"/>
      <c r="Q18" s="36"/>
      <c r="R18" s="36"/>
      <c r="S18" s="36"/>
      <c r="T18" s="36"/>
      <c r="U18" s="33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</row>
    <row r="19" spans="2:36" ht="26.1" customHeight="1" x14ac:dyDescent="0.25">
      <c r="B19" s="473"/>
      <c r="C19" s="153" t="s">
        <v>583</v>
      </c>
      <c r="D19" s="31" t="s">
        <v>408</v>
      </c>
      <c r="E19" s="31" t="s">
        <v>208</v>
      </c>
      <c r="F19" s="84">
        <f t="shared" ref="F19:F21" si="7">I19</f>
        <v>1868.3272620432001</v>
      </c>
      <c r="G19" s="65">
        <f t="shared" ref="G19:G21" si="8">F19-F19*$G$5%</f>
        <v>1868.3272620432001</v>
      </c>
      <c r="H19" s="46"/>
      <c r="I19" s="83">
        <f t="shared" si="1"/>
        <v>1868.3272620432001</v>
      </c>
      <c r="J19" s="324">
        <v>207.59191800480002</v>
      </c>
      <c r="K19" s="35"/>
      <c r="L19" s="35"/>
      <c r="M19" s="36"/>
      <c r="N19" s="36"/>
      <c r="O19" s="47"/>
      <c r="P19" s="36"/>
      <c r="Q19" s="36"/>
      <c r="R19" s="36"/>
      <c r="S19" s="36"/>
      <c r="T19" s="36"/>
      <c r="U19" s="33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</row>
    <row r="20" spans="2:36" ht="26.1" customHeight="1" x14ac:dyDescent="0.25">
      <c r="B20" s="473"/>
      <c r="C20" s="153" t="s">
        <v>582</v>
      </c>
      <c r="D20" s="31" t="s">
        <v>406</v>
      </c>
      <c r="E20" s="31" t="s">
        <v>472</v>
      </c>
      <c r="F20" s="84">
        <f t="shared" si="7"/>
        <v>3249.9474222096014</v>
      </c>
      <c r="G20" s="65">
        <f t="shared" si="8"/>
        <v>3249.9474222096014</v>
      </c>
      <c r="H20" s="46"/>
      <c r="I20" s="83">
        <f t="shared" si="1"/>
        <v>3249.9474222096014</v>
      </c>
      <c r="J20" s="324">
        <v>361.10526913440015</v>
      </c>
      <c r="K20" s="35"/>
      <c r="L20" s="35"/>
      <c r="M20" s="36"/>
      <c r="N20" s="36"/>
      <c r="O20" s="47"/>
      <c r="P20" s="36"/>
      <c r="Q20" s="36"/>
      <c r="R20" s="36"/>
      <c r="S20" s="36"/>
      <c r="T20" s="36"/>
      <c r="U20" s="33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2:36" ht="26.1" customHeight="1" x14ac:dyDescent="0.25">
      <c r="B21" s="473"/>
      <c r="C21" s="153" t="s">
        <v>581</v>
      </c>
      <c r="D21" s="31" t="s">
        <v>404</v>
      </c>
      <c r="E21" s="31" t="s">
        <v>469</v>
      </c>
      <c r="F21" s="84">
        <f t="shared" si="7"/>
        <v>5667.7827025008037</v>
      </c>
      <c r="G21" s="65">
        <f t="shared" si="8"/>
        <v>5667.7827025008037</v>
      </c>
      <c r="H21" s="46"/>
      <c r="I21" s="83">
        <f t="shared" si="1"/>
        <v>5667.7827025008037</v>
      </c>
      <c r="J21" s="324">
        <v>629.75363361120037</v>
      </c>
      <c r="K21" s="35"/>
      <c r="L21" s="35"/>
      <c r="M21" s="36"/>
      <c r="N21" s="36"/>
      <c r="O21" s="47"/>
      <c r="P21" s="36"/>
      <c r="Q21" s="36"/>
      <c r="R21" s="36"/>
      <c r="S21" s="36"/>
      <c r="T21" s="36"/>
      <c r="U21" s="33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</row>
    <row r="22" spans="2:36" ht="18" customHeight="1" x14ac:dyDescent="0.25">
      <c r="B22" s="469" t="s">
        <v>580</v>
      </c>
      <c r="C22" s="469"/>
      <c r="D22" s="469"/>
      <c r="E22" s="469"/>
      <c r="F22" s="469"/>
      <c r="G22" s="469"/>
      <c r="H22" s="46"/>
      <c r="I22" s="83">
        <f t="shared" si="1"/>
        <v>0</v>
      </c>
      <c r="J22" s="324">
        <v>0</v>
      </c>
      <c r="K22" s="35"/>
      <c r="L22" s="35"/>
      <c r="M22" s="36"/>
      <c r="N22" s="36"/>
      <c r="O22" s="47"/>
      <c r="P22" s="36"/>
      <c r="Q22" s="36"/>
      <c r="R22" s="36"/>
      <c r="S22" s="36"/>
      <c r="T22" s="36"/>
      <c r="U22" s="33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</row>
    <row r="23" spans="2:36" ht="15.75" customHeight="1" x14ac:dyDescent="0.25">
      <c r="B23" s="474"/>
      <c r="C23" s="153" t="s">
        <v>579</v>
      </c>
      <c r="D23" s="31" t="s">
        <v>578</v>
      </c>
      <c r="E23" s="31" t="s">
        <v>208</v>
      </c>
      <c r="F23" s="84">
        <f t="shared" ref="F23" si="9">I23</f>
        <v>1467.9714201768002</v>
      </c>
      <c r="G23" s="65">
        <f>F23-F23*$G$5%</f>
        <v>1467.9714201768002</v>
      </c>
      <c r="H23" s="46"/>
      <c r="I23" s="83">
        <f t="shared" si="1"/>
        <v>1467.9714201768002</v>
      </c>
      <c r="J23" s="324">
        <v>163.10793557520003</v>
      </c>
      <c r="K23" s="35"/>
      <c r="L23" s="35"/>
      <c r="M23" s="36"/>
      <c r="N23" s="36"/>
      <c r="O23" s="47"/>
      <c r="P23" s="36"/>
      <c r="Q23" s="36"/>
      <c r="R23" s="36"/>
      <c r="S23" s="36"/>
      <c r="T23" s="36"/>
      <c r="U23" s="33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</row>
    <row r="24" spans="2:36" ht="15.75" customHeight="1" x14ac:dyDescent="0.25">
      <c r="B24" s="474"/>
      <c r="C24" s="153" t="s">
        <v>577</v>
      </c>
      <c r="D24" s="31" t="s">
        <v>576</v>
      </c>
      <c r="E24" s="31" t="s">
        <v>208</v>
      </c>
      <c r="F24" s="84">
        <f t="shared" ref="F24:F32" si="10">I24</f>
        <v>1499.3718783624008</v>
      </c>
      <c r="G24" s="65">
        <f t="shared" ref="G24:G32" si="11">F24-F24*$G$5%</f>
        <v>1499.3718783624008</v>
      </c>
      <c r="H24" s="46"/>
      <c r="I24" s="83">
        <f t="shared" si="1"/>
        <v>1499.3718783624008</v>
      </c>
      <c r="J24" s="324">
        <v>166.59687537360008</v>
      </c>
      <c r="K24" s="35"/>
      <c r="L24" s="35"/>
      <c r="M24" s="36"/>
      <c r="N24" s="36"/>
      <c r="O24" s="47"/>
      <c r="P24" s="36"/>
      <c r="Q24" s="36"/>
      <c r="R24" s="36"/>
      <c r="S24" s="36"/>
      <c r="T24" s="36"/>
      <c r="U24" s="33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</row>
    <row r="25" spans="2:36" ht="15.75" customHeight="1" x14ac:dyDescent="0.25">
      <c r="B25" s="474"/>
      <c r="C25" s="153" t="s">
        <v>575</v>
      </c>
      <c r="D25" s="31" t="s">
        <v>574</v>
      </c>
      <c r="E25" s="31" t="s">
        <v>208</v>
      </c>
      <c r="F25" s="84">
        <f t="shared" si="10"/>
        <v>1695.6247420224006</v>
      </c>
      <c r="G25" s="65">
        <f t="shared" si="11"/>
        <v>1695.6247420224006</v>
      </c>
      <c r="H25" s="46"/>
      <c r="I25" s="83">
        <f t="shared" si="1"/>
        <v>1695.6247420224006</v>
      </c>
      <c r="J25" s="324">
        <v>188.40274911360007</v>
      </c>
      <c r="K25" s="35"/>
      <c r="L25" s="35"/>
      <c r="M25" s="36"/>
      <c r="N25" s="36"/>
      <c r="O25" s="47"/>
      <c r="P25" s="36"/>
      <c r="Q25" s="36"/>
      <c r="R25" s="36"/>
      <c r="S25" s="36"/>
      <c r="T25" s="36"/>
      <c r="U25" s="33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2:36" ht="15.75" customHeight="1" x14ac:dyDescent="0.25">
      <c r="B26" s="474"/>
      <c r="C26" s="153" t="s">
        <v>573</v>
      </c>
      <c r="D26" s="31" t="s">
        <v>572</v>
      </c>
      <c r="E26" s="31" t="s">
        <v>208</v>
      </c>
      <c r="F26" s="84">
        <f t="shared" si="10"/>
        <v>1695.6247420224006</v>
      </c>
      <c r="G26" s="65">
        <f t="shared" si="11"/>
        <v>1695.6247420224006</v>
      </c>
      <c r="H26" s="46"/>
      <c r="I26" s="83">
        <f t="shared" si="1"/>
        <v>1695.6247420224006</v>
      </c>
      <c r="J26" s="324">
        <v>188.40274911360007</v>
      </c>
      <c r="K26" s="35"/>
      <c r="L26" s="35"/>
      <c r="M26" s="36"/>
      <c r="N26" s="36"/>
      <c r="O26" s="47"/>
      <c r="P26" s="36"/>
      <c r="Q26" s="36"/>
      <c r="R26" s="36"/>
      <c r="S26" s="36"/>
      <c r="T26" s="36"/>
      <c r="U26" s="33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</row>
    <row r="27" spans="2:36" ht="15.75" customHeight="1" x14ac:dyDescent="0.25">
      <c r="B27" s="474"/>
      <c r="C27" s="153" t="s">
        <v>571</v>
      </c>
      <c r="D27" s="31" t="s">
        <v>570</v>
      </c>
      <c r="E27" s="31" t="s">
        <v>472</v>
      </c>
      <c r="F27" s="84">
        <f t="shared" si="10"/>
        <v>2535.5869984872011</v>
      </c>
      <c r="G27" s="65">
        <f t="shared" si="11"/>
        <v>2535.5869984872011</v>
      </c>
      <c r="H27" s="46"/>
      <c r="I27" s="83">
        <f t="shared" si="1"/>
        <v>2535.5869984872011</v>
      </c>
      <c r="J27" s="324">
        <v>281.7318887208001</v>
      </c>
      <c r="K27" s="35"/>
      <c r="L27" s="35"/>
      <c r="M27" s="36"/>
      <c r="N27" s="36"/>
      <c r="O27" s="47"/>
      <c r="P27" s="36"/>
      <c r="Q27" s="36"/>
      <c r="R27" s="36"/>
      <c r="S27" s="36"/>
      <c r="T27" s="36"/>
      <c r="U27" s="33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</row>
    <row r="28" spans="2:36" ht="15.75" customHeight="1" x14ac:dyDescent="0.25">
      <c r="B28" s="474"/>
      <c r="C28" s="153" t="s">
        <v>569</v>
      </c>
      <c r="D28" s="31" t="s">
        <v>568</v>
      </c>
      <c r="E28" s="31" t="s">
        <v>472</v>
      </c>
      <c r="F28" s="84">
        <f t="shared" si="10"/>
        <v>2362.8844784664011</v>
      </c>
      <c r="G28" s="65">
        <f t="shared" si="11"/>
        <v>2362.8844784664011</v>
      </c>
      <c r="H28" s="46"/>
      <c r="I28" s="83">
        <f t="shared" si="1"/>
        <v>2362.8844784664011</v>
      </c>
      <c r="J28" s="324">
        <v>262.54271982960012</v>
      </c>
      <c r="K28" s="35"/>
      <c r="L28" s="35"/>
      <c r="M28" s="36"/>
      <c r="N28" s="36"/>
      <c r="O28" s="47"/>
      <c r="P28" s="36"/>
      <c r="Q28" s="36"/>
      <c r="R28" s="36"/>
      <c r="S28" s="36"/>
      <c r="T28" s="36"/>
      <c r="U28" s="33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</row>
    <row r="29" spans="2:36" ht="15.75" customHeight="1" x14ac:dyDescent="0.25">
      <c r="B29" s="474"/>
      <c r="C29" s="153" t="s">
        <v>567</v>
      </c>
      <c r="D29" s="31" t="s">
        <v>566</v>
      </c>
      <c r="E29" s="31" t="s">
        <v>472</v>
      </c>
      <c r="F29" s="84">
        <f t="shared" si="10"/>
        <v>2676.8890603224004</v>
      </c>
      <c r="G29" s="65">
        <f t="shared" si="11"/>
        <v>2676.8890603224004</v>
      </c>
      <c r="H29" s="46"/>
      <c r="I29" s="83">
        <f t="shared" si="1"/>
        <v>2676.8890603224004</v>
      </c>
      <c r="J29" s="324">
        <v>297.43211781360003</v>
      </c>
      <c r="K29" s="35"/>
      <c r="L29" s="35"/>
      <c r="M29" s="36"/>
      <c r="N29" s="36"/>
      <c r="O29" s="47"/>
      <c r="P29" s="36"/>
      <c r="Q29" s="36"/>
      <c r="R29" s="36"/>
      <c r="S29" s="36"/>
      <c r="T29" s="36"/>
      <c r="U29" s="33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</row>
    <row r="30" spans="2:36" ht="15.75" customHeight="1" x14ac:dyDescent="0.25">
      <c r="B30" s="474"/>
      <c r="C30" s="153" t="s">
        <v>565</v>
      </c>
      <c r="D30" s="31" t="s">
        <v>564</v>
      </c>
      <c r="E30" s="31" t="s">
        <v>469</v>
      </c>
      <c r="F30" s="84">
        <f t="shared" si="10"/>
        <v>4576.6167805512014</v>
      </c>
      <c r="G30" s="65">
        <f t="shared" si="11"/>
        <v>4576.6167805512014</v>
      </c>
      <c r="H30" s="46"/>
      <c r="I30" s="83">
        <f t="shared" si="1"/>
        <v>4576.6167805512014</v>
      </c>
      <c r="J30" s="324">
        <v>508.51297561680013</v>
      </c>
      <c r="K30" s="35"/>
      <c r="L30" s="35"/>
      <c r="M30" s="36"/>
      <c r="N30" s="36"/>
      <c r="O30" s="47"/>
      <c r="P30" s="36"/>
      <c r="Q30" s="36"/>
      <c r="R30" s="36"/>
      <c r="S30" s="36"/>
      <c r="T30" s="36"/>
      <c r="U30" s="33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</row>
    <row r="31" spans="2:36" ht="15.75" customHeight="1" x14ac:dyDescent="0.25">
      <c r="B31" s="474"/>
      <c r="C31" s="153" t="s">
        <v>563</v>
      </c>
      <c r="D31" s="31" t="s">
        <v>562</v>
      </c>
      <c r="E31" s="31" t="s">
        <v>469</v>
      </c>
      <c r="F31" s="84">
        <f t="shared" si="10"/>
        <v>4749.3193005720013</v>
      </c>
      <c r="G31" s="65">
        <f t="shared" si="11"/>
        <v>4749.3193005720013</v>
      </c>
      <c r="H31" s="46"/>
      <c r="I31" s="83">
        <f t="shared" si="1"/>
        <v>4749.3193005720013</v>
      </c>
      <c r="J31" s="324">
        <v>527.70214450800017</v>
      </c>
      <c r="K31" s="35"/>
      <c r="L31" s="35"/>
      <c r="M31" s="36"/>
      <c r="N31" s="36"/>
      <c r="O31" s="47"/>
      <c r="P31" s="36"/>
      <c r="Q31" s="36"/>
      <c r="R31" s="36"/>
      <c r="S31" s="36"/>
      <c r="T31" s="36"/>
      <c r="U31" s="33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</row>
    <row r="32" spans="2:36" ht="15.75" customHeight="1" x14ac:dyDescent="0.25">
      <c r="B32" s="474"/>
      <c r="C32" s="153" t="s">
        <v>561</v>
      </c>
      <c r="D32" s="31" t="s">
        <v>560</v>
      </c>
      <c r="E32" s="31" t="s">
        <v>469</v>
      </c>
      <c r="F32" s="84">
        <f t="shared" si="10"/>
        <v>4976.972622417602</v>
      </c>
      <c r="G32" s="65">
        <f t="shared" si="11"/>
        <v>4976.972622417602</v>
      </c>
      <c r="H32" s="46"/>
      <c r="I32" s="83">
        <f t="shared" si="1"/>
        <v>4976.972622417602</v>
      </c>
      <c r="J32" s="324">
        <v>552.99695804640021</v>
      </c>
      <c r="K32" s="35"/>
      <c r="L32" s="35"/>
      <c r="M32" s="36"/>
      <c r="N32" s="36"/>
      <c r="O32" s="47"/>
      <c r="P32" s="36"/>
      <c r="Q32" s="36"/>
      <c r="R32" s="36"/>
      <c r="S32" s="36"/>
      <c r="T32" s="36"/>
      <c r="U32" s="33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</row>
    <row r="33" spans="2:36" ht="18" customHeight="1" x14ac:dyDescent="0.25">
      <c r="B33" s="469" t="s">
        <v>559</v>
      </c>
      <c r="C33" s="469"/>
      <c r="D33" s="469"/>
      <c r="E33" s="469"/>
      <c r="F33" s="469"/>
      <c r="G33" s="469"/>
      <c r="H33" s="46"/>
      <c r="I33" s="83">
        <f t="shared" si="1"/>
        <v>0</v>
      </c>
      <c r="J33" s="324">
        <v>0</v>
      </c>
      <c r="K33" s="35"/>
      <c r="L33" s="35"/>
      <c r="M33" s="36"/>
      <c r="N33" s="36"/>
      <c r="O33" s="47"/>
      <c r="P33" s="36"/>
      <c r="Q33" s="36"/>
      <c r="R33" s="36"/>
      <c r="S33" s="36"/>
      <c r="T33" s="36"/>
      <c r="U33" s="33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</row>
    <row r="34" spans="2:36" ht="26.1" customHeight="1" x14ac:dyDescent="0.25">
      <c r="B34" s="473"/>
      <c r="C34" s="153" t="s">
        <v>558</v>
      </c>
      <c r="D34" s="31" t="s">
        <v>410</v>
      </c>
      <c r="E34" s="31" t="s">
        <v>408</v>
      </c>
      <c r="F34" s="84">
        <f t="shared" ref="F34" si="12">I34</f>
        <v>722.21053826880029</v>
      </c>
      <c r="G34" s="65">
        <f>F34-F34*$G$5%</f>
        <v>722.21053826880029</v>
      </c>
      <c r="H34" s="46"/>
      <c r="I34" s="83">
        <f t="shared" si="1"/>
        <v>722.21053826880029</v>
      </c>
      <c r="J34" s="324">
        <v>80.245615363200031</v>
      </c>
      <c r="K34" s="35"/>
      <c r="L34" s="35"/>
      <c r="M34" s="36"/>
      <c r="N34" s="36"/>
      <c r="O34" s="47"/>
      <c r="P34" s="36"/>
      <c r="Q34" s="36"/>
      <c r="R34" s="36"/>
      <c r="S34" s="36"/>
      <c r="T34" s="36"/>
      <c r="U34" s="33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</row>
    <row r="35" spans="2:36" ht="26.1" customHeight="1" x14ac:dyDescent="0.25">
      <c r="B35" s="473"/>
      <c r="C35" s="153" t="s">
        <v>557</v>
      </c>
      <c r="D35" s="31" t="s">
        <v>408</v>
      </c>
      <c r="E35" s="31" t="s">
        <v>408</v>
      </c>
      <c r="F35" s="84">
        <f t="shared" ref="F35:F37" si="13">I35</f>
        <v>1138.2666092280003</v>
      </c>
      <c r="G35" s="65">
        <f t="shared" ref="G35:G37" si="14">F35-F35*$G$5%</f>
        <v>1138.2666092280003</v>
      </c>
      <c r="H35" s="46"/>
      <c r="I35" s="83">
        <f t="shared" si="1"/>
        <v>1138.2666092280003</v>
      </c>
      <c r="J35" s="324">
        <v>126.47406769200003</v>
      </c>
      <c r="K35" s="35"/>
      <c r="L35" s="35"/>
      <c r="M35" s="36"/>
      <c r="N35" s="36"/>
      <c r="O35" s="47"/>
      <c r="P35" s="36"/>
      <c r="Q35" s="36"/>
      <c r="R35" s="36"/>
      <c r="S35" s="36"/>
      <c r="T35" s="36"/>
      <c r="U35" s="33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2:36" ht="26.1" customHeight="1" x14ac:dyDescent="0.25">
      <c r="B36" s="473"/>
      <c r="C36" s="153" t="s">
        <v>556</v>
      </c>
      <c r="D36" s="31" t="s">
        <v>406</v>
      </c>
      <c r="E36" s="31" t="s">
        <v>208</v>
      </c>
      <c r="F36" s="84">
        <f t="shared" si="13"/>
        <v>1640.6739401976004</v>
      </c>
      <c r="G36" s="65">
        <f t="shared" si="14"/>
        <v>1640.6739401976004</v>
      </c>
      <c r="H36" s="46"/>
      <c r="I36" s="83">
        <f t="shared" si="1"/>
        <v>1640.6739401976004</v>
      </c>
      <c r="J36" s="324">
        <v>182.29710446640004</v>
      </c>
      <c r="K36" s="35"/>
      <c r="L36" s="35"/>
      <c r="M36" s="36"/>
      <c r="N36" s="36"/>
      <c r="O36" s="47"/>
      <c r="P36" s="36"/>
      <c r="Q36" s="36"/>
      <c r="R36" s="36"/>
      <c r="S36" s="36"/>
      <c r="T36" s="36"/>
      <c r="U36" s="33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</row>
    <row r="37" spans="2:36" ht="26.1" customHeight="1" x14ac:dyDescent="0.25">
      <c r="B37" s="473"/>
      <c r="C37" s="153" t="s">
        <v>555</v>
      </c>
      <c r="D37" s="31" t="s">
        <v>404</v>
      </c>
      <c r="E37" s="31" t="s">
        <v>472</v>
      </c>
      <c r="F37" s="84">
        <f t="shared" si="13"/>
        <v>3249.9474222096014</v>
      </c>
      <c r="G37" s="65">
        <f t="shared" si="14"/>
        <v>3249.9474222096014</v>
      </c>
      <c r="H37" s="46"/>
      <c r="I37" s="83">
        <f t="shared" si="1"/>
        <v>3249.9474222096014</v>
      </c>
      <c r="J37" s="324">
        <v>361.10526913440015</v>
      </c>
      <c r="K37" s="35"/>
      <c r="L37" s="35"/>
      <c r="M37" s="36"/>
      <c r="N37" s="36"/>
      <c r="O37" s="47"/>
      <c r="P37" s="36"/>
      <c r="Q37" s="36"/>
      <c r="R37" s="36"/>
      <c r="S37" s="36"/>
      <c r="T37" s="36"/>
      <c r="U37" s="33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</row>
    <row r="38" spans="2:36" ht="18" customHeight="1" x14ac:dyDescent="0.25">
      <c r="B38" s="469" t="s">
        <v>554</v>
      </c>
      <c r="C38" s="469"/>
      <c r="D38" s="469"/>
      <c r="E38" s="469"/>
      <c r="F38" s="469"/>
      <c r="G38" s="469"/>
      <c r="H38" s="46"/>
      <c r="I38" s="83">
        <f t="shared" si="1"/>
        <v>0</v>
      </c>
      <c r="J38" s="324">
        <v>0</v>
      </c>
      <c r="K38" s="35"/>
      <c r="L38" s="35"/>
      <c r="M38" s="36"/>
      <c r="N38" s="36"/>
      <c r="O38" s="47"/>
      <c r="P38" s="36"/>
      <c r="Q38" s="36"/>
      <c r="R38" s="36"/>
      <c r="S38" s="36"/>
      <c r="T38" s="36"/>
      <c r="U38" s="33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</row>
    <row r="39" spans="2:36" ht="26.1" customHeight="1" x14ac:dyDescent="0.25">
      <c r="B39" s="474"/>
      <c r="C39" s="153" t="s">
        <v>553</v>
      </c>
      <c r="D39" s="31" t="s">
        <v>552</v>
      </c>
      <c r="E39" s="31" t="s">
        <v>408</v>
      </c>
      <c r="F39" s="84">
        <f t="shared" ref="F39" si="15">I39</f>
        <v>832.1121419184002</v>
      </c>
      <c r="G39" s="65">
        <f>F39-F39*$G$5%</f>
        <v>832.1121419184002</v>
      </c>
      <c r="H39" s="46"/>
      <c r="I39" s="83">
        <f t="shared" si="1"/>
        <v>832.1121419184002</v>
      </c>
      <c r="J39" s="324">
        <v>92.45690465760002</v>
      </c>
      <c r="K39" s="35"/>
      <c r="L39" s="35"/>
      <c r="M39" s="36"/>
      <c r="N39" s="36"/>
      <c r="O39" s="47"/>
      <c r="P39" s="36"/>
      <c r="Q39" s="36"/>
      <c r="R39" s="36"/>
      <c r="S39" s="36"/>
      <c r="T39" s="36"/>
      <c r="U39" s="33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</row>
    <row r="40" spans="2:36" ht="26.1" customHeight="1" x14ac:dyDescent="0.25">
      <c r="B40" s="474"/>
      <c r="C40" s="153" t="s">
        <v>551</v>
      </c>
      <c r="D40" s="31" t="s">
        <v>550</v>
      </c>
      <c r="E40" s="31" t="s">
        <v>208</v>
      </c>
      <c r="F40" s="84">
        <f t="shared" ref="F40:F42" si="16">I40</f>
        <v>1263.8684419704005</v>
      </c>
      <c r="G40" s="65">
        <f t="shared" ref="G40:G42" si="17">F40-F40*$G$5%</f>
        <v>1263.8684419704005</v>
      </c>
      <c r="H40" s="46"/>
      <c r="I40" s="83">
        <f t="shared" si="1"/>
        <v>1263.8684419704005</v>
      </c>
      <c r="J40" s="324">
        <v>140.42982688560005</v>
      </c>
      <c r="K40" s="35"/>
      <c r="L40" s="35"/>
      <c r="M40" s="36"/>
      <c r="N40" s="36"/>
      <c r="O40" s="47"/>
      <c r="P40" s="36"/>
      <c r="Q40" s="36"/>
      <c r="R40" s="36"/>
      <c r="S40" s="36"/>
      <c r="T40" s="36"/>
      <c r="U40" s="33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</row>
    <row r="41" spans="2:36" ht="26.1" customHeight="1" x14ac:dyDescent="0.25">
      <c r="B41" s="474"/>
      <c r="C41" s="153" t="s">
        <v>549</v>
      </c>
      <c r="D41" s="31" t="s">
        <v>548</v>
      </c>
      <c r="E41" s="31" t="s">
        <v>208</v>
      </c>
      <c r="F41" s="84">
        <f t="shared" si="16"/>
        <v>1381.6201601664004</v>
      </c>
      <c r="G41" s="65">
        <f t="shared" si="17"/>
        <v>1381.6201601664004</v>
      </c>
      <c r="H41" s="46"/>
      <c r="I41" s="83">
        <f t="shared" si="1"/>
        <v>1381.6201601664004</v>
      </c>
      <c r="J41" s="324">
        <v>153.51335112960004</v>
      </c>
      <c r="K41" s="35"/>
      <c r="L41" s="35"/>
      <c r="M41" s="36"/>
      <c r="N41" s="36"/>
      <c r="O41" s="47"/>
      <c r="P41" s="36"/>
      <c r="Q41" s="36"/>
      <c r="R41" s="36"/>
      <c r="S41" s="36"/>
      <c r="T41" s="36"/>
      <c r="U41" s="33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</row>
    <row r="42" spans="2:36" ht="26.1" customHeight="1" x14ac:dyDescent="0.25">
      <c r="B42" s="474"/>
      <c r="C42" s="153" t="s">
        <v>547</v>
      </c>
      <c r="D42" s="31" t="s">
        <v>546</v>
      </c>
      <c r="E42" s="31" t="s">
        <v>472</v>
      </c>
      <c r="F42" s="84">
        <f t="shared" si="16"/>
        <v>2504.1865403016004</v>
      </c>
      <c r="G42" s="65">
        <f t="shared" si="17"/>
        <v>2504.1865403016004</v>
      </c>
      <c r="H42" s="46"/>
      <c r="I42" s="83">
        <f t="shared" si="1"/>
        <v>2504.1865403016004</v>
      </c>
      <c r="J42" s="324">
        <v>278.24294892240005</v>
      </c>
      <c r="K42" s="35"/>
      <c r="L42" s="35"/>
      <c r="M42" s="36"/>
      <c r="N42" s="36"/>
      <c r="O42" s="47"/>
      <c r="P42" s="36"/>
      <c r="Q42" s="36"/>
      <c r="R42" s="36"/>
      <c r="S42" s="36"/>
      <c r="T42" s="36"/>
      <c r="U42" s="33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</row>
    <row r="43" spans="2:36" ht="18" customHeight="1" x14ac:dyDescent="0.25">
      <c r="B43" s="469" t="s">
        <v>545</v>
      </c>
      <c r="C43" s="469"/>
      <c r="D43" s="469"/>
      <c r="E43" s="469"/>
      <c r="F43" s="469"/>
      <c r="G43" s="469"/>
      <c r="H43" s="46"/>
      <c r="I43" s="83">
        <f t="shared" si="1"/>
        <v>0</v>
      </c>
      <c r="J43" s="324">
        <v>0</v>
      </c>
      <c r="K43" s="35"/>
      <c r="L43" s="35"/>
      <c r="M43" s="36"/>
      <c r="N43" s="36"/>
      <c r="O43" s="47"/>
      <c r="P43" s="36"/>
      <c r="Q43" s="36"/>
      <c r="R43" s="36"/>
      <c r="S43" s="36"/>
      <c r="T43" s="36"/>
      <c r="U43" s="33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</row>
    <row r="44" spans="2:36" ht="27.95" customHeight="1" x14ac:dyDescent="0.25">
      <c r="B44" s="474"/>
      <c r="C44" s="153" t="s">
        <v>544</v>
      </c>
      <c r="D44" s="31" t="s">
        <v>410</v>
      </c>
      <c r="E44" s="31" t="s">
        <v>408</v>
      </c>
      <c r="F44" s="84">
        <f t="shared" ref="F44" si="18">I44</f>
        <v>879.21282919680016</v>
      </c>
      <c r="G44" s="65">
        <f>F44-F44*$G$5%</f>
        <v>879.21282919680016</v>
      </c>
      <c r="H44" s="46"/>
      <c r="I44" s="83">
        <f t="shared" si="1"/>
        <v>879.21282919680016</v>
      </c>
      <c r="J44" s="324">
        <v>97.690314355200016</v>
      </c>
      <c r="K44" s="35"/>
      <c r="L44" s="35"/>
      <c r="M44" s="36"/>
      <c r="N44" s="36"/>
      <c r="O44" s="47"/>
      <c r="P44" s="36"/>
      <c r="Q44" s="36"/>
      <c r="R44" s="36"/>
      <c r="S44" s="36"/>
      <c r="T44" s="36"/>
      <c r="U44" s="33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</row>
    <row r="45" spans="2:36" ht="27.95" customHeight="1" x14ac:dyDescent="0.25">
      <c r="B45" s="474"/>
      <c r="C45" s="153" t="s">
        <v>543</v>
      </c>
      <c r="D45" s="31" t="s">
        <v>408</v>
      </c>
      <c r="E45" s="31" t="s">
        <v>208</v>
      </c>
      <c r="F45" s="84">
        <f t="shared" ref="F45:F47" si="19">I45</f>
        <v>1413.0206183520006</v>
      </c>
      <c r="G45" s="65">
        <f t="shared" ref="G45:G47" si="20">F45-F45*$G$5%</f>
        <v>1413.0206183520006</v>
      </c>
      <c r="H45" s="46"/>
      <c r="I45" s="83">
        <f t="shared" si="1"/>
        <v>1413.0206183520006</v>
      </c>
      <c r="J45" s="324">
        <v>157.00229092800006</v>
      </c>
      <c r="K45" s="35"/>
      <c r="L45" s="35"/>
      <c r="M45" s="36"/>
      <c r="N45" s="36"/>
      <c r="O45" s="47"/>
      <c r="P45" s="36"/>
      <c r="Q45" s="36"/>
      <c r="R45" s="36"/>
      <c r="S45" s="36"/>
      <c r="T45" s="36"/>
      <c r="U45" s="33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</row>
    <row r="46" spans="2:36" ht="27.95" customHeight="1" x14ac:dyDescent="0.25">
      <c r="B46" s="474"/>
      <c r="C46" s="153" t="s">
        <v>542</v>
      </c>
      <c r="D46" s="31" t="s">
        <v>406</v>
      </c>
      <c r="E46" s="31" t="s">
        <v>472</v>
      </c>
      <c r="F46" s="84">
        <f t="shared" si="19"/>
        <v>2504.1865403016004</v>
      </c>
      <c r="G46" s="65">
        <f t="shared" si="20"/>
        <v>2504.1865403016004</v>
      </c>
      <c r="H46" s="46"/>
      <c r="I46" s="83">
        <f t="shared" si="1"/>
        <v>2504.1865403016004</v>
      </c>
      <c r="J46" s="324">
        <v>278.24294892240005</v>
      </c>
      <c r="K46" s="35"/>
      <c r="L46" s="35"/>
      <c r="M46" s="36"/>
      <c r="N46" s="36"/>
      <c r="O46" s="47"/>
      <c r="P46" s="36"/>
      <c r="Q46" s="36"/>
      <c r="R46" s="36"/>
      <c r="S46" s="36"/>
      <c r="T46" s="36"/>
      <c r="U46" s="33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</row>
    <row r="47" spans="2:36" ht="27.95" customHeight="1" x14ac:dyDescent="0.25">
      <c r="B47" s="474"/>
      <c r="C47" s="153" t="s">
        <v>541</v>
      </c>
      <c r="D47" s="31" t="s">
        <v>404</v>
      </c>
      <c r="E47" s="31" t="s">
        <v>469</v>
      </c>
      <c r="F47" s="84">
        <f t="shared" si="19"/>
        <v>4662.9680405616018</v>
      </c>
      <c r="G47" s="65">
        <f t="shared" si="20"/>
        <v>4662.9680405616018</v>
      </c>
      <c r="H47" s="46"/>
      <c r="I47" s="83">
        <f t="shared" si="1"/>
        <v>4662.9680405616018</v>
      </c>
      <c r="J47" s="324">
        <v>518.10756006240024</v>
      </c>
      <c r="K47" s="35"/>
      <c r="L47" s="35"/>
      <c r="M47" s="36"/>
      <c r="N47" s="36"/>
      <c r="O47" s="47"/>
      <c r="P47" s="36"/>
      <c r="Q47" s="36"/>
      <c r="R47" s="36"/>
      <c r="S47" s="36"/>
      <c r="T47" s="36"/>
      <c r="U47" s="33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</row>
    <row r="48" spans="2:36" ht="18" customHeight="1" x14ac:dyDescent="0.25">
      <c r="B48" s="469" t="s">
        <v>540</v>
      </c>
      <c r="C48" s="469"/>
      <c r="D48" s="469"/>
      <c r="E48" s="469"/>
      <c r="F48" s="469"/>
      <c r="G48" s="469"/>
      <c r="H48" s="46"/>
      <c r="I48" s="83">
        <f t="shared" si="1"/>
        <v>0</v>
      </c>
      <c r="J48" s="324">
        <v>0</v>
      </c>
      <c r="K48" s="35"/>
      <c r="L48" s="35"/>
      <c r="M48" s="36"/>
      <c r="N48" s="36"/>
      <c r="O48" s="47"/>
      <c r="P48" s="36"/>
      <c r="Q48" s="36"/>
      <c r="R48" s="36"/>
      <c r="S48" s="36"/>
      <c r="T48" s="36"/>
      <c r="U48" s="33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</row>
    <row r="49" spans="2:36" ht="40.5" customHeight="1" x14ac:dyDescent="0.25">
      <c r="B49" s="474"/>
      <c r="C49" s="153" t="s">
        <v>539</v>
      </c>
      <c r="D49" s="31" t="s">
        <v>410</v>
      </c>
      <c r="E49" s="31" t="s">
        <v>408</v>
      </c>
      <c r="F49" s="84">
        <f t="shared" ref="F49" si="21">I49</f>
        <v>494.55721642320015</v>
      </c>
      <c r="G49" s="65">
        <f>F49-F49*$G$5%</f>
        <v>494.55721642320015</v>
      </c>
      <c r="H49" s="46"/>
      <c r="I49" s="83">
        <f t="shared" si="1"/>
        <v>494.55721642320015</v>
      </c>
      <c r="J49" s="324">
        <v>54.950801824800017</v>
      </c>
      <c r="K49" s="35"/>
      <c r="L49" s="35"/>
      <c r="M49" s="36"/>
      <c r="N49" s="36"/>
      <c r="O49" s="47"/>
      <c r="P49" s="36"/>
      <c r="Q49" s="36"/>
      <c r="R49" s="36"/>
      <c r="S49" s="36"/>
      <c r="T49" s="36"/>
      <c r="U49" s="33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</row>
    <row r="50" spans="2:36" ht="40.5" customHeight="1" x14ac:dyDescent="0.25">
      <c r="B50" s="474"/>
      <c r="C50" s="153" t="s">
        <v>538</v>
      </c>
      <c r="D50" s="31" t="s">
        <v>408</v>
      </c>
      <c r="E50" s="31" t="s">
        <v>408</v>
      </c>
      <c r="F50" s="84">
        <f t="shared" ref="F50" si="22">I50</f>
        <v>643.70939280480025</v>
      </c>
      <c r="G50" s="65">
        <f>F50-F50*$G$5%</f>
        <v>643.70939280480025</v>
      </c>
      <c r="H50" s="46"/>
      <c r="I50" s="83">
        <f t="shared" si="1"/>
        <v>643.70939280480025</v>
      </c>
      <c r="J50" s="324">
        <v>71.523265867200024</v>
      </c>
      <c r="K50" s="35"/>
      <c r="L50" s="35"/>
      <c r="M50" s="36"/>
      <c r="N50" s="36"/>
      <c r="O50" s="47"/>
      <c r="P50" s="36"/>
      <c r="Q50" s="36"/>
      <c r="R50" s="36"/>
      <c r="S50" s="36"/>
      <c r="T50" s="36"/>
      <c r="U50" s="33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</row>
    <row r="51" spans="2:36" ht="18" customHeight="1" x14ac:dyDescent="0.25">
      <c r="B51" s="469" t="s">
        <v>537</v>
      </c>
      <c r="C51" s="469"/>
      <c r="D51" s="469"/>
      <c r="E51" s="469"/>
      <c r="F51" s="469"/>
      <c r="G51" s="469"/>
      <c r="H51" s="46"/>
      <c r="I51" s="83">
        <f t="shared" si="1"/>
        <v>0</v>
      </c>
      <c r="J51" s="324">
        <v>0</v>
      </c>
      <c r="K51" s="35"/>
      <c r="L51" s="35"/>
      <c r="M51" s="36"/>
      <c r="N51" s="36"/>
      <c r="O51" s="47"/>
      <c r="P51" s="36"/>
      <c r="Q51" s="36"/>
      <c r="R51" s="36"/>
      <c r="S51" s="36"/>
      <c r="T51" s="36"/>
      <c r="U51" s="33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</row>
    <row r="52" spans="2:36" ht="60" customHeight="1" x14ac:dyDescent="0.25">
      <c r="B52" s="473"/>
      <c r="C52" s="153" t="s">
        <v>536</v>
      </c>
      <c r="D52" s="31" t="s">
        <v>483</v>
      </c>
      <c r="E52" s="31" t="s">
        <v>208</v>
      </c>
      <c r="F52" s="84">
        <f t="shared" ref="F52" si="23">I52</f>
        <v>2331.4840202808009</v>
      </c>
      <c r="G52" s="65">
        <f>F52-F52*$G$5%</f>
        <v>2331.4840202808009</v>
      </c>
      <c r="H52" s="46"/>
      <c r="I52" s="83">
        <f t="shared" si="1"/>
        <v>2331.4840202808009</v>
      </c>
      <c r="J52" s="324">
        <v>259.05378003120012</v>
      </c>
      <c r="K52" s="35"/>
      <c r="L52" s="35"/>
      <c r="M52" s="36"/>
      <c r="N52" s="36"/>
      <c r="O52" s="47"/>
      <c r="P52" s="36"/>
      <c r="Q52" s="36"/>
      <c r="R52" s="36"/>
      <c r="S52" s="36"/>
      <c r="T52" s="36"/>
      <c r="U52" s="33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</row>
    <row r="53" spans="2:36" ht="60" customHeight="1" x14ac:dyDescent="0.25">
      <c r="B53" s="473"/>
      <c r="C53" s="153" t="s">
        <v>535</v>
      </c>
      <c r="D53" s="31" t="s">
        <v>477</v>
      </c>
      <c r="E53" s="31" t="s">
        <v>208</v>
      </c>
      <c r="F53" s="84">
        <f t="shared" ref="F53" si="24">I53</f>
        <v>3265.6476513024004</v>
      </c>
      <c r="G53" s="65">
        <f>F53-F53*$G$5%</f>
        <v>3265.6476513024004</v>
      </c>
      <c r="H53" s="46"/>
      <c r="I53" s="83">
        <f t="shared" si="1"/>
        <v>3265.6476513024004</v>
      </c>
      <c r="J53" s="324">
        <v>362.84973903360003</v>
      </c>
      <c r="K53" s="35"/>
      <c r="L53" s="35"/>
      <c r="M53" s="36"/>
      <c r="N53" s="36"/>
      <c r="O53" s="47"/>
      <c r="P53" s="36"/>
      <c r="Q53" s="36"/>
      <c r="R53" s="36"/>
      <c r="S53" s="36"/>
      <c r="T53" s="36"/>
      <c r="U53" s="33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</row>
    <row r="54" spans="2:36" ht="18" customHeight="1" x14ac:dyDescent="0.25">
      <c r="B54" s="469" t="s">
        <v>534</v>
      </c>
      <c r="C54" s="469"/>
      <c r="D54" s="469"/>
      <c r="E54" s="469"/>
      <c r="F54" s="469"/>
      <c r="G54" s="469"/>
      <c r="H54" s="46"/>
      <c r="I54" s="83">
        <f t="shared" si="1"/>
        <v>0</v>
      </c>
      <c r="J54" s="324">
        <v>0</v>
      </c>
      <c r="K54" s="35"/>
      <c r="L54" s="35"/>
      <c r="M54" s="36"/>
      <c r="N54" s="36"/>
      <c r="O54" s="47"/>
      <c r="P54" s="36"/>
      <c r="Q54" s="36"/>
      <c r="R54" s="36"/>
      <c r="S54" s="36"/>
      <c r="T54" s="36"/>
      <c r="U54" s="33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</row>
    <row r="55" spans="2:36" ht="24" customHeight="1" x14ac:dyDescent="0.25">
      <c r="B55" s="473"/>
      <c r="C55" s="153" t="s">
        <v>533</v>
      </c>
      <c r="D55" s="31" t="s">
        <v>483</v>
      </c>
      <c r="E55" s="31" t="s">
        <v>208</v>
      </c>
      <c r="F55" s="84">
        <f t="shared" ref="F55" si="25">I55</f>
        <v>3422.6499422304014</v>
      </c>
      <c r="G55" s="65">
        <f>F55-F55*$G$5%</f>
        <v>3422.6499422304014</v>
      </c>
      <c r="H55" s="46"/>
      <c r="I55" s="83">
        <f t="shared" si="1"/>
        <v>3422.6499422304014</v>
      </c>
      <c r="J55" s="324">
        <v>380.29443802560013</v>
      </c>
      <c r="K55" s="35"/>
      <c r="L55" s="35"/>
      <c r="M55" s="36"/>
      <c r="N55" s="36"/>
      <c r="O55" s="47"/>
      <c r="P55" s="36"/>
      <c r="Q55" s="36"/>
      <c r="R55" s="36"/>
      <c r="S55" s="36"/>
      <c r="T55" s="36"/>
      <c r="U55" s="33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</row>
    <row r="56" spans="2:36" ht="24" customHeight="1" x14ac:dyDescent="0.25">
      <c r="B56" s="473"/>
      <c r="C56" s="153" t="s">
        <v>532</v>
      </c>
      <c r="D56" s="31" t="s">
        <v>479</v>
      </c>
      <c r="E56" s="31" t="s">
        <v>208</v>
      </c>
      <c r="F56" s="84">
        <f t="shared" ref="F56:F58" si="26">I56</f>
        <v>4466.7151769016009</v>
      </c>
      <c r="G56" s="65">
        <f t="shared" ref="G56:G58" si="27">F56-F56*$G$5%</f>
        <v>4466.7151769016009</v>
      </c>
      <c r="H56" s="46"/>
      <c r="I56" s="83">
        <f t="shared" si="1"/>
        <v>4466.7151769016009</v>
      </c>
      <c r="J56" s="324">
        <v>496.30168632240014</v>
      </c>
      <c r="K56" s="35"/>
      <c r="L56" s="35"/>
      <c r="M56" s="36"/>
      <c r="N56" s="36"/>
      <c r="O56" s="47"/>
      <c r="P56" s="36"/>
      <c r="Q56" s="36"/>
      <c r="R56" s="36"/>
      <c r="S56" s="36"/>
      <c r="T56" s="36"/>
      <c r="U56" s="33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</row>
    <row r="57" spans="2:36" ht="24" customHeight="1" x14ac:dyDescent="0.25">
      <c r="B57" s="473"/>
      <c r="C57" s="153" t="s">
        <v>531</v>
      </c>
      <c r="D57" s="31" t="s">
        <v>475</v>
      </c>
      <c r="E57" s="31" t="s">
        <v>472</v>
      </c>
      <c r="F57" s="84">
        <f t="shared" si="26"/>
        <v>6931.6511444712041</v>
      </c>
      <c r="G57" s="65">
        <f t="shared" si="27"/>
        <v>6931.6511444712041</v>
      </c>
      <c r="H57" s="46"/>
      <c r="I57" s="83">
        <f t="shared" si="1"/>
        <v>6931.6511444712041</v>
      </c>
      <c r="J57" s="324">
        <v>770.18346049680042</v>
      </c>
      <c r="K57" s="35"/>
      <c r="L57" s="35"/>
      <c r="M57" s="36"/>
      <c r="N57" s="36"/>
      <c r="O57" s="47"/>
      <c r="P57" s="36"/>
      <c r="Q57" s="36"/>
      <c r="R57" s="36"/>
      <c r="S57" s="36"/>
      <c r="T57" s="36"/>
      <c r="U57" s="33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</row>
    <row r="58" spans="2:36" ht="24" customHeight="1" x14ac:dyDescent="0.25">
      <c r="B58" s="473"/>
      <c r="C58" s="153" t="s">
        <v>530</v>
      </c>
      <c r="D58" s="31" t="s">
        <v>470</v>
      </c>
      <c r="E58" s="31" t="s">
        <v>469</v>
      </c>
      <c r="F58" s="84">
        <f t="shared" si="26"/>
        <v>12827.087168817601</v>
      </c>
      <c r="G58" s="65">
        <f t="shared" si="27"/>
        <v>12827.087168817601</v>
      </c>
      <c r="H58" s="46"/>
      <c r="I58" s="83">
        <f t="shared" si="1"/>
        <v>12827.087168817601</v>
      </c>
      <c r="J58" s="324">
        <v>1425.2319076464</v>
      </c>
      <c r="K58" s="35"/>
      <c r="L58" s="35"/>
      <c r="M58" s="36"/>
      <c r="N58" s="36"/>
      <c r="O58" s="47"/>
      <c r="P58" s="36"/>
      <c r="Q58" s="36"/>
      <c r="R58" s="36"/>
      <c r="S58" s="36"/>
      <c r="T58" s="36"/>
      <c r="U58" s="33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</row>
    <row r="59" spans="2:36" ht="18" customHeight="1" x14ac:dyDescent="0.25">
      <c r="B59" s="469" t="s">
        <v>529</v>
      </c>
      <c r="C59" s="469"/>
      <c r="D59" s="469"/>
      <c r="E59" s="469"/>
      <c r="F59" s="469"/>
      <c r="G59" s="469"/>
      <c r="H59" s="46"/>
      <c r="I59" s="83">
        <f t="shared" si="1"/>
        <v>0</v>
      </c>
      <c r="J59" s="324">
        <v>0</v>
      </c>
      <c r="K59" s="35"/>
      <c r="L59" s="35"/>
      <c r="M59" s="36"/>
      <c r="N59" s="36"/>
      <c r="O59" s="47"/>
      <c r="P59" s="36"/>
      <c r="Q59" s="36"/>
      <c r="R59" s="36"/>
      <c r="S59" s="36"/>
      <c r="T59" s="36"/>
      <c r="U59" s="33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</row>
    <row r="60" spans="2:36" ht="26.1" customHeight="1" x14ac:dyDescent="0.25">
      <c r="B60" s="473"/>
      <c r="C60" s="153" t="s">
        <v>528</v>
      </c>
      <c r="D60" s="31" t="s">
        <v>483</v>
      </c>
      <c r="E60" s="31" t="s">
        <v>208</v>
      </c>
      <c r="F60" s="84">
        <f t="shared" ref="F60" si="28">I60</f>
        <v>1813.3764602184003</v>
      </c>
      <c r="G60" s="65">
        <f>F60-F60*$G$5%</f>
        <v>1813.3764602184003</v>
      </c>
      <c r="H60" s="46"/>
      <c r="I60" s="83">
        <f t="shared" si="1"/>
        <v>1813.3764602184003</v>
      </c>
      <c r="J60" s="324">
        <v>201.48627335760003</v>
      </c>
      <c r="K60" s="35"/>
      <c r="L60" s="35"/>
      <c r="M60" s="36"/>
      <c r="N60" s="36"/>
      <c r="O60" s="47"/>
      <c r="P60" s="36"/>
      <c r="Q60" s="36"/>
      <c r="R60" s="36"/>
      <c r="S60" s="36"/>
      <c r="T60" s="36"/>
      <c r="U60" s="33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</row>
    <row r="61" spans="2:36" ht="26.1" customHeight="1" x14ac:dyDescent="0.25">
      <c r="B61" s="473"/>
      <c r="C61" s="153" t="s">
        <v>527</v>
      </c>
      <c r="D61" s="31" t="s">
        <v>481</v>
      </c>
      <c r="E61" s="31" t="s">
        <v>208</v>
      </c>
      <c r="F61" s="84">
        <f t="shared" ref="F61:F63" si="29">I61</f>
        <v>2504.1865403016004</v>
      </c>
      <c r="G61" s="65">
        <f t="shared" ref="G61:G63" si="30">F61-F61*$G$5%</f>
        <v>2504.1865403016004</v>
      </c>
      <c r="H61" s="46"/>
      <c r="I61" s="83">
        <f t="shared" si="1"/>
        <v>2504.1865403016004</v>
      </c>
      <c r="J61" s="324">
        <v>278.24294892240005</v>
      </c>
      <c r="K61" s="35"/>
      <c r="L61" s="35"/>
      <c r="M61" s="36"/>
      <c r="N61" s="36"/>
      <c r="O61" s="47"/>
      <c r="P61" s="36"/>
      <c r="Q61" s="36"/>
      <c r="R61" s="36"/>
      <c r="S61" s="36"/>
      <c r="T61" s="36"/>
      <c r="U61" s="33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</row>
    <row r="62" spans="2:36" ht="26.1" customHeight="1" x14ac:dyDescent="0.25">
      <c r="B62" s="473"/>
      <c r="C62" s="153" t="s">
        <v>526</v>
      </c>
      <c r="D62" s="31" t="s">
        <v>479</v>
      </c>
      <c r="E62" s="31" t="s">
        <v>208</v>
      </c>
      <c r="F62" s="84">
        <f t="shared" si="29"/>
        <v>1954.6785220536005</v>
      </c>
      <c r="G62" s="65">
        <f t="shared" si="30"/>
        <v>1954.6785220536005</v>
      </c>
      <c r="H62" s="46"/>
      <c r="I62" s="83">
        <f t="shared" si="1"/>
        <v>1954.6785220536005</v>
      </c>
      <c r="J62" s="324">
        <v>217.18650245040007</v>
      </c>
      <c r="K62" s="35"/>
      <c r="L62" s="35"/>
      <c r="M62" s="36"/>
      <c r="N62" s="36"/>
      <c r="O62" s="47"/>
      <c r="P62" s="36"/>
      <c r="Q62" s="36"/>
      <c r="R62" s="36"/>
      <c r="S62" s="36"/>
      <c r="T62" s="36"/>
      <c r="U62" s="33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</row>
    <row r="63" spans="2:36" ht="26.1" customHeight="1" x14ac:dyDescent="0.25">
      <c r="B63" s="473"/>
      <c r="C63" s="153" t="s">
        <v>525</v>
      </c>
      <c r="D63" s="31" t="s">
        <v>477</v>
      </c>
      <c r="E63" s="31" t="s">
        <v>208</v>
      </c>
      <c r="F63" s="84">
        <f t="shared" si="29"/>
        <v>2559.1373421263997</v>
      </c>
      <c r="G63" s="65">
        <f t="shared" si="30"/>
        <v>2559.1373421263997</v>
      </c>
      <c r="H63" s="46"/>
      <c r="I63" s="83">
        <f t="shared" si="1"/>
        <v>2559.1373421263997</v>
      </c>
      <c r="J63" s="324">
        <v>284.34859356959998</v>
      </c>
      <c r="K63" s="35"/>
      <c r="L63" s="35"/>
      <c r="M63" s="36"/>
      <c r="N63" s="36"/>
      <c r="O63" s="47"/>
      <c r="P63" s="36"/>
      <c r="Q63" s="36"/>
      <c r="R63" s="36"/>
      <c r="S63" s="36"/>
      <c r="T63" s="36"/>
      <c r="U63" s="33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</row>
    <row r="64" spans="2:36" ht="18" customHeight="1" x14ac:dyDescent="0.25">
      <c r="B64" s="469" t="s">
        <v>524</v>
      </c>
      <c r="C64" s="469"/>
      <c r="D64" s="469"/>
      <c r="E64" s="469"/>
      <c r="F64" s="469"/>
      <c r="G64" s="469"/>
      <c r="H64" s="46"/>
      <c r="I64" s="83">
        <f t="shared" si="1"/>
        <v>0</v>
      </c>
      <c r="J64" s="324">
        <v>0</v>
      </c>
      <c r="K64" s="35"/>
      <c r="L64" s="35"/>
      <c r="M64" s="36"/>
      <c r="N64" s="36"/>
      <c r="O64" s="47"/>
      <c r="P64" s="36"/>
      <c r="Q64" s="36"/>
      <c r="R64" s="36"/>
      <c r="S64" s="36"/>
      <c r="T64" s="36"/>
      <c r="U64" s="33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</row>
    <row r="65" spans="2:36" ht="15.75" customHeight="1" x14ac:dyDescent="0.25">
      <c r="B65" s="473"/>
      <c r="C65" s="153" t="s">
        <v>523</v>
      </c>
      <c r="D65" s="31" t="s">
        <v>483</v>
      </c>
      <c r="E65" s="31" t="s">
        <v>208</v>
      </c>
      <c r="F65" s="84">
        <f t="shared" ref="F65" si="31">I65</f>
        <v>1640.6739401976004</v>
      </c>
      <c r="G65" s="65">
        <f>F65-F65*$G$5%</f>
        <v>1640.6739401976004</v>
      </c>
      <c r="H65" s="46"/>
      <c r="I65" s="83">
        <f t="shared" si="1"/>
        <v>1640.6739401976004</v>
      </c>
      <c r="J65" s="324">
        <v>182.29710446640004</v>
      </c>
      <c r="K65" s="35"/>
      <c r="L65" s="35"/>
      <c r="M65" s="36"/>
      <c r="N65" s="36"/>
      <c r="O65" s="47"/>
      <c r="P65" s="36"/>
      <c r="Q65" s="36"/>
      <c r="R65" s="36"/>
      <c r="S65" s="36"/>
      <c r="T65" s="36"/>
      <c r="U65" s="33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</row>
    <row r="66" spans="2:36" ht="15.75" customHeight="1" x14ac:dyDescent="0.25">
      <c r="B66" s="473"/>
      <c r="C66" s="153" t="s">
        <v>522</v>
      </c>
      <c r="D66" s="31" t="s">
        <v>481</v>
      </c>
      <c r="E66" s="31" t="s">
        <v>208</v>
      </c>
      <c r="F66" s="84">
        <f t="shared" ref="F66:F73" si="32">I66</f>
        <v>2464.935967569601</v>
      </c>
      <c r="G66" s="65">
        <f t="shared" ref="G66:G73" si="33">F66-F66*$G$5%</f>
        <v>2464.935967569601</v>
      </c>
      <c r="H66" s="46"/>
      <c r="I66" s="83">
        <f t="shared" si="1"/>
        <v>2464.935967569601</v>
      </c>
      <c r="J66" s="324">
        <v>273.88177417440011</v>
      </c>
      <c r="K66" s="35"/>
      <c r="L66" s="35"/>
      <c r="M66" s="36"/>
      <c r="N66" s="36"/>
      <c r="O66" s="47"/>
      <c r="P66" s="36"/>
      <c r="Q66" s="36"/>
      <c r="R66" s="36"/>
      <c r="S66" s="36"/>
      <c r="T66" s="36"/>
      <c r="U66" s="33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</row>
    <row r="67" spans="2:36" ht="15.75" customHeight="1" x14ac:dyDescent="0.25">
      <c r="B67" s="473"/>
      <c r="C67" s="153" t="s">
        <v>521</v>
      </c>
      <c r="D67" s="31" t="s">
        <v>479</v>
      </c>
      <c r="E67" s="31" t="s">
        <v>208</v>
      </c>
      <c r="F67" s="84">
        <f t="shared" si="32"/>
        <v>1876.1773765896007</v>
      </c>
      <c r="G67" s="65">
        <f t="shared" si="33"/>
        <v>1876.1773765896007</v>
      </c>
      <c r="H67" s="46"/>
      <c r="I67" s="83">
        <f t="shared" si="1"/>
        <v>1876.1773765896007</v>
      </c>
      <c r="J67" s="324">
        <v>208.46415295440008</v>
      </c>
      <c r="K67" s="35"/>
      <c r="L67" s="35"/>
      <c r="M67" s="36"/>
      <c r="N67" s="36"/>
      <c r="O67" s="47"/>
      <c r="P67" s="36"/>
      <c r="Q67" s="36"/>
      <c r="R67" s="36"/>
      <c r="S67" s="36"/>
      <c r="T67" s="36"/>
      <c r="U67" s="33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</row>
    <row r="68" spans="2:36" ht="15.75" customHeight="1" x14ac:dyDescent="0.25">
      <c r="B68" s="473"/>
      <c r="C68" s="153" t="s">
        <v>520</v>
      </c>
      <c r="D68" s="31" t="s">
        <v>477</v>
      </c>
      <c r="E68" s="31" t="s">
        <v>208</v>
      </c>
      <c r="F68" s="84">
        <f t="shared" si="32"/>
        <v>2849.5915803432008</v>
      </c>
      <c r="G68" s="65">
        <f t="shared" si="33"/>
        <v>2849.5915803432008</v>
      </c>
      <c r="H68" s="46"/>
      <c r="I68" s="83">
        <f t="shared" si="1"/>
        <v>2849.5915803432008</v>
      </c>
      <c r="J68" s="324">
        <v>316.62128670480007</v>
      </c>
      <c r="K68" s="35"/>
      <c r="L68" s="35"/>
      <c r="M68" s="36"/>
      <c r="N68" s="36"/>
      <c r="O68" s="47"/>
      <c r="P68" s="36"/>
      <c r="Q68" s="36"/>
      <c r="R68" s="36"/>
      <c r="S68" s="36"/>
      <c r="T68" s="36"/>
      <c r="U68" s="33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</row>
    <row r="69" spans="2:36" ht="15.75" customHeight="1" x14ac:dyDescent="0.25">
      <c r="B69" s="473"/>
      <c r="C69" s="153" t="s">
        <v>519</v>
      </c>
      <c r="D69" s="31" t="s">
        <v>518</v>
      </c>
      <c r="E69" s="31" t="s">
        <v>472</v>
      </c>
      <c r="F69" s="84">
        <f t="shared" si="32"/>
        <v>3022.2941003640003</v>
      </c>
      <c r="G69" s="65">
        <f t="shared" si="33"/>
        <v>3022.2941003640003</v>
      </c>
      <c r="H69" s="46"/>
      <c r="I69" s="83">
        <f t="shared" si="1"/>
        <v>3022.2941003640003</v>
      </c>
      <c r="J69" s="324">
        <v>335.81045559600005</v>
      </c>
      <c r="K69" s="35"/>
      <c r="L69" s="35"/>
      <c r="M69" s="36"/>
      <c r="N69" s="36"/>
      <c r="O69" s="47"/>
      <c r="P69" s="36"/>
      <c r="Q69" s="36"/>
      <c r="R69" s="36"/>
      <c r="S69" s="36"/>
      <c r="T69" s="36"/>
      <c r="U69" s="33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</row>
    <row r="70" spans="2:36" ht="15.75" customHeight="1" x14ac:dyDescent="0.25">
      <c r="B70" s="473"/>
      <c r="C70" s="153" t="s">
        <v>517</v>
      </c>
      <c r="D70" s="31" t="s">
        <v>475</v>
      </c>
      <c r="E70" s="31" t="s">
        <v>472</v>
      </c>
      <c r="F70" s="84">
        <f t="shared" si="32"/>
        <v>3265.6476513024004</v>
      </c>
      <c r="G70" s="65">
        <f t="shared" si="33"/>
        <v>3265.6476513024004</v>
      </c>
      <c r="H70" s="46"/>
      <c r="I70" s="83">
        <f t="shared" si="1"/>
        <v>3265.6476513024004</v>
      </c>
      <c r="J70" s="324">
        <v>362.84973903360003</v>
      </c>
      <c r="K70" s="35"/>
      <c r="L70" s="35"/>
      <c r="M70" s="36"/>
      <c r="N70" s="36"/>
      <c r="O70" s="47"/>
      <c r="P70" s="36"/>
      <c r="Q70" s="36"/>
      <c r="R70" s="36"/>
      <c r="S70" s="36"/>
      <c r="T70" s="36"/>
      <c r="U70" s="33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</row>
    <row r="71" spans="2:36" ht="15.75" customHeight="1" x14ac:dyDescent="0.25">
      <c r="B71" s="473"/>
      <c r="C71" s="153" t="s">
        <v>516</v>
      </c>
      <c r="D71" s="31" t="s">
        <v>473</v>
      </c>
      <c r="E71" s="31" t="s">
        <v>472</v>
      </c>
      <c r="F71" s="84">
        <f t="shared" si="32"/>
        <v>4576.6167805512014</v>
      </c>
      <c r="G71" s="65">
        <f t="shared" si="33"/>
        <v>4576.6167805512014</v>
      </c>
      <c r="H71" s="46"/>
      <c r="I71" s="83">
        <f t="shared" si="1"/>
        <v>4576.6167805512014</v>
      </c>
      <c r="J71" s="324">
        <v>508.51297561680013</v>
      </c>
      <c r="K71" s="35"/>
      <c r="L71" s="35"/>
      <c r="M71" s="36"/>
      <c r="N71" s="36"/>
      <c r="O71" s="47"/>
      <c r="P71" s="36"/>
      <c r="Q71" s="36"/>
      <c r="R71" s="36"/>
      <c r="S71" s="36"/>
      <c r="T71" s="36"/>
      <c r="U71" s="33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</row>
    <row r="72" spans="2:36" ht="15.75" customHeight="1" x14ac:dyDescent="0.25">
      <c r="B72" s="473"/>
      <c r="C72" s="153" t="s">
        <v>515</v>
      </c>
      <c r="D72" s="31" t="s">
        <v>502</v>
      </c>
      <c r="E72" s="31" t="s">
        <v>469</v>
      </c>
      <c r="F72" s="84">
        <f t="shared" si="32"/>
        <v>5055.4737678816018</v>
      </c>
      <c r="G72" s="65">
        <f t="shared" si="33"/>
        <v>5055.4737678816018</v>
      </c>
      <c r="H72" s="46"/>
      <c r="I72" s="83">
        <f t="shared" si="1"/>
        <v>5055.4737678816018</v>
      </c>
      <c r="J72" s="324">
        <v>561.7193075424002</v>
      </c>
      <c r="K72" s="35"/>
      <c r="L72" s="35"/>
      <c r="M72" s="36"/>
      <c r="N72" s="36"/>
      <c r="O72" s="47"/>
      <c r="P72" s="36"/>
      <c r="Q72" s="36"/>
      <c r="R72" s="36"/>
      <c r="S72" s="36"/>
      <c r="T72" s="36"/>
      <c r="U72" s="33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</row>
    <row r="73" spans="2:36" ht="15.75" customHeight="1" x14ac:dyDescent="0.25">
      <c r="B73" s="473"/>
      <c r="C73" s="153" t="s">
        <v>514</v>
      </c>
      <c r="D73" s="31" t="s">
        <v>470</v>
      </c>
      <c r="E73" s="31" t="s">
        <v>469</v>
      </c>
      <c r="F73" s="84">
        <f t="shared" si="32"/>
        <v>6531.2953026048008</v>
      </c>
      <c r="G73" s="65">
        <f t="shared" si="33"/>
        <v>6531.2953026048008</v>
      </c>
      <c r="H73" s="46"/>
      <c r="I73" s="83">
        <f t="shared" ref="I73:I136" si="34">J73*9</f>
        <v>6531.2953026048008</v>
      </c>
      <c r="J73" s="324">
        <v>725.69947806720006</v>
      </c>
      <c r="K73" s="35"/>
      <c r="L73" s="35"/>
      <c r="M73" s="36"/>
      <c r="N73" s="36"/>
      <c r="O73" s="47"/>
      <c r="P73" s="36"/>
      <c r="Q73" s="36"/>
      <c r="R73" s="36"/>
      <c r="S73" s="36"/>
      <c r="T73" s="36"/>
      <c r="U73" s="33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</row>
    <row r="74" spans="2:36" ht="18" customHeight="1" x14ac:dyDescent="0.25">
      <c r="B74" s="469" t="s">
        <v>513</v>
      </c>
      <c r="C74" s="469"/>
      <c r="D74" s="469"/>
      <c r="E74" s="469"/>
      <c r="F74" s="469"/>
      <c r="G74" s="469"/>
      <c r="H74" s="46"/>
      <c r="I74" s="83">
        <f t="shared" si="34"/>
        <v>0</v>
      </c>
      <c r="J74" s="324">
        <v>0</v>
      </c>
      <c r="K74" s="35"/>
      <c r="L74" s="35"/>
      <c r="M74" s="36"/>
      <c r="N74" s="36"/>
      <c r="O74" s="47"/>
      <c r="P74" s="36"/>
      <c r="Q74" s="36"/>
      <c r="R74" s="36"/>
      <c r="S74" s="36"/>
      <c r="T74" s="36"/>
      <c r="U74" s="33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</row>
    <row r="75" spans="2:36" ht="26.1" customHeight="1" x14ac:dyDescent="0.25">
      <c r="B75" s="473"/>
      <c r="C75" s="153" t="s">
        <v>512</v>
      </c>
      <c r="D75" s="31" t="s">
        <v>483</v>
      </c>
      <c r="E75" s="31" t="s">
        <v>208</v>
      </c>
      <c r="F75" s="84">
        <f t="shared" ref="F75" si="35">I75</f>
        <v>1797.6762311256005</v>
      </c>
      <c r="G75" s="65">
        <f>F75-F75*$G$5%</f>
        <v>1797.6762311256005</v>
      </c>
      <c r="H75" s="46"/>
      <c r="I75" s="83">
        <f t="shared" si="34"/>
        <v>1797.6762311256005</v>
      </c>
      <c r="J75" s="324">
        <v>199.74180345840006</v>
      </c>
      <c r="K75" s="35"/>
      <c r="L75" s="35"/>
      <c r="M75" s="36"/>
      <c r="N75" s="36"/>
      <c r="O75" s="47"/>
      <c r="P75" s="36"/>
      <c r="Q75" s="36"/>
      <c r="R75" s="36"/>
      <c r="S75" s="36"/>
      <c r="T75" s="36"/>
      <c r="U75" s="33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</row>
    <row r="76" spans="2:36" ht="26.1" customHeight="1" x14ac:dyDescent="0.25">
      <c r="B76" s="473"/>
      <c r="C76" s="153" t="s">
        <v>511</v>
      </c>
      <c r="D76" s="31" t="s">
        <v>481</v>
      </c>
      <c r="E76" s="31" t="s">
        <v>208</v>
      </c>
      <c r="F76" s="84">
        <f t="shared" ref="F76:F77" si="36">I76</f>
        <v>2347.1842493736003</v>
      </c>
      <c r="G76" s="65">
        <f t="shared" ref="G76:G78" si="37">F76-F76*$G$5%</f>
        <v>2347.1842493736003</v>
      </c>
      <c r="H76" s="46"/>
      <c r="I76" s="83">
        <f t="shared" si="34"/>
        <v>2347.1842493736003</v>
      </c>
      <c r="J76" s="324">
        <v>260.79824993040006</v>
      </c>
      <c r="K76" s="35"/>
      <c r="L76" s="35"/>
      <c r="M76" s="36"/>
      <c r="N76" s="36"/>
      <c r="O76" s="47"/>
      <c r="P76" s="36"/>
      <c r="Q76" s="36"/>
      <c r="R76" s="36"/>
      <c r="S76" s="36"/>
      <c r="T76" s="36"/>
      <c r="U76" s="33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</row>
    <row r="77" spans="2:36" ht="26.1" customHeight="1" x14ac:dyDescent="0.25">
      <c r="B77" s="473"/>
      <c r="C77" s="153" t="s">
        <v>510</v>
      </c>
      <c r="D77" s="31" t="s">
        <v>479</v>
      </c>
      <c r="E77" s="31" t="s">
        <v>208</v>
      </c>
      <c r="F77" s="84">
        <f t="shared" si="36"/>
        <v>2017.4794384248012</v>
      </c>
      <c r="G77" s="65">
        <f t="shared" si="37"/>
        <v>2017.4794384248012</v>
      </c>
      <c r="H77" s="46"/>
      <c r="I77" s="83">
        <f t="shared" si="34"/>
        <v>2017.4794384248012</v>
      </c>
      <c r="J77" s="324">
        <v>224.16438204720012</v>
      </c>
      <c r="K77" s="35"/>
      <c r="L77" s="35"/>
      <c r="M77" s="36"/>
      <c r="N77" s="36"/>
      <c r="O77" s="47"/>
      <c r="P77" s="36"/>
      <c r="Q77" s="36"/>
      <c r="R77" s="36"/>
      <c r="S77" s="36"/>
      <c r="T77" s="36"/>
      <c r="U77" s="33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</row>
    <row r="78" spans="2:36" ht="26.1" customHeight="1" x14ac:dyDescent="0.25">
      <c r="B78" s="473"/>
      <c r="C78" s="153" t="s">
        <v>509</v>
      </c>
      <c r="D78" s="31" t="s">
        <v>477</v>
      </c>
      <c r="E78" s="31" t="s">
        <v>208</v>
      </c>
      <c r="F78" s="84">
        <f t="shared" ref="F78" si="38">I78</f>
        <v>2472.7860821160002</v>
      </c>
      <c r="G78" s="65">
        <f t="shared" si="37"/>
        <v>2472.7860821160002</v>
      </c>
      <c r="H78" s="46"/>
      <c r="I78" s="83">
        <f t="shared" si="34"/>
        <v>2472.7860821160002</v>
      </c>
      <c r="J78" s="324">
        <v>274.75400912400005</v>
      </c>
      <c r="K78" s="35"/>
      <c r="L78" s="35"/>
      <c r="M78" s="36"/>
      <c r="N78" s="36"/>
      <c r="O78" s="47"/>
      <c r="P78" s="36"/>
      <c r="Q78" s="36"/>
      <c r="R78" s="36"/>
      <c r="S78" s="36"/>
      <c r="T78" s="36"/>
      <c r="U78" s="33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</row>
    <row r="79" spans="2:36" ht="18" customHeight="1" x14ac:dyDescent="0.25">
      <c r="B79" s="469" t="s">
        <v>508</v>
      </c>
      <c r="C79" s="469"/>
      <c r="D79" s="469"/>
      <c r="E79" s="469"/>
      <c r="F79" s="469"/>
      <c r="G79" s="469"/>
      <c r="H79" s="46"/>
      <c r="I79" s="83">
        <f t="shared" si="34"/>
        <v>0</v>
      </c>
      <c r="J79" s="324">
        <v>0</v>
      </c>
      <c r="K79" s="35"/>
      <c r="L79" s="35"/>
      <c r="M79" s="36"/>
      <c r="N79" s="36"/>
      <c r="O79" s="47"/>
      <c r="P79" s="36"/>
      <c r="Q79" s="36"/>
      <c r="R79" s="36"/>
      <c r="S79" s="36"/>
      <c r="T79" s="36"/>
      <c r="U79" s="33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</row>
    <row r="80" spans="2:36" ht="18" customHeight="1" x14ac:dyDescent="0.25">
      <c r="B80" s="473"/>
      <c r="C80" s="153" t="s">
        <v>507</v>
      </c>
      <c r="D80" s="31" t="s">
        <v>483</v>
      </c>
      <c r="E80" s="31" t="s">
        <v>208</v>
      </c>
      <c r="F80" s="84">
        <f t="shared" ref="F80" si="39">I80</f>
        <v>1750.5755438472006</v>
      </c>
      <c r="G80" s="65">
        <f>F80-F80*$G$5%</f>
        <v>1750.5755438472006</v>
      </c>
      <c r="H80" s="46"/>
      <c r="I80" s="83">
        <f t="shared" si="34"/>
        <v>1750.5755438472006</v>
      </c>
      <c r="J80" s="324">
        <v>194.50839376080006</v>
      </c>
      <c r="K80" s="35"/>
      <c r="L80" s="35"/>
      <c r="M80" s="36"/>
      <c r="N80" s="36"/>
      <c r="O80" s="47"/>
      <c r="P80" s="36"/>
      <c r="Q80" s="36"/>
      <c r="R80" s="36"/>
      <c r="S80" s="36"/>
      <c r="T80" s="36"/>
      <c r="U80" s="33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</row>
    <row r="81" spans="2:36" ht="18" customHeight="1" x14ac:dyDescent="0.25">
      <c r="B81" s="473"/>
      <c r="C81" s="153" t="s">
        <v>506</v>
      </c>
      <c r="D81" s="31" t="s">
        <v>479</v>
      </c>
      <c r="E81" s="31" t="s">
        <v>208</v>
      </c>
      <c r="F81" s="84">
        <f t="shared" ref="F81:F85" si="40">I81</f>
        <v>1884.0274911360004</v>
      </c>
      <c r="G81" s="65">
        <f t="shared" ref="G81:G85" si="41">F81-F81*$G$5%</f>
        <v>1884.0274911360004</v>
      </c>
      <c r="H81" s="46"/>
      <c r="I81" s="83">
        <f t="shared" si="34"/>
        <v>1884.0274911360004</v>
      </c>
      <c r="J81" s="324">
        <v>209.33638790400005</v>
      </c>
      <c r="K81" s="35"/>
      <c r="L81" s="35"/>
      <c r="M81" s="36"/>
      <c r="N81" s="36"/>
      <c r="O81" s="47"/>
      <c r="P81" s="36"/>
      <c r="Q81" s="36"/>
      <c r="R81" s="36"/>
      <c r="S81" s="36"/>
      <c r="T81" s="36"/>
      <c r="U81" s="33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</row>
    <row r="82" spans="2:36" ht="18" customHeight="1" x14ac:dyDescent="0.25">
      <c r="B82" s="473"/>
      <c r="C82" s="153" t="s">
        <v>505</v>
      </c>
      <c r="D82" s="31" t="s">
        <v>477</v>
      </c>
      <c r="E82" s="31" t="s">
        <v>208</v>
      </c>
      <c r="F82" s="84">
        <f t="shared" si="40"/>
        <v>3399.0995985912014</v>
      </c>
      <c r="G82" s="65">
        <f t="shared" si="41"/>
        <v>3399.0995985912014</v>
      </c>
      <c r="H82" s="46"/>
      <c r="I82" s="83">
        <f t="shared" si="34"/>
        <v>3399.0995985912014</v>
      </c>
      <c r="J82" s="324">
        <v>377.67773317680013</v>
      </c>
      <c r="K82" s="35"/>
      <c r="L82" s="35"/>
      <c r="M82" s="36"/>
      <c r="N82" s="36"/>
      <c r="O82" s="47"/>
      <c r="P82" s="36"/>
      <c r="Q82" s="36"/>
      <c r="R82" s="36"/>
      <c r="S82" s="36"/>
      <c r="T82" s="36"/>
      <c r="U82" s="33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</row>
    <row r="83" spans="2:36" ht="18" customHeight="1" x14ac:dyDescent="0.25">
      <c r="B83" s="473"/>
      <c r="C83" s="153" t="s">
        <v>504</v>
      </c>
      <c r="D83" s="31" t="s">
        <v>475</v>
      </c>
      <c r="E83" s="31" t="s">
        <v>472</v>
      </c>
      <c r="F83" s="84">
        <f t="shared" si="40"/>
        <v>4066.3593350352016</v>
      </c>
      <c r="G83" s="65">
        <f t="shared" si="41"/>
        <v>4066.3593350352016</v>
      </c>
      <c r="H83" s="46"/>
      <c r="I83" s="83">
        <f t="shared" si="34"/>
        <v>4066.3593350352016</v>
      </c>
      <c r="J83" s="324">
        <v>451.81770389280018</v>
      </c>
      <c r="K83" s="35"/>
      <c r="L83" s="35"/>
      <c r="M83" s="36"/>
      <c r="N83" s="36"/>
      <c r="O83" s="47"/>
      <c r="P83" s="36"/>
      <c r="Q83" s="36"/>
      <c r="R83" s="36"/>
      <c r="S83" s="36"/>
      <c r="T83" s="36"/>
      <c r="U83" s="33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</row>
    <row r="84" spans="2:36" ht="18" customHeight="1" x14ac:dyDescent="0.25">
      <c r="B84" s="473"/>
      <c r="C84" s="153" t="s">
        <v>503</v>
      </c>
      <c r="D84" s="31" t="s">
        <v>502</v>
      </c>
      <c r="E84" s="31" t="s">
        <v>469</v>
      </c>
      <c r="F84" s="84">
        <f t="shared" si="40"/>
        <v>5761.984077057602</v>
      </c>
      <c r="G84" s="65">
        <f t="shared" si="41"/>
        <v>5761.984077057602</v>
      </c>
      <c r="H84" s="46"/>
      <c r="I84" s="83">
        <f t="shared" si="34"/>
        <v>5761.984077057602</v>
      </c>
      <c r="J84" s="324">
        <v>640.22045300640025</v>
      </c>
      <c r="K84" s="35"/>
      <c r="L84" s="35"/>
      <c r="M84" s="36"/>
      <c r="N84" s="36"/>
      <c r="O84" s="47"/>
      <c r="P84" s="36"/>
      <c r="Q84" s="36"/>
      <c r="R84" s="36"/>
      <c r="S84" s="36"/>
      <c r="T84" s="36"/>
      <c r="U84" s="33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</row>
    <row r="85" spans="2:36" ht="18" customHeight="1" x14ac:dyDescent="0.25">
      <c r="B85" s="473"/>
      <c r="C85" s="153" t="s">
        <v>501</v>
      </c>
      <c r="D85" s="31" t="s">
        <v>470</v>
      </c>
      <c r="E85" s="31" t="s">
        <v>469</v>
      </c>
      <c r="F85" s="84">
        <f t="shared" si="40"/>
        <v>6955.2014881104033</v>
      </c>
      <c r="G85" s="65">
        <f t="shared" si="41"/>
        <v>6955.2014881104033</v>
      </c>
      <c r="H85" s="46"/>
      <c r="I85" s="83">
        <f t="shared" si="34"/>
        <v>6955.2014881104033</v>
      </c>
      <c r="J85" s="324">
        <v>772.80016534560036</v>
      </c>
      <c r="K85" s="35"/>
      <c r="L85" s="35"/>
      <c r="M85" s="36"/>
      <c r="N85" s="36"/>
      <c r="O85" s="47"/>
      <c r="P85" s="36"/>
      <c r="Q85" s="36"/>
      <c r="R85" s="36"/>
      <c r="S85" s="36"/>
      <c r="T85" s="36"/>
      <c r="U85" s="33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</row>
    <row r="86" spans="2:36" ht="18" customHeight="1" x14ac:dyDescent="0.25">
      <c r="B86" s="469" t="s">
        <v>500</v>
      </c>
      <c r="C86" s="469"/>
      <c r="D86" s="469"/>
      <c r="E86" s="469"/>
      <c r="F86" s="469"/>
      <c r="G86" s="469"/>
      <c r="H86" s="46"/>
      <c r="I86" s="83">
        <f t="shared" si="34"/>
        <v>0</v>
      </c>
      <c r="J86" s="324">
        <v>0</v>
      </c>
      <c r="K86" s="35"/>
      <c r="L86" s="35"/>
      <c r="M86" s="36"/>
      <c r="N86" s="36"/>
      <c r="O86" s="47"/>
      <c r="P86" s="36"/>
      <c r="Q86" s="36"/>
      <c r="R86" s="36"/>
      <c r="S86" s="36"/>
      <c r="T86" s="36"/>
      <c r="U86" s="33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</row>
    <row r="87" spans="2:36" ht="35.1" customHeight="1" x14ac:dyDescent="0.25">
      <c r="B87" s="473"/>
      <c r="C87" s="153" t="s">
        <v>499</v>
      </c>
      <c r="D87" s="31" t="s">
        <v>483</v>
      </c>
      <c r="E87" s="31" t="s">
        <v>208</v>
      </c>
      <c r="F87" s="84">
        <f t="shared" ref="F87" si="42">I87</f>
        <v>2190.1819584456011</v>
      </c>
      <c r="G87" s="65">
        <f>F87-F87*$G$5%</f>
        <v>2190.1819584456011</v>
      </c>
      <c r="H87" s="46"/>
      <c r="I87" s="83">
        <f t="shared" si="34"/>
        <v>2190.1819584456011</v>
      </c>
      <c r="J87" s="324">
        <v>243.35355093840013</v>
      </c>
      <c r="K87" s="35"/>
      <c r="L87" s="35"/>
      <c r="M87" s="36"/>
      <c r="N87" s="36"/>
      <c r="O87" s="47"/>
      <c r="P87" s="36"/>
      <c r="Q87" s="36"/>
      <c r="R87" s="36"/>
      <c r="S87" s="36"/>
      <c r="T87" s="36"/>
      <c r="U87" s="33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</row>
    <row r="88" spans="2:36" ht="35.1" customHeight="1" x14ac:dyDescent="0.25">
      <c r="B88" s="473"/>
      <c r="C88" s="153" t="s">
        <v>498</v>
      </c>
      <c r="D88" s="31" t="s">
        <v>481</v>
      </c>
      <c r="E88" s="31" t="s">
        <v>208</v>
      </c>
      <c r="F88" s="84">
        <f t="shared" ref="F88:F89" si="43">I88</f>
        <v>2747.54009124</v>
      </c>
      <c r="G88" s="65">
        <f t="shared" ref="G88:G89" si="44">F88-F88*$G$5%</f>
        <v>2747.54009124</v>
      </c>
      <c r="H88" s="46"/>
      <c r="I88" s="83">
        <f t="shared" si="34"/>
        <v>2747.54009124</v>
      </c>
      <c r="J88" s="324">
        <v>305.28223236000002</v>
      </c>
      <c r="K88" s="35"/>
      <c r="L88" s="35"/>
      <c r="M88" s="36"/>
      <c r="N88" s="36"/>
      <c r="O88" s="47"/>
      <c r="P88" s="36"/>
      <c r="Q88" s="36"/>
      <c r="R88" s="36"/>
      <c r="S88" s="36"/>
      <c r="T88" s="36"/>
      <c r="U88" s="33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</row>
    <row r="89" spans="2:36" ht="35.1" customHeight="1" x14ac:dyDescent="0.25">
      <c r="B89" s="473"/>
      <c r="C89" s="153" t="s">
        <v>497</v>
      </c>
      <c r="D89" s="31" t="s">
        <v>479</v>
      </c>
      <c r="E89" s="31" t="s">
        <v>208</v>
      </c>
      <c r="F89" s="84">
        <f t="shared" si="43"/>
        <v>2370.7345930128013</v>
      </c>
      <c r="G89" s="65">
        <f t="shared" si="44"/>
        <v>2370.7345930128013</v>
      </c>
      <c r="H89" s="46"/>
      <c r="I89" s="83">
        <f t="shared" si="34"/>
        <v>2370.7345930128013</v>
      </c>
      <c r="J89" s="324">
        <v>263.41495477920012</v>
      </c>
      <c r="K89" s="35"/>
      <c r="L89" s="35"/>
      <c r="M89" s="36"/>
      <c r="N89" s="36"/>
      <c r="O89" s="47"/>
      <c r="P89" s="36"/>
      <c r="Q89" s="36"/>
      <c r="R89" s="36"/>
      <c r="S89" s="36"/>
      <c r="T89" s="36"/>
      <c r="U89" s="33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</row>
    <row r="90" spans="2:36" ht="18" customHeight="1" x14ac:dyDescent="0.25">
      <c r="B90" s="469" t="s">
        <v>496</v>
      </c>
      <c r="C90" s="469"/>
      <c r="D90" s="469"/>
      <c r="E90" s="469"/>
      <c r="F90" s="469"/>
      <c r="G90" s="469"/>
      <c r="H90" s="46"/>
      <c r="I90" s="83">
        <f t="shared" si="34"/>
        <v>0</v>
      </c>
      <c r="J90" s="324">
        <v>0</v>
      </c>
      <c r="K90" s="35"/>
      <c r="L90" s="35"/>
      <c r="M90" s="36"/>
      <c r="N90" s="36"/>
      <c r="O90" s="47"/>
      <c r="P90" s="36"/>
      <c r="Q90" s="36"/>
      <c r="R90" s="36"/>
      <c r="S90" s="36"/>
      <c r="T90" s="36"/>
      <c r="U90" s="33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</row>
    <row r="91" spans="2:36" ht="54.95" customHeight="1" x14ac:dyDescent="0.25">
      <c r="B91" s="473"/>
      <c r="C91" s="153" t="s">
        <v>495</v>
      </c>
      <c r="D91" s="31" t="s">
        <v>483</v>
      </c>
      <c r="E91" s="31" t="s">
        <v>208</v>
      </c>
      <c r="F91" s="84">
        <f t="shared" ref="F91" si="45">I91</f>
        <v>2260.8329893632003</v>
      </c>
      <c r="G91" s="65">
        <f>F91-F91*$G$5%</f>
        <v>2260.8329893632003</v>
      </c>
      <c r="H91" s="46"/>
      <c r="I91" s="83">
        <f t="shared" si="34"/>
        <v>2260.8329893632003</v>
      </c>
      <c r="J91" s="324">
        <v>251.20366548480004</v>
      </c>
      <c r="K91" s="35"/>
      <c r="L91" s="35"/>
      <c r="M91" s="36"/>
      <c r="N91" s="36"/>
      <c r="O91" s="47"/>
      <c r="P91" s="36"/>
      <c r="Q91" s="36"/>
      <c r="R91" s="36"/>
      <c r="S91" s="36"/>
      <c r="T91" s="36"/>
      <c r="U91" s="33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</row>
    <row r="92" spans="2:36" ht="54.95" customHeight="1" x14ac:dyDescent="0.25">
      <c r="B92" s="473"/>
      <c r="C92" s="153" t="s">
        <v>494</v>
      </c>
      <c r="D92" s="31" t="s">
        <v>479</v>
      </c>
      <c r="E92" s="31" t="s">
        <v>208</v>
      </c>
      <c r="F92" s="84">
        <f t="shared" ref="F92" si="46">I92</f>
        <v>2402.1350511984006</v>
      </c>
      <c r="G92" s="65">
        <f>F92-F92*$G$5%</f>
        <v>2402.1350511984006</v>
      </c>
      <c r="H92" s="46"/>
      <c r="I92" s="83">
        <f t="shared" si="34"/>
        <v>2402.1350511984006</v>
      </c>
      <c r="J92" s="324">
        <v>266.90389457760006</v>
      </c>
      <c r="K92" s="35"/>
      <c r="L92" s="35"/>
      <c r="M92" s="36"/>
      <c r="N92" s="36"/>
      <c r="O92" s="47"/>
      <c r="P92" s="36"/>
      <c r="Q92" s="36"/>
      <c r="R92" s="36"/>
      <c r="S92" s="36"/>
      <c r="T92" s="36"/>
      <c r="U92" s="33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</row>
    <row r="93" spans="2:36" ht="18" customHeight="1" x14ac:dyDescent="0.25">
      <c r="B93" s="469" t="s">
        <v>493</v>
      </c>
      <c r="C93" s="469"/>
      <c r="D93" s="469"/>
      <c r="E93" s="469"/>
      <c r="F93" s="469"/>
      <c r="G93" s="469"/>
      <c r="H93" s="46"/>
      <c r="I93" s="83">
        <f t="shared" si="34"/>
        <v>0</v>
      </c>
      <c r="J93" s="324">
        <v>0</v>
      </c>
      <c r="K93" s="35"/>
      <c r="L93" s="35"/>
      <c r="M93" s="36"/>
      <c r="N93" s="36"/>
      <c r="O93" s="47"/>
      <c r="P93" s="36"/>
      <c r="Q93" s="36"/>
      <c r="R93" s="36"/>
      <c r="S93" s="36"/>
      <c r="T93" s="36"/>
      <c r="U93" s="33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</row>
    <row r="94" spans="2:36" ht="35.1" customHeight="1" x14ac:dyDescent="0.25">
      <c r="B94" s="474"/>
      <c r="C94" s="153" t="s">
        <v>492</v>
      </c>
      <c r="D94" s="28" t="s">
        <v>483</v>
      </c>
      <c r="E94" s="31" t="s">
        <v>208</v>
      </c>
      <c r="F94" s="84">
        <f t="shared" ref="F94" si="47">I94</f>
        <v>3108.6453603744008</v>
      </c>
      <c r="G94" s="65">
        <f>F94-F94*$G$5%</f>
        <v>3108.6453603744008</v>
      </c>
      <c r="H94" s="46"/>
      <c r="I94" s="83">
        <f t="shared" si="34"/>
        <v>3108.6453603744008</v>
      </c>
      <c r="J94" s="324">
        <v>345.4050400416001</v>
      </c>
      <c r="K94" s="35"/>
      <c r="L94" s="35"/>
      <c r="M94" s="36"/>
      <c r="N94" s="36"/>
      <c r="O94" s="47"/>
      <c r="P94" s="36"/>
      <c r="Q94" s="36"/>
      <c r="R94" s="36"/>
      <c r="S94" s="36"/>
      <c r="T94" s="36"/>
      <c r="U94" s="33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</row>
    <row r="95" spans="2:36" ht="35.1" customHeight="1" x14ac:dyDescent="0.25">
      <c r="B95" s="474"/>
      <c r="C95" s="153" t="s">
        <v>491</v>
      </c>
      <c r="D95" s="28" t="s">
        <v>479</v>
      </c>
      <c r="E95" s="31" t="s">
        <v>208</v>
      </c>
      <c r="F95" s="84">
        <f t="shared" ref="F95:F96" si="48">I95</f>
        <v>3367.6991404056016</v>
      </c>
      <c r="G95" s="65">
        <f t="shared" ref="G95:G96" si="49">F95-F95*$G$5%</f>
        <v>3367.6991404056016</v>
      </c>
      <c r="H95" s="46"/>
      <c r="I95" s="83">
        <f t="shared" si="34"/>
        <v>3367.6991404056016</v>
      </c>
      <c r="J95" s="324">
        <v>374.18879337840019</v>
      </c>
      <c r="K95" s="35"/>
      <c r="L95" s="35"/>
      <c r="M95" s="36"/>
      <c r="N95" s="36"/>
      <c r="O95" s="47"/>
      <c r="P95" s="36"/>
      <c r="Q95" s="36"/>
      <c r="R95" s="36"/>
      <c r="S95" s="36"/>
      <c r="T95" s="36"/>
      <c r="U95" s="33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</row>
    <row r="96" spans="2:36" ht="35.1" customHeight="1" x14ac:dyDescent="0.25">
      <c r="B96" s="474"/>
      <c r="C96" s="153" t="s">
        <v>490</v>
      </c>
      <c r="D96" s="28" t="s">
        <v>477</v>
      </c>
      <c r="E96" s="31" t="s">
        <v>208</v>
      </c>
      <c r="F96" s="84">
        <f t="shared" si="48"/>
        <v>3885.8067004680006</v>
      </c>
      <c r="G96" s="65">
        <f t="shared" si="49"/>
        <v>3885.8067004680006</v>
      </c>
      <c r="H96" s="46"/>
      <c r="I96" s="83">
        <f t="shared" si="34"/>
        <v>3885.8067004680006</v>
      </c>
      <c r="J96" s="324">
        <v>431.75630005200009</v>
      </c>
      <c r="K96" s="35"/>
      <c r="L96" s="35"/>
      <c r="M96" s="36"/>
      <c r="N96" s="36"/>
      <c r="O96" s="47"/>
      <c r="P96" s="36"/>
      <c r="Q96" s="36"/>
      <c r="R96" s="36"/>
      <c r="S96" s="36"/>
      <c r="T96" s="36"/>
      <c r="U96" s="33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</row>
    <row r="97" spans="2:36" ht="18" customHeight="1" x14ac:dyDescent="0.25">
      <c r="B97" s="469" t="s">
        <v>489</v>
      </c>
      <c r="C97" s="469"/>
      <c r="D97" s="469"/>
      <c r="E97" s="469"/>
      <c r="F97" s="469"/>
      <c r="G97" s="469"/>
      <c r="H97" s="46"/>
      <c r="I97" s="83">
        <f t="shared" si="34"/>
        <v>0</v>
      </c>
      <c r="J97" s="324">
        <v>0</v>
      </c>
      <c r="K97" s="35"/>
      <c r="L97" s="35"/>
      <c r="M97" s="36"/>
      <c r="N97" s="36"/>
      <c r="O97" s="47"/>
      <c r="P97" s="36"/>
      <c r="Q97" s="36"/>
      <c r="R97" s="36"/>
      <c r="S97" s="36"/>
      <c r="T97" s="36"/>
      <c r="U97" s="33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</row>
    <row r="98" spans="2:36" ht="85.5" customHeight="1" x14ac:dyDescent="0.25">
      <c r="B98" s="181"/>
      <c r="C98" s="182" t="s">
        <v>488</v>
      </c>
      <c r="D98" s="31" t="s">
        <v>481</v>
      </c>
      <c r="E98" s="32">
        <v>10</v>
      </c>
      <c r="F98" s="84">
        <f t="shared" ref="F98" si="50">I98</f>
        <v>2629.7883730440003</v>
      </c>
      <c r="G98" s="65">
        <f>F98-F98*$G$5%</f>
        <v>2629.7883730440003</v>
      </c>
      <c r="H98" s="46"/>
      <c r="I98" s="83">
        <f t="shared" si="34"/>
        <v>2629.7883730440003</v>
      </c>
      <c r="J98" s="324">
        <v>292.19870811600003</v>
      </c>
      <c r="K98" s="35"/>
      <c r="L98" s="35"/>
      <c r="M98" s="36"/>
      <c r="N98" s="36"/>
      <c r="O98" s="47"/>
      <c r="P98" s="36"/>
      <c r="Q98" s="36"/>
      <c r="R98" s="36"/>
      <c r="S98" s="36"/>
      <c r="T98" s="36"/>
      <c r="U98" s="33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</row>
    <row r="99" spans="2:36" ht="18" customHeight="1" x14ac:dyDescent="0.25">
      <c r="B99" s="469" t="s">
        <v>487</v>
      </c>
      <c r="C99" s="469"/>
      <c r="D99" s="469"/>
      <c r="E99" s="469"/>
      <c r="F99" s="469"/>
      <c r="G99" s="469"/>
      <c r="H99" s="46"/>
      <c r="I99" s="83">
        <f t="shared" si="34"/>
        <v>0</v>
      </c>
      <c r="J99" s="324">
        <v>0</v>
      </c>
      <c r="K99" s="35"/>
      <c r="L99" s="35"/>
      <c r="M99" s="36"/>
      <c r="N99" s="36"/>
      <c r="O99" s="47"/>
      <c r="P99" s="36"/>
      <c r="Q99" s="36"/>
      <c r="R99" s="36"/>
      <c r="S99" s="36"/>
      <c r="T99" s="36"/>
      <c r="U99" s="33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</row>
    <row r="100" spans="2:36" ht="78.75" customHeight="1" x14ac:dyDescent="0.25">
      <c r="B100" s="181"/>
      <c r="C100" s="182" t="s">
        <v>486</v>
      </c>
      <c r="D100" s="31" t="s">
        <v>481</v>
      </c>
      <c r="E100" s="32">
        <v>10</v>
      </c>
      <c r="F100" s="84">
        <f t="shared" ref="F100" si="51">I100</f>
        <v>2080.2803547960002</v>
      </c>
      <c r="G100" s="65">
        <f>F100-F100*$G$5%</f>
        <v>2080.2803547960002</v>
      </c>
      <c r="H100" s="46"/>
      <c r="I100" s="83">
        <f t="shared" si="34"/>
        <v>2080.2803547960002</v>
      </c>
      <c r="J100" s="324">
        <v>231.14226164400003</v>
      </c>
      <c r="K100" s="35"/>
      <c r="L100" s="35"/>
      <c r="M100" s="36"/>
      <c r="N100" s="36"/>
      <c r="O100" s="47"/>
      <c r="P100" s="36"/>
      <c r="Q100" s="36"/>
      <c r="R100" s="36"/>
      <c r="S100" s="36"/>
      <c r="T100" s="36"/>
      <c r="U100" s="33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</row>
    <row r="101" spans="2:36" ht="18" customHeight="1" x14ac:dyDescent="0.25">
      <c r="B101" s="469" t="s">
        <v>485</v>
      </c>
      <c r="C101" s="469"/>
      <c r="D101" s="469"/>
      <c r="E101" s="469"/>
      <c r="F101" s="469"/>
      <c r="G101" s="469"/>
      <c r="H101" s="46"/>
      <c r="I101" s="83">
        <f t="shared" si="34"/>
        <v>0</v>
      </c>
      <c r="J101" s="324">
        <v>0</v>
      </c>
      <c r="K101" s="35"/>
      <c r="L101" s="35"/>
      <c r="M101" s="36"/>
      <c r="N101" s="36"/>
      <c r="O101" s="47"/>
      <c r="P101" s="36"/>
      <c r="Q101" s="36"/>
      <c r="R101" s="36"/>
      <c r="S101" s="36"/>
      <c r="T101" s="36"/>
      <c r="U101" s="33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</row>
    <row r="102" spans="2:36" ht="15.95" customHeight="1" x14ac:dyDescent="0.25">
      <c r="B102" s="473"/>
      <c r="C102" s="153" t="s">
        <v>484</v>
      </c>
      <c r="D102" s="31" t="s">
        <v>483</v>
      </c>
      <c r="E102" s="31" t="s">
        <v>208</v>
      </c>
      <c r="F102" s="84">
        <f t="shared" ref="F102" si="52">I102</f>
        <v>1774.1258874864006</v>
      </c>
      <c r="G102" s="65">
        <f>F102-F102*$G$5%</f>
        <v>1774.1258874864006</v>
      </c>
      <c r="H102" s="46"/>
      <c r="I102" s="83">
        <f t="shared" si="34"/>
        <v>1774.1258874864006</v>
      </c>
      <c r="J102" s="324">
        <v>197.12509860960006</v>
      </c>
      <c r="K102" s="35"/>
      <c r="L102" s="35"/>
      <c r="M102" s="36"/>
      <c r="N102" s="36"/>
      <c r="O102" s="47"/>
      <c r="P102" s="36"/>
      <c r="Q102" s="36"/>
      <c r="R102" s="36"/>
      <c r="S102" s="36"/>
      <c r="T102" s="36"/>
      <c r="U102" s="33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</row>
    <row r="103" spans="2:36" ht="15.95" customHeight="1" x14ac:dyDescent="0.25">
      <c r="B103" s="473"/>
      <c r="C103" s="153" t="s">
        <v>482</v>
      </c>
      <c r="D103" s="31" t="s">
        <v>481</v>
      </c>
      <c r="E103" s="31" t="s">
        <v>208</v>
      </c>
      <c r="F103" s="84">
        <f t="shared" ref="F103:F108" si="53">I103</f>
        <v>2229.4325311776006</v>
      </c>
      <c r="G103" s="65">
        <f t="shared" ref="G103:G108" si="54">F103-F103*$G$5%</f>
        <v>2229.4325311776006</v>
      </c>
      <c r="H103" s="46"/>
      <c r="I103" s="83">
        <f t="shared" si="34"/>
        <v>2229.4325311776006</v>
      </c>
      <c r="J103" s="324">
        <v>247.71472568640004</v>
      </c>
      <c r="K103" s="35"/>
      <c r="L103" s="35"/>
      <c r="M103" s="36"/>
      <c r="N103" s="36"/>
      <c r="O103" s="47"/>
      <c r="P103" s="36"/>
      <c r="Q103" s="36"/>
      <c r="R103" s="36"/>
      <c r="S103" s="36"/>
      <c r="T103" s="36"/>
      <c r="U103" s="33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</row>
    <row r="104" spans="2:36" ht="15.95" customHeight="1" x14ac:dyDescent="0.25">
      <c r="B104" s="473"/>
      <c r="C104" s="153" t="s">
        <v>480</v>
      </c>
      <c r="D104" s="31" t="s">
        <v>479</v>
      </c>
      <c r="E104" s="31" t="s">
        <v>208</v>
      </c>
      <c r="F104" s="84">
        <f t="shared" si="53"/>
        <v>2229.4325311776006</v>
      </c>
      <c r="G104" s="65">
        <f t="shared" si="54"/>
        <v>2229.4325311776006</v>
      </c>
      <c r="H104" s="46"/>
      <c r="I104" s="83">
        <f t="shared" si="34"/>
        <v>2229.4325311776006</v>
      </c>
      <c r="J104" s="324">
        <v>247.71472568640004</v>
      </c>
      <c r="K104" s="35"/>
      <c r="L104" s="35"/>
      <c r="M104" s="36"/>
      <c r="N104" s="36"/>
      <c r="O104" s="47"/>
      <c r="P104" s="36"/>
      <c r="Q104" s="36"/>
      <c r="R104" s="36"/>
      <c r="S104" s="36"/>
      <c r="T104" s="36"/>
      <c r="U104" s="33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</row>
    <row r="105" spans="2:36" ht="15.95" customHeight="1" x14ac:dyDescent="0.25">
      <c r="B105" s="473"/>
      <c r="C105" s="153" t="s">
        <v>478</v>
      </c>
      <c r="D105" s="31" t="s">
        <v>477</v>
      </c>
      <c r="E105" s="31" t="s">
        <v>208</v>
      </c>
      <c r="F105" s="84">
        <f t="shared" si="53"/>
        <v>2504.1865403016004</v>
      </c>
      <c r="G105" s="65">
        <f t="shared" si="54"/>
        <v>2504.1865403016004</v>
      </c>
      <c r="H105" s="46"/>
      <c r="I105" s="83">
        <f t="shared" si="34"/>
        <v>2504.1865403016004</v>
      </c>
      <c r="J105" s="324">
        <v>278.24294892240005</v>
      </c>
      <c r="K105" s="35"/>
      <c r="L105" s="35"/>
      <c r="M105" s="36"/>
      <c r="N105" s="36"/>
      <c r="O105" s="47"/>
      <c r="P105" s="36"/>
      <c r="Q105" s="36"/>
      <c r="R105" s="36"/>
      <c r="S105" s="36"/>
      <c r="T105" s="36"/>
      <c r="U105" s="33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</row>
    <row r="106" spans="2:36" ht="15.95" customHeight="1" x14ac:dyDescent="0.25">
      <c r="B106" s="473"/>
      <c r="C106" s="153" t="s">
        <v>476</v>
      </c>
      <c r="D106" s="31" t="s">
        <v>475</v>
      </c>
      <c r="E106" s="31" t="s">
        <v>472</v>
      </c>
      <c r="F106" s="84">
        <f t="shared" si="53"/>
        <v>3108.6453603744008</v>
      </c>
      <c r="G106" s="65">
        <f t="shared" si="54"/>
        <v>3108.6453603744008</v>
      </c>
      <c r="H106" s="46"/>
      <c r="I106" s="83">
        <f t="shared" si="34"/>
        <v>3108.6453603744008</v>
      </c>
      <c r="J106" s="324">
        <v>345.4050400416001</v>
      </c>
      <c r="K106" s="35"/>
      <c r="L106" s="35"/>
      <c r="M106" s="36"/>
      <c r="N106" s="36"/>
      <c r="O106" s="47"/>
      <c r="P106" s="36"/>
      <c r="Q106" s="36"/>
      <c r="R106" s="36"/>
      <c r="S106" s="36"/>
      <c r="T106" s="36"/>
      <c r="U106" s="33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</row>
    <row r="107" spans="2:36" ht="15.95" customHeight="1" x14ac:dyDescent="0.25">
      <c r="B107" s="473"/>
      <c r="C107" s="153" t="s">
        <v>474</v>
      </c>
      <c r="D107" s="31" t="s">
        <v>473</v>
      </c>
      <c r="E107" s="31" t="s">
        <v>472</v>
      </c>
      <c r="F107" s="84">
        <f t="shared" si="53"/>
        <v>5275.2769751808019</v>
      </c>
      <c r="G107" s="65">
        <f t="shared" si="54"/>
        <v>5275.2769751808019</v>
      </c>
      <c r="H107" s="46"/>
      <c r="I107" s="83">
        <f t="shared" si="34"/>
        <v>5275.2769751808019</v>
      </c>
      <c r="J107" s="324">
        <v>586.14188613120018</v>
      </c>
      <c r="K107" s="35"/>
      <c r="L107" s="35"/>
      <c r="M107" s="36"/>
      <c r="N107" s="36"/>
      <c r="O107" s="47"/>
      <c r="P107" s="36"/>
      <c r="Q107" s="36"/>
      <c r="R107" s="36"/>
      <c r="S107" s="36"/>
      <c r="T107" s="36"/>
      <c r="U107" s="33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</row>
    <row r="108" spans="2:36" ht="15.95" customHeight="1" x14ac:dyDescent="0.25">
      <c r="B108" s="473"/>
      <c r="C108" s="153" t="s">
        <v>471</v>
      </c>
      <c r="D108" s="31" t="s">
        <v>470</v>
      </c>
      <c r="E108" s="31" t="s">
        <v>469</v>
      </c>
      <c r="F108" s="84">
        <f t="shared" si="53"/>
        <v>5612.8319006760012</v>
      </c>
      <c r="G108" s="65">
        <f t="shared" si="54"/>
        <v>5612.8319006760012</v>
      </c>
      <c r="H108" s="46"/>
      <c r="I108" s="83">
        <f t="shared" si="34"/>
        <v>5612.8319006760012</v>
      </c>
      <c r="J108" s="324">
        <v>623.64798896400009</v>
      </c>
      <c r="K108" s="35"/>
      <c r="L108" s="35"/>
      <c r="M108" s="36"/>
      <c r="N108" s="36"/>
      <c r="O108" s="47"/>
      <c r="P108" s="36"/>
      <c r="Q108" s="36"/>
      <c r="R108" s="36"/>
      <c r="S108" s="36"/>
      <c r="T108" s="36"/>
      <c r="U108" s="33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</row>
    <row r="109" spans="2:36" ht="18" customHeight="1" x14ac:dyDescent="0.25">
      <c r="B109" s="469" t="s">
        <v>468</v>
      </c>
      <c r="C109" s="469"/>
      <c r="D109" s="469"/>
      <c r="E109" s="469"/>
      <c r="F109" s="469"/>
      <c r="G109" s="469"/>
      <c r="H109" s="46"/>
      <c r="I109" s="83">
        <f t="shared" si="34"/>
        <v>0</v>
      </c>
      <c r="J109" s="324">
        <v>0</v>
      </c>
      <c r="K109" s="35"/>
      <c r="L109" s="35"/>
      <c r="M109" s="36"/>
      <c r="N109" s="36"/>
      <c r="O109" s="47"/>
      <c r="P109" s="36"/>
      <c r="Q109" s="36"/>
      <c r="R109" s="33"/>
      <c r="S109" s="33"/>
      <c r="T109" s="33"/>
      <c r="U109" s="33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</row>
    <row r="110" spans="2:36" ht="60.75" customHeight="1" x14ac:dyDescent="0.25">
      <c r="B110" s="474"/>
      <c r="C110" s="153" t="s">
        <v>467</v>
      </c>
      <c r="D110" s="28" t="s">
        <v>466</v>
      </c>
      <c r="E110" s="31" t="s">
        <v>208</v>
      </c>
      <c r="F110" s="84">
        <f t="shared" ref="F110" si="55">I110</f>
        <v>1961.7436251453605</v>
      </c>
      <c r="G110" s="65">
        <f>F110-F110*$G$5%</f>
        <v>1961.7436251453605</v>
      </c>
      <c r="H110" s="46"/>
      <c r="I110" s="83">
        <f t="shared" si="34"/>
        <v>1961.7436251453605</v>
      </c>
      <c r="J110" s="324">
        <v>217.97151390504007</v>
      </c>
      <c r="K110" s="46"/>
      <c r="L110" s="35"/>
      <c r="M110" s="36"/>
      <c r="N110" s="36"/>
      <c r="O110" s="36"/>
      <c r="P110" s="36"/>
      <c r="Q110" s="36"/>
      <c r="R110" s="36"/>
      <c r="S110" s="36"/>
      <c r="T110" s="36"/>
      <c r="U110" s="33"/>
      <c r="V110" s="48"/>
      <c r="W110" s="48"/>
      <c r="X110" s="48"/>
      <c r="Y110" s="48"/>
      <c r="Z110" s="48"/>
      <c r="AA110" s="48"/>
      <c r="AB110" s="48"/>
      <c r="AC110" s="48"/>
      <c r="AD110" s="48"/>
      <c r="AE110" s="48">
        <v>2.94</v>
      </c>
      <c r="AF110" s="48"/>
      <c r="AG110" s="48"/>
      <c r="AH110" s="48"/>
      <c r="AI110" s="48"/>
      <c r="AJ110" s="48"/>
    </row>
    <row r="111" spans="2:36" ht="60.75" customHeight="1" x14ac:dyDescent="0.25">
      <c r="B111" s="474"/>
      <c r="C111" s="153" t="s">
        <v>465</v>
      </c>
      <c r="D111" s="28" t="s">
        <v>464</v>
      </c>
      <c r="E111" s="31" t="s">
        <v>208</v>
      </c>
      <c r="F111" s="84">
        <f t="shared" ref="F111" si="56">I111</f>
        <v>2375.4446617406406</v>
      </c>
      <c r="G111" s="65">
        <f>F111-F111*$G$5%</f>
        <v>2375.4446617406406</v>
      </c>
      <c r="H111" s="46"/>
      <c r="I111" s="83">
        <f t="shared" si="34"/>
        <v>2375.4446617406406</v>
      </c>
      <c r="J111" s="324">
        <v>263.93829574896006</v>
      </c>
      <c r="K111" s="46"/>
      <c r="L111" s="35"/>
      <c r="M111" s="36"/>
      <c r="N111" s="36"/>
      <c r="O111" s="47"/>
      <c r="P111" s="36"/>
      <c r="Q111" s="36"/>
      <c r="R111" s="36"/>
      <c r="S111" s="36"/>
      <c r="T111" s="36"/>
      <c r="U111" s="33"/>
      <c r="V111" s="48"/>
      <c r="W111" s="48"/>
      <c r="X111" s="48"/>
      <c r="Y111" s="48"/>
      <c r="Z111" s="48"/>
      <c r="AA111" s="48"/>
      <c r="AB111" s="48"/>
      <c r="AC111" s="48"/>
      <c r="AD111" s="48"/>
      <c r="AE111" s="48">
        <v>3.56</v>
      </c>
      <c r="AF111" s="48"/>
      <c r="AG111" s="48"/>
      <c r="AH111" s="48"/>
      <c r="AI111" s="48"/>
      <c r="AJ111" s="48"/>
    </row>
    <row r="112" spans="2:36" ht="18" customHeight="1" x14ac:dyDescent="0.25">
      <c r="B112" s="469" t="s">
        <v>463</v>
      </c>
      <c r="C112" s="469"/>
      <c r="D112" s="469"/>
      <c r="E112" s="469"/>
      <c r="F112" s="469"/>
      <c r="G112" s="469"/>
      <c r="H112" s="46"/>
      <c r="I112" s="83">
        <f t="shared" si="34"/>
        <v>0</v>
      </c>
      <c r="J112" s="324">
        <v>0</v>
      </c>
      <c r="K112" s="35"/>
      <c r="L112" s="35"/>
      <c r="M112" s="36"/>
      <c r="N112" s="36"/>
      <c r="O112" s="47"/>
      <c r="P112" s="36"/>
      <c r="Q112" s="36"/>
      <c r="R112" s="33"/>
      <c r="S112" s="33"/>
      <c r="T112" s="33"/>
      <c r="U112" s="33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</row>
    <row r="113" spans="2:36" ht="57" customHeight="1" x14ac:dyDescent="0.25">
      <c r="B113" s="474"/>
      <c r="C113" s="153" t="s">
        <v>462</v>
      </c>
      <c r="D113" s="28" t="s">
        <v>458</v>
      </c>
      <c r="E113" s="31" t="s">
        <v>455</v>
      </c>
      <c r="F113" s="84">
        <f t="shared" ref="F113" si="57">I113</f>
        <v>8085.6179827920023</v>
      </c>
      <c r="G113" s="65">
        <f>F113-F113*$G$5%</f>
        <v>8085.6179827920023</v>
      </c>
      <c r="H113" s="46"/>
      <c r="I113" s="83">
        <f t="shared" si="34"/>
        <v>8085.6179827920023</v>
      </c>
      <c r="J113" s="324">
        <v>898.40199808800025</v>
      </c>
      <c r="K113" s="35"/>
      <c r="L113" s="35"/>
      <c r="M113" s="36"/>
      <c r="N113" s="36"/>
      <c r="O113" s="47"/>
      <c r="P113" s="36"/>
      <c r="Q113" s="36"/>
      <c r="R113" s="36"/>
      <c r="S113" s="36"/>
      <c r="T113" s="36"/>
      <c r="U113" s="33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</row>
    <row r="114" spans="2:36" ht="57" customHeight="1" x14ac:dyDescent="0.25">
      <c r="B114" s="474"/>
      <c r="C114" s="153" t="s">
        <v>461</v>
      </c>
      <c r="D114" s="28" t="s">
        <v>456</v>
      </c>
      <c r="E114" s="31" t="s">
        <v>455</v>
      </c>
      <c r="F114" s="84">
        <f t="shared" ref="F114" si="58">I114</f>
        <v>8321.1214191840008</v>
      </c>
      <c r="G114" s="65">
        <f>F114-F114*$G$5%</f>
        <v>8321.1214191840008</v>
      </c>
      <c r="H114" s="46"/>
      <c r="I114" s="83">
        <f t="shared" si="34"/>
        <v>8321.1214191840008</v>
      </c>
      <c r="J114" s="324">
        <v>924.56904657600012</v>
      </c>
      <c r="K114" s="35"/>
      <c r="L114" s="35"/>
      <c r="M114" s="36"/>
      <c r="N114" s="36"/>
      <c r="O114" s="47"/>
      <c r="P114" s="36"/>
      <c r="Q114" s="36"/>
      <c r="R114" s="36"/>
      <c r="S114" s="36"/>
      <c r="T114" s="36"/>
      <c r="U114" s="33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</row>
    <row r="115" spans="2:36" ht="18" customHeight="1" x14ac:dyDescent="0.25">
      <c r="B115" s="469" t="s">
        <v>460</v>
      </c>
      <c r="C115" s="469"/>
      <c r="D115" s="469"/>
      <c r="E115" s="469"/>
      <c r="F115" s="469"/>
      <c r="G115" s="469"/>
      <c r="H115" s="46"/>
      <c r="I115" s="83">
        <f t="shared" si="34"/>
        <v>0</v>
      </c>
      <c r="J115" s="324">
        <v>0</v>
      </c>
      <c r="K115" s="35"/>
      <c r="L115" s="35"/>
      <c r="M115" s="36"/>
      <c r="N115" s="36"/>
      <c r="O115" s="47"/>
      <c r="P115" s="36"/>
      <c r="Q115" s="36"/>
      <c r="R115" s="33"/>
      <c r="S115" s="33"/>
      <c r="T115" s="33"/>
      <c r="U115" s="33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</row>
    <row r="116" spans="2:36" ht="57" customHeight="1" x14ac:dyDescent="0.25">
      <c r="B116" s="474"/>
      <c r="C116" s="153" t="s">
        <v>459</v>
      </c>
      <c r="D116" s="28" t="s">
        <v>458</v>
      </c>
      <c r="E116" s="31" t="s">
        <v>455</v>
      </c>
      <c r="F116" s="84">
        <f t="shared" ref="F116" si="59">I116</f>
        <v>7967.866264596003</v>
      </c>
      <c r="G116" s="65">
        <f>F116-F116*$G$5%</f>
        <v>7967.866264596003</v>
      </c>
      <c r="H116" s="46"/>
      <c r="I116" s="83">
        <f t="shared" si="34"/>
        <v>7967.866264596003</v>
      </c>
      <c r="J116" s="324">
        <v>885.31847384400032</v>
      </c>
      <c r="K116" s="35"/>
      <c r="L116" s="35"/>
      <c r="M116" s="36"/>
      <c r="N116" s="36"/>
      <c r="O116" s="47"/>
      <c r="P116" s="36"/>
      <c r="Q116" s="36"/>
      <c r="R116" s="36"/>
      <c r="S116" s="36"/>
      <c r="T116" s="36"/>
      <c r="U116" s="33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</row>
    <row r="117" spans="2:36" ht="57" customHeight="1" x14ac:dyDescent="0.25">
      <c r="B117" s="474"/>
      <c r="C117" s="153" t="s">
        <v>457</v>
      </c>
      <c r="D117" s="28" t="s">
        <v>456</v>
      </c>
      <c r="E117" s="31" t="s">
        <v>455</v>
      </c>
      <c r="F117" s="84">
        <f t="shared" ref="F117" si="60">I117</f>
        <v>8540.9246264832036</v>
      </c>
      <c r="G117" s="65">
        <f>F117-F117*$G$5%</f>
        <v>8540.9246264832036</v>
      </c>
      <c r="H117" s="46"/>
      <c r="I117" s="83">
        <f t="shared" si="34"/>
        <v>8540.9246264832036</v>
      </c>
      <c r="J117" s="324">
        <v>948.99162516480033</v>
      </c>
      <c r="K117" s="35"/>
      <c r="L117" s="35"/>
      <c r="M117" s="36"/>
      <c r="N117" s="36"/>
      <c r="O117" s="47"/>
      <c r="P117" s="36"/>
      <c r="Q117" s="36"/>
      <c r="R117" s="36"/>
      <c r="S117" s="36"/>
      <c r="T117" s="36"/>
      <c r="U117" s="33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</row>
    <row r="118" spans="2:36" ht="18" customHeight="1" x14ac:dyDescent="0.25">
      <c r="B118" s="469" t="s">
        <v>454</v>
      </c>
      <c r="C118" s="469"/>
      <c r="D118" s="469"/>
      <c r="E118" s="469"/>
      <c r="F118" s="469"/>
      <c r="G118" s="469"/>
      <c r="H118" s="46"/>
      <c r="I118" s="83">
        <f t="shared" si="34"/>
        <v>0</v>
      </c>
      <c r="J118" s="324">
        <v>0</v>
      </c>
      <c r="K118" s="35"/>
      <c r="L118" s="35"/>
      <c r="M118" s="36"/>
      <c r="N118" s="36"/>
      <c r="O118" s="47"/>
      <c r="P118" s="36"/>
      <c r="Q118" s="36"/>
      <c r="R118" s="33"/>
      <c r="S118" s="33"/>
      <c r="T118" s="33"/>
      <c r="U118" s="33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</row>
    <row r="119" spans="2:36" ht="121.5" customHeight="1" x14ac:dyDescent="0.25">
      <c r="B119" s="183"/>
      <c r="C119" s="153" t="s">
        <v>453</v>
      </c>
      <c r="D119" s="28" t="s">
        <v>452</v>
      </c>
      <c r="E119" s="31" t="s">
        <v>208</v>
      </c>
      <c r="F119" s="84">
        <f t="shared" ref="F119" si="61">I119</f>
        <v>1981.9596132000006</v>
      </c>
      <c r="G119" s="65">
        <f>F119-F119*$G$5%</f>
        <v>1981.9596132000006</v>
      </c>
      <c r="H119" s="46"/>
      <c r="I119" s="83">
        <f t="shared" si="34"/>
        <v>1981.9596132000006</v>
      </c>
      <c r="J119" s="324">
        <v>220.21773480000007</v>
      </c>
      <c r="K119" s="46"/>
      <c r="L119" s="35"/>
      <c r="M119" s="36"/>
      <c r="N119" s="36"/>
      <c r="O119" s="47"/>
      <c r="P119" s="36"/>
      <c r="Q119" s="36"/>
      <c r="R119" s="36"/>
      <c r="S119" s="36"/>
      <c r="T119" s="36"/>
      <c r="U119" s="33"/>
      <c r="V119" s="48"/>
      <c r="W119" s="48"/>
      <c r="X119" s="48"/>
      <c r="Y119" s="48"/>
      <c r="Z119" s="48"/>
      <c r="AA119" s="48"/>
      <c r="AB119" s="48"/>
      <c r="AC119" s="48"/>
      <c r="AD119" s="48"/>
      <c r="AE119" s="48">
        <v>2.7</v>
      </c>
      <c r="AF119" s="48"/>
      <c r="AG119" s="48"/>
      <c r="AH119" s="48"/>
      <c r="AI119" s="48"/>
      <c r="AJ119" s="48"/>
    </row>
    <row r="120" spans="2:36" ht="18" customHeight="1" x14ac:dyDescent="0.25">
      <c r="B120" s="469" t="s">
        <v>384</v>
      </c>
      <c r="C120" s="469"/>
      <c r="D120" s="469"/>
      <c r="E120" s="469"/>
      <c r="F120" s="469"/>
      <c r="G120" s="469"/>
      <c r="H120" s="46"/>
      <c r="I120" s="83">
        <f t="shared" si="34"/>
        <v>0</v>
      </c>
      <c r="J120" s="324">
        <v>0</v>
      </c>
      <c r="K120" s="35"/>
      <c r="L120" s="35"/>
      <c r="M120" s="36"/>
      <c r="N120" s="36"/>
      <c r="O120" s="47"/>
      <c r="P120" s="36"/>
      <c r="Q120" s="36"/>
      <c r="R120" s="33"/>
      <c r="S120" s="33"/>
      <c r="T120" s="33"/>
      <c r="U120" s="33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</row>
    <row r="121" spans="2:36" ht="50.1" customHeight="1" x14ac:dyDescent="0.25">
      <c r="B121" s="474"/>
      <c r="C121" s="153" t="s">
        <v>383</v>
      </c>
      <c r="D121" s="28">
        <v>16</v>
      </c>
      <c r="E121" s="28">
        <v>5</v>
      </c>
      <c r="F121" s="84">
        <f t="shared" ref="F121" si="62">I121</f>
        <v>651.55950735120007</v>
      </c>
      <c r="G121" s="65">
        <f>F121-F121*$G$5%</f>
        <v>651.55950735120007</v>
      </c>
      <c r="H121" s="46"/>
      <c r="I121" s="83">
        <f t="shared" si="34"/>
        <v>651.55950735120007</v>
      </c>
      <c r="J121" s="324">
        <v>72.395500816800009</v>
      </c>
      <c r="K121" s="35"/>
      <c r="L121" s="35"/>
      <c r="M121" s="36"/>
      <c r="N121" s="36"/>
      <c r="O121" s="47"/>
      <c r="P121" s="36"/>
      <c r="Q121" s="36"/>
      <c r="R121" s="36"/>
      <c r="S121" s="36"/>
      <c r="T121" s="36"/>
      <c r="U121" s="33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</row>
    <row r="122" spans="2:36" ht="50.1" customHeight="1" x14ac:dyDescent="0.25">
      <c r="B122" s="474"/>
      <c r="C122" s="153" t="s">
        <v>382</v>
      </c>
      <c r="D122" s="28">
        <v>20</v>
      </c>
      <c r="E122" s="28">
        <v>5</v>
      </c>
      <c r="F122" s="84">
        <f t="shared" ref="F122" si="63">I122</f>
        <v>1287.4187856096005</v>
      </c>
      <c r="G122" s="65">
        <f>F122-F122*$G$5%</f>
        <v>1287.4187856096005</v>
      </c>
      <c r="H122" s="46"/>
      <c r="I122" s="83">
        <f t="shared" si="34"/>
        <v>1287.4187856096005</v>
      </c>
      <c r="J122" s="324">
        <v>143.04653173440005</v>
      </c>
      <c r="K122" s="35"/>
      <c r="L122" s="35"/>
      <c r="M122" s="36"/>
      <c r="N122" s="36"/>
      <c r="O122" s="47"/>
      <c r="P122" s="36"/>
      <c r="Q122" s="36"/>
      <c r="R122" s="36"/>
      <c r="S122" s="36"/>
      <c r="T122" s="36"/>
      <c r="U122" s="33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</row>
    <row r="123" spans="2:36" ht="18" customHeight="1" x14ac:dyDescent="0.25">
      <c r="B123" s="469" t="s">
        <v>381</v>
      </c>
      <c r="C123" s="469"/>
      <c r="D123" s="469"/>
      <c r="E123" s="469"/>
      <c r="F123" s="469"/>
      <c r="G123" s="469"/>
      <c r="H123" s="46"/>
      <c r="I123" s="83">
        <f t="shared" si="34"/>
        <v>0</v>
      </c>
      <c r="J123" s="324">
        <v>0</v>
      </c>
      <c r="K123" s="35"/>
      <c r="L123" s="35"/>
      <c r="M123" s="36"/>
      <c r="N123" s="36"/>
      <c r="O123" s="33"/>
      <c r="P123" s="33"/>
      <c r="Q123" s="33"/>
      <c r="R123" s="33"/>
      <c r="S123" s="33"/>
      <c r="T123" s="33"/>
      <c r="U123" s="33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</row>
    <row r="124" spans="2:36" ht="57" customHeight="1" x14ac:dyDescent="0.25">
      <c r="B124" s="474"/>
      <c r="C124" s="153" t="s">
        <v>380</v>
      </c>
      <c r="D124" s="28" t="s">
        <v>379</v>
      </c>
      <c r="E124" s="59">
        <v>50</v>
      </c>
      <c r="F124" s="84">
        <f t="shared" ref="F124" si="64">I124</f>
        <v>105.19153492176004</v>
      </c>
      <c r="G124" s="65">
        <f>F124-F124*$G$5%</f>
        <v>105.19153492176004</v>
      </c>
      <c r="H124" s="46"/>
      <c r="I124" s="83">
        <f t="shared" si="34"/>
        <v>105.19153492176004</v>
      </c>
      <c r="J124" s="324">
        <v>11.687948324640004</v>
      </c>
      <c r="K124" s="35"/>
      <c r="L124" s="35"/>
      <c r="M124" s="36"/>
      <c r="N124" s="36"/>
      <c r="O124" s="47"/>
      <c r="P124" s="36"/>
      <c r="Q124" s="36"/>
      <c r="R124" s="36"/>
      <c r="S124" s="36"/>
      <c r="T124" s="36"/>
      <c r="U124" s="33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</row>
    <row r="125" spans="2:36" ht="57" customHeight="1" x14ac:dyDescent="0.25">
      <c r="B125" s="474"/>
      <c r="C125" s="153" t="s">
        <v>378</v>
      </c>
      <c r="D125" s="28" t="s">
        <v>377</v>
      </c>
      <c r="E125" s="59">
        <v>50</v>
      </c>
      <c r="F125" s="84">
        <f t="shared" ref="F125" si="65">I125</f>
        <v>113.82666092280004</v>
      </c>
      <c r="G125" s="65">
        <f>F125-F125*$G$5%</f>
        <v>113.82666092280004</v>
      </c>
      <c r="H125" s="46"/>
      <c r="I125" s="83">
        <f t="shared" si="34"/>
        <v>113.82666092280004</v>
      </c>
      <c r="J125" s="324">
        <v>12.647406769200005</v>
      </c>
      <c r="K125" s="35"/>
      <c r="L125" s="35"/>
      <c r="M125" s="36"/>
      <c r="N125" s="36"/>
      <c r="O125" s="47"/>
      <c r="P125" s="36"/>
      <c r="Q125" s="36"/>
      <c r="R125" s="36"/>
      <c r="S125" s="36"/>
      <c r="T125" s="36"/>
      <c r="U125" s="33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</row>
    <row r="126" spans="2:36" ht="18" customHeight="1" x14ac:dyDescent="0.25">
      <c r="B126" s="469" t="s">
        <v>658</v>
      </c>
      <c r="C126" s="469"/>
      <c r="D126" s="469"/>
      <c r="E126" s="469"/>
      <c r="F126" s="469"/>
      <c r="G126" s="469"/>
      <c r="H126" s="46"/>
      <c r="I126" s="83">
        <f t="shared" si="34"/>
        <v>0</v>
      </c>
      <c r="J126" s="324">
        <v>0</v>
      </c>
      <c r="K126" s="35"/>
      <c r="L126" s="35"/>
      <c r="M126" s="36"/>
      <c r="N126" s="36"/>
      <c r="O126" s="33"/>
      <c r="P126" s="33"/>
      <c r="Q126" s="33"/>
      <c r="R126" s="36"/>
      <c r="S126" s="33"/>
      <c r="T126" s="33"/>
      <c r="U126" s="33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9"/>
      <c r="AJ126" s="49"/>
    </row>
    <row r="127" spans="2:36" ht="30" customHeight="1" x14ac:dyDescent="0.25">
      <c r="B127" s="468"/>
      <c r="C127" s="153" t="s">
        <v>660</v>
      </c>
      <c r="D127" s="31" t="s">
        <v>687</v>
      </c>
      <c r="E127" s="59">
        <v>50</v>
      </c>
      <c r="F127" s="84">
        <f t="shared" ref="F127" si="66">I127</f>
        <v>189.9917712000001</v>
      </c>
      <c r="G127" s="65">
        <f>F127-F127*$G$5%</f>
        <v>189.9917712000001</v>
      </c>
      <c r="H127" s="46"/>
      <c r="I127" s="83">
        <f t="shared" si="34"/>
        <v>189.9917712000001</v>
      </c>
      <c r="J127" s="324">
        <v>21.110196800000011</v>
      </c>
      <c r="K127" s="46"/>
      <c r="L127" s="35"/>
      <c r="M127" s="36"/>
      <c r="N127" s="36"/>
      <c r="O127" s="47"/>
      <c r="P127" s="36"/>
      <c r="Q127" s="36"/>
      <c r="R127" s="36"/>
      <c r="S127" s="36"/>
      <c r="T127" s="36"/>
      <c r="U127" s="33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</row>
    <row r="128" spans="2:36" ht="30" customHeight="1" x14ac:dyDescent="0.25">
      <c r="B128" s="468"/>
      <c r="C128" s="153" t="s">
        <v>661</v>
      </c>
      <c r="D128" s="31" t="s">
        <v>688</v>
      </c>
      <c r="E128" s="59">
        <v>50</v>
      </c>
      <c r="F128" s="84">
        <f t="shared" ref="F128:F129" si="67">I128</f>
        <v>215.89974000000001</v>
      </c>
      <c r="G128" s="65">
        <f t="shared" ref="G128:G129" si="68">F128-F128*$G$5%</f>
        <v>215.89974000000001</v>
      </c>
      <c r="H128" s="46"/>
      <c r="I128" s="83">
        <f t="shared" si="34"/>
        <v>215.89974000000001</v>
      </c>
      <c r="J128" s="324">
        <v>23.988860000000003</v>
      </c>
      <c r="K128" s="46"/>
      <c r="L128" s="35"/>
      <c r="M128" s="36"/>
      <c r="N128" s="36"/>
      <c r="O128" s="47"/>
      <c r="P128" s="36"/>
      <c r="Q128" s="36"/>
      <c r="R128" s="36"/>
      <c r="S128" s="36"/>
      <c r="T128" s="36"/>
      <c r="U128" s="33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</row>
    <row r="129" spans="2:36" ht="30" customHeight="1" x14ac:dyDescent="0.25">
      <c r="B129" s="468"/>
      <c r="C129" s="153" t="s">
        <v>662</v>
      </c>
      <c r="D129" s="31" t="s">
        <v>689</v>
      </c>
      <c r="E129" s="59">
        <v>50</v>
      </c>
      <c r="F129" s="84">
        <f t="shared" si="67"/>
        <v>336.80359440000012</v>
      </c>
      <c r="G129" s="65">
        <f t="shared" si="68"/>
        <v>336.80359440000012</v>
      </c>
      <c r="H129" s="46"/>
      <c r="I129" s="83">
        <f t="shared" si="34"/>
        <v>336.80359440000012</v>
      </c>
      <c r="J129" s="324">
        <v>37.422621600000014</v>
      </c>
      <c r="K129" s="46"/>
      <c r="L129" s="35"/>
      <c r="M129" s="36"/>
      <c r="N129" s="36"/>
      <c r="O129" s="47"/>
      <c r="P129" s="36"/>
      <c r="Q129" s="36"/>
      <c r="R129" s="36"/>
      <c r="S129" s="36"/>
      <c r="T129" s="36"/>
      <c r="U129" s="33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</row>
    <row r="130" spans="2:36" ht="18" customHeight="1" x14ac:dyDescent="0.25">
      <c r="B130" s="469" t="s">
        <v>659</v>
      </c>
      <c r="C130" s="469"/>
      <c r="D130" s="469"/>
      <c r="E130" s="469"/>
      <c r="F130" s="469"/>
      <c r="G130" s="469"/>
      <c r="H130" s="46"/>
      <c r="I130" s="83">
        <f t="shared" si="34"/>
        <v>0</v>
      </c>
      <c r="J130" s="324">
        <v>0</v>
      </c>
      <c r="K130" s="35"/>
      <c r="L130" s="35"/>
      <c r="M130" s="36"/>
      <c r="N130" s="36"/>
      <c r="O130" s="33"/>
      <c r="P130" s="33"/>
      <c r="Q130" s="33"/>
      <c r="R130" s="36"/>
      <c r="S130" s="33"/>
      <c r="T130" s="33"/>
      <c r="U130" s="33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9"/>
      <c r="AJ130" s="49"/>
    </row>
    <row r="131" spans="2:36" ht="30" customHeight="1" x14ac:dyDescent="0.25">
      <c r="B131" s="468"/>
      <c r="C131" s="153" t="s">
        <v>663</v>
      </c>
      <c r="D131" s="31" t="s">
        <v>687</v>
      </c>
      <c r="E131" s="59">
        <v>50</v>
      </c>
      <c r="F131" s="84">
        <f t="shared" ref="F131" si="69">I131</f>
        <v>189.9917712000001</v>
      </c>
      <c r="G131" s="65">
        <f>F131-F131*$G$5%</f>
        <v>189.9917712000001</v>
      </c>
      <c r="H131" s="46"/>
      <c r="I131" s="83">
        <f t="shared" si="34"/>
        <v>189.9917712000001</v>
      </c>
      <c r="J131" s="324">
        <v>21.110196800000011</v>
      </c>
      <c r="K131" s="46"/>
      <c r="L131" s="35"/>
      <c r="M131" s="36"/>
      <c r="N131" s="36"/>
      <c r="O131" s="47"/>
      <c r="P131" s="36"/>
      <c r="Q131" s="36"/>
      <c r="R131" s="36"/>
      <c r="S131" s="36"/>
      <c r="T131" s="36"/>
      <c r="U131" s="33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</row>
    <row r="132" spans="2:36" ht="30" customHeight="1" x14ac:dyDescent="0.25">
      <c r="B132" s="468"/>
      <c r="C132" s="153" t="s">
        <v>664</v>
      </c>
      <c r="D132" s="31" t="s">
        <v>688</v>
      </c>
      <c r="E132" s="59">
        <v>50</v>
      </c>
      <c r="F132" s="84">
        <f t="shared" ref="F132:F133" si="70">I132</f>
        <v>215.89974000000001</v>
      </c>
      <c r="G132" s="65">
        <f t="shared" ref="G132:G133" si="71">F132-F132*$G$5%</f>
        <v>215.89974000000001</v>
      </c>
      <c r="H132" s="46"/>
      <c r="I132" s="83">
        <f t="shared" si="34"/>
        <v>215.89974000000001</v>
      </c>
      <c r="J132" s="324">
        <v>23.988860000000003</v>
      </c>
      <c r="K132" s="46"/>
      <c r="L132" s="35"/>
      <c r="M132" s="36"/>
      <c r="N132" s="36"/>
      <c r="O132" s="47"/>
      <c r="P132" s="36"/>
      <c r="Q132" s="36"/>
      <c r="R132" s="36"/>
      <c r="S132" s="36"/>
      <c r="T132" s="36"/>
      <c r="U132" s="33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</row>
    <row r="133" spans="2:36" ht="30" customHeight="1" x14ac:dyDescent="0.25">
      <c r="B133" s="468"/>
      <c r="C133" s="153" t="s">
        <v>665</v>
      </c>
      <c r="D133" s="31" t="s">
        <v>689</v>
      </c>
      <c r="E133" s="59">
        <v>50</v>
      </c>
      <c r="F133" s="84">
        <f t="shared" si="70"/>
        <v>336.80359440000012</v>
      </c>
      <c r="G133" s="65">
        <f t="shared" si="71"/>
        <v>336.80359440000012</v>
      </c>
      <c r="H133" s="46"/>
      <c r="I133" s="83">
        <f t="shared" si="34"/>
        <v>336.80359440000012</v>
      </c>
      <c r="J133" s="324">
        <v>37.422621600000014</v>
      </c>
      <c r="K133" s="46"/>
      <c r="L133" s="35"/>
      <c r="M133" s="36"/>
      <c r="N133" s="36"/>
      <c r="O133" s="47"/>
      <c r="P133" s="36"/>
      <c r="Q133" s="36"/>
      <c r="R133" s="36"/>
      <c r="S133" s="36"/>
      <c r="T133" s="36"/>
      <c r="U133" s="33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</row>
    <row r="134" spans="2:36" ht="18" customHeight="1" x14ac:dyDescent="0.25">
      <c r="B134" s="469" t="s">
        <v>450</v>
      </c>
      <c r="C134" s="469"/>
      <c r="D134" s="469"/>
      <c r="E134" s="469"/>
      <c r="F134" s="469"/>
      <c r="G134" s="469"/>
      <c r="H134" s="46"/>
      <c r="I134" s="83">
        <f t="shared" si="34"/>
        <v>0</v>
      </c>
      <c r="J134" s="324">
        <v>0</v>
      </c>
      <c r="K134" s="35"/>
      <c r="L134" s="35"/>
      <c r="M134" s="36"/>
      <c r="N134" s="36"/>
      <c r="O134" s="33"/>
      <c r="P134" s="33"/>
      <c r="Q134" s="33"/>
      <c r="R134" s="36"/>
      <c r="S134" s="33"/>
      <c r="T134" s="33"/>
      <c r="U134" s="33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9"/>
      <c r="AJ134" s="49"/>
    </row>
    <row r="135" spans="2:36" ht="15.75" customHeight="1" x14ac:dyDescent="0.25">
      <c r="B135" s="468"/>
      <c r="C135" s="153" t="s">
        <v>449</v>
      </c>
      <c r="D135" s="31" t="s">
        <v>439</v>
      </c>
      <c r="E135" s="31">
        <v>170</v>
      </c>
      <c r="F135" s="84">
        <f t="shared" ref="F135" si="72">I135</f>
        <v>223.15397126400006</v>
      </c>
      <c r="G135" s="65">
        <f>F135-F135*$G$5%</f>
        <v>223.15397126400006</v>
      </c>
      <c r="H135" s="46"/>
      <c r="I135" s="83">
        <f t="shared" si="34"/>
        <v>223.15397126400006</v>
      </c>
      <c r="J135" s="324">
        <v>24.794885696000009</v>
      </c>
      <c r="K135" s="46"/>
      <c r="L135" s="35"/>
      <c r="M135" s="36"/>
      <c r="N135" s="36"/>
      <c r="O135" s="47"/>
      <c r="P135" s="36"/>
      <c r="Q135" s="36"/>
      <c r="R135" s="36"/>
      <c r="S135" s="36"/>
      <c r="T135" s="36"/>
      <c r="U135" s="33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</row>
    <row r="136" spans="2:36" ht="15.75" customHeight="1" x14ac:dyDescent="0.25">
      <c r="B136" s="468"/>
      <c r="C136" s="153" t="s">
        <v>448</v>
      </c>
      <c r="D136" s="31" t="s">
        <v>437</v>
      </c>
      <c r="E136" s="31">
        <v>160</v>
      </c>
      <c r="F136" s="84">
        <f t="shared" ref="F136:F142" si="73">I136</f>
        <v>240.85774994400003</v>
      </c>
      <c r="G136" s="65">
        <f t="shared" ref="G136:G142" si="74">F136-F136*$G$5%</f>
        <v>240.85774994400003</v>
      </c>
      <c r="H136" s="46"/>
      <c r="I136" s="83">
        <f t="shared" si="34"/>
        <v>240.85774994400003</v>
      </c>
      <c r="J136" s="324">
        <v>26.761972216000004</v>
      </c>
      <c r="K136" s="46"/>
      <c r="L136" s="35"/>
      <c r="M136" s="36"/>
      <c r="N136" s="36"/>
      <c r="O136" s="47"/>
      <c r="P136" s="36"/>
      <c r="Q136" s="36"/>
      <c r="R136" s="36"/>
      <c r="S136" s="36"/>
      <c r="T136" s="36"/>
      <c r="U136" s="33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</row>
    <row r="137" spans="2:36" ht="15.75" customHeight="1" x14ac:dyDescent="0.25">
      <c r="B137" s="468"/>
      <c r="C137" s="153" t="s">
        <v>447</v>
      </c>
      <c r="D137" s="31" t="s">
        <v>435</v>
      </c>
      <c r="E137" s="31">
        <v>130</v>
      </c>
      <c r="F137" s="84">
        <f t="shared" si="73"/>
        <v>303.5550344400001</v>
      </c>
      <c r="G137" s="65">
        <f t="shared" si="74"/>
        <v>303.5550344400001</v>
      </c>
      <c r="H137" s="46"/>
      <c r="I137" s="83">
        <f t="shared" ref="I137:I177" si="75">J137*9</f>
        <v>303.5550344400001</v>
      </c>
      <c r="J137" s="324">
        <v>33.728337160000009</v>
      </c>
      <c r="K137" s="46"/>
      <c r="L137" s="35"/>
      <c r="M137" s="36"/>
      <c r="N137" s="36"/>
      <c r="O137" s="47"/>
      <c r="P137" s="36"/>
      <c r="Q137" s="36"/>
      <c r="R137" s="36"/>
      <c r="S137" s="36"/>
      <c r="T137" s="36"/>
      <c r="U137" s="33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</row>
    <row r="138" spans="2:36" ht="15.75" customHeight="1" x14ac:dyDescent="0.25">
      <c r="B138" s="468"/>
      <c r="C138" s="153" t="s">
        <v>446</v>
      </c>
      <c r="D138" s="31" t="s">
        <v>433</v>
      </c>
      <c r="E138" s="31">
        <v>110</v>
      </c>
      <c r="F138" s="84">
        <f t="shared" si="73"/>
        <v>383.78337782400001</v>
      </c>
      <c r="G138" s="65">
        <f t="shared" si="74"/>
        <v>383.78337782400001</v>
      </c>
      <c r="H138" s="46"/>
      <c r="I138" s="83">
        <f t="shared" si="75"/>
        <v>383.78337782400001</v>
      </c>
      <c r="J138" s="324">
        <v>42.642597536000004</v>
      </c>
      <c r="K138" s="46"/>
      <c r="L138" s="35"/>
      <c r="M138" s="36"/>
      <c r="N138" s="36"/>
      <c r="O138" s="47"/>
      <c r="P138" s="36"/>
      <c r="Q138" s="36"/>
      <c r="R138" s="36"/>
      <c r="S138" s="36"/>
      <c r="T138" s="36"/>
      <c r="U138" s="33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</row>
    <row r="139" spans="2:36" ht="15.75" customHeight="1" x14ac:dyDescent="0.25">
      <c r="B139" s="468"/>
      <c r="C139" s="153" t="s">
        <v>445</v>
      </c>
      <c r="D139" s="31" t="s">
        <v>431</v>
      </c>
      <c r="E139" s="31">
        <v>170</v>
      </c>
      <c r="F139" s="84">
        <f t="shared" si="73"/>
        <v>230.66728221600005</v>
      </c>
      <c r="G139" s="65">
        <f t="shared" si="74"/>
        <v>230.66728221600005</v>
      </c>
      <c r="H139" s="46"/>
      <c r="I139" s="83">
        <f t="shared" si="75"/>
        <v>230.66728221600005</v>
      </c>
      <c r="J139" s="324">
        <v>25.629698024000007</v>
      </c>
      <c r="K139" s="46"/>
      <c r="L139" s="35"/>
      <c r="M139" s="36"/>
      <c r="N139" s="36"/>
      <c r="O139" s="47"/>
      <c r="P139" s="36"/>
      <c r="Q139" s="36"/>
      <c r="R139" s="36"/>
      <c r="S139" s="36"/>
      <c r="T139" s="36"/>
      <c r="U139" s="33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</row>
    <row r="140" spans="2:36" ht="15.75" customHeight="1" x14ac:dyDescent="0.25">
      <c r="B140" s="468"/>
      <c r="C140" s="153" t="s">
        <v>444</v>
      </c>
      <c r="D140" s="31" t="s">
        <v>429</v>
      </c>
      <c r="E140" s="31">
        <v>160</v>
      </c>
      <c r="F140" s="84">
        <f t="shared" si="73"/>
        <v>248.28470100000001</v>
      </c>
      <c r="G140" s="65">
        <f t="shared" si="74"/>
        <v>248.28470100000001</v>
      </c>
      <c r="H140" s="46"/>
      <c r="I140" s="83">
        <f t="shared" si="75"/>
        <v>248.28470100000001</v>
      </c>
      <c r="J140" s="324">
        <v>27.587189000000002</v>
      </c>
      <c r="K140" s="46"/>
      <c r="L140" s="35"/>
      <c r="M140" s="36"/>
      <c r="N140" s="36"/>
      <c r="O140" s="47"/>
      <c r="P140" s="36"/>
      <c r="Q140" s="36"/>
      <c r="R140" s="36"/>
      <c r="S140" s="36"/>
      <c r="T140" s="36"/>
      <c r="U140" s="33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</row>
    <row r="141" spans="2:36" ht="15.75" customHeight="1" x14ac:dyDescent="0.25">
      <c r="B141" s="468"/>
      <c r="C141" s="153" t="s">
        <v>443</v>
      </c>
      <c r="D141" s="31" t="s">
        <v>427</v>
      </c>
      <c r="E141" s="31">
        <v>130</v>
      </c>
      <c r="F141" s="84">
        <f t="shared" si="73"/>
        <v>313.31370268800003</v>
      </c>
      <c r="G141" s="65">
        <f t="shared" si="74"/>
        <v>313.31370268800003</v>
      </c>
      <c r="H141" s="46"/>
      <c r="I141" s="83">
        <f t="shared" si="75"/>
        <v>313.31370268800003</v>
      </c>
      <c r="J141" s="324">
        <v>34.812633632000001</v>
      </c>
      <c r="K141" s="46"/>
      <c r="L141" s="35"/>
      <c r="M141" s="36"/>
      <c r="N141" s="36"/>
      <c r="O141" s="47"/>
      <c r="P141" s="36"/>
      <c r="Q141" s="36"/>
      <c r="R141" s="36"/>
      <c r="S141" s="36"/>
      <c r="T141" s="36"/>
      <c r="U141" s="33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</row>
    <row r="142" spans="2:36" ht="15.75" customHeight="1" x14ac:dyDescent="0.25">
      <c r="B142" s="468"/>
      <c r="C142" s="153" t="s">
        <v>442</v>
      </c>
      <c r="D142" s="31" t="s">
        <v>425</v>
      </c>
      <c r="E142" s="31">
        <v>110</v>
      </c>
      <c r="F142" s="84">
        <f t="shared" si="73"/>
        <v>396.91008201600005</v>
      </c>
      <c r="G142" s="65">
        <f t="shared" si="74"/>
        <v>396.91008201600005</v>
      </c>
      <c r="H142" s="46"/>
      <c r="I142" s="83">
        <f t="shared" si="75"/>
        <v>396.91008201600005</v>
      </c>
      <c r="J142" s="324">
        <v>44.101120224000006</v>
      </c>
      <c r="K142" s="46"/>
      <c r="L142" s="35"/>
      <c r="M142" s="36"/>
      <c r="N142" s="36"/>
      <c r="O142" s="47"/>
      <c r="P142" s="36"/>
      <c r="Q142" s="36"/>
      <c r="R142" s="36"/>
      <c r="S142" s="36"/>
      <c r="T142" s="36"/>
      <c r="U142" s="33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</row>
    <row r="143" spans="2:36" ht="18" customHeight="1" x14ac:dyDescent="0.25">
      <c r="B143" s="469" t="s">
        <v>441</v>
      </c>
      <c r="C143" s="469"/>
      <c r="D143" s="469"/>
      <c r="E143" s="469"/>
      <c r="F143" s="469"/>
      <c r="G143" s="469"/>
      <c r="H143" s="46"/>
      <c r="I143" s="83">
        <f t="shared" si="75"/>
        <v>0</v>
      </c>
      <c r="J143" s="324">
        <v>0</v>
      </c>
      <c r="K143" s="35"/>
      <c r="L143" s="35"/>
      <c r="M143" s="36"/>
      <c r="N143" s="36"/>
      <c r="O143" s="47"/>
      <c r="P143" s="33"/>
      <c r="Q143" s="33"/>
      <c r="R143" s="36"/>
      <c r="S143" s="33"/>
      <c r="T143" s="33"/>
      <c r="U143" s="33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</row>
    <row r="144" spans="2:36" ht="15.75" customHeight="1" x14ac:dyDescent="0.25">
      <c r="B144" s="468"/>
      <c r="C144" s="153" t="s">
        <v>440</v>
      </c>
      <c r="D144" s="31" t="s">
        <v>439</v>
      </c>
      <c r="E144" s="31">
        <v>170</v>
      </c>
      <c r="F144" s="84">
        <f t="shared" ref="F144" si="76">I144</f>
        <v>223.15397126400006</v>
      </c>
      <c r="G144" s="65">
        <f>F144-F144*$G$5%</f>
        <v>223.15397126400006</v>
      </c>
      <c r="H144" s="46"/>
      <c r="I144" s="83">
        <f t="shared" si="75"/>
        <v>223.15397126400006</v>
      </c>
      <c r="J144" s="324">
        <v>24.794885696000009</v>
      </c>
      <c r="K144" s="46"/>
      <c r="L144" s="35"/>
      <c r="M144" s="36"/>
      <c r="N144" s="36"/>
      <c r="O144" s="47"/>
      <c r="P144" s="36"/>
      <c r="Q144" s="36"/>
      <c r="R144" s="36"/>
      <c r="S144" s="36"/>
      <c r="T144" s="36"/>
      <c r="U144" s="33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</row>
    <row r="145" spans="2:37" ht="15.75" customHeight="1" x14ac:dyDescent="0.25">
      <c r="B145" s="468"/>
      <c r="C145" s="153" t="s">
        <v>438</v>
      </c>
      <c r="D145" s="31" t="s">
        <v>437</v>
      </c>
      <c r="E145" s="31">
        <v>160</v>
      </c>
      <c r="F145" s="84">
        <f t="shared" ref="F145:F151" si="77">I145</f>
        <v>240.85774994400003</v>
      </c>
      <c r="G145" s="65">
        <f t="shared" ref="G145:G151" si="78">F145-F145*$G$5%</f>
        <v>240.85774994400003</v>
      </c>
      <c r="H145" s="46"/>
      <c r="I145" s="83">
        <f t="shared" si="75"/>
        <v>240.85774994400003</v>
      </c>
      <c r="J145" s="324">
        <v>26.761972216000004</v>
      </c>
      <c r="K145" s="46"/>
      <c r="L145" s="35"/>
      <c r="M145" s="36"/>
      <c r="N145" s="36"/>
      <c r="O145" s="47"/>
      <c r="P145" s="36"/>
      <c r="Q145" s="36"/>
      <c r="R145" s="36"/>
      <c r="S145" s="36"/>
      <c r="T145" s="36"/>
      <c r="U145" s="33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</row>
    <row r="146" spans="2:37" ht="15.75" customHeight="1" x14ac:dyDescent="0.25">
      <c r="B146" s="468"/>
      <c r="C146" s="153" t="s">
        <v>436</v>
      </c>
      <c r="D146" s="31" t="s">
        <v>435</v>
      </c>
      <c r="E146" s="31">
        <v>130</v>
      </c>
      <c r="F146" s="84">
        <f t="shared" si="77"/>
        <v>303.5550344400001</v>
      </c>
      <c r="G146" s="65">
        <f t="shared" si="78"/>
        <v>303.5550344400001</v>
      </c>
      <c r="H146" s="46"/>
      <c r="I146" s="83">
        <f t="shared" si="75"/>
        <v>303.5550344400001</v>
      </c>
      <c r="J146" s="324">
        <v>33.728337160000009</v>
      </c>
      <c r="K146" s="46"/>
      <c r="L146" s="35"/>
      <c r="M146" s="36"/>
      <c r="N146" s="36"/>
      <c r="O146" s="47"/>
      <c r="P146" s="36"/>
      <c r="Q146" s="36"/>
      <c r="R146" s="36"/>
      <c r="S146" s="36"/>
      <c r="T146" s="36"/>
      <c r="U146" s="33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</row>
    <row r="147" spans="2:37" ht="15.75" customHeight="1" x14ac:dyDescent="0.25">
      <c r="B147" s="468"/>
      <c r="C147" s="153" t="s">
        <v>434</v>
      </c>
      <c r="D147" s="31" t="s">
        <v>433</v>
      </c>
      <c r="E147" s="31">
        <v>110</v>
      </c>
      <c r="F147" s="84">
        <f t="shared" si="77"/>
        <v>383.78337782400001</v>
      </c>
      <c r="G147" s="65">
        <f t="shared" si="78"/>
        <v>383.78337782400001</v>
      </c>
      <c r="H147" s="46"/>
      <c r="I147" s="83">
        <f t="shared" si="75"/>
        <v>383.78337782400001</v>
      </c>
      <c r="J147" s="324">
        <v>42.642597536000004</v>
      </c>
      <c r="K147" s="46"/>
      <c r="L147" s="35"/>
      <c r="M147" s="36"/>
      <c r="N147" s="36"/>
      <c r="O147" s="47"/>
      <c r="P147" s="36"/>
      <c r="Q147" s="36"/>
      <c r="R147" s="36"/>
      <c r="S147" s="36"/>
      <c r="T147" s="36"/>
      <c r="U147" s="33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</row>
    <row r="148" spans="2:37" ht="15.75" customHeight="1" x14ac:dyDescent="0.25">
      <c r="B148" s="468"/>
      <c r="C148" s="153" t="s">
        <v>432</v>
      </c>
      <c r="D148" s="31" t="s">
        <v>431</v>
      </c>
      <c r="E148" s="31">
        <v>170</v>
      </c>
      <c r="F148" s="84">
        <f t="shared" si="77"/>
        <v>230.66728221600005</v>
      </c>
      <c r="G148" s="65">
        <f t="shared" si="78"/>
        <v>230.66728221600005</v>
      </c>
      <c r="H148" s="46"/>
      <c r="I148" s="83">
        <f t="shared" si="75"/>
        <v>230.66728221600005</v>
      </c>
      <c r="J148" s="324">
        <v>25.629698024000007</v>
      </c>
      <c r="K148" s="46"/>
      <c r="L148" s="35"/>
      <c r="M148" s="36"/>
      <c r="N148" s="36"/>
      <c r="O148" s="47"/>
      <c r="P148" s="36"/>
      <c r="Q148" s="36"/>
      <c r="R148" s="36"/>
      <c r="S148" s="36"/>
      <c r="T148" s="36"/>
      <c r="U148" s="33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</row>
    <row r="149" spans="2:37" ht="15.75" customHeight="1" x14ac:dyDescent="0.25">
      <c r="B149" s="468"/>
      <c r="C149" s="153" t="s">
        <v>430</v>
      </c>
      <c r="D149" s="31" t="s">
        <v>429</v>
      </c>
      <c r="E149" s="31">
        <v>160</v>
      </c>
      <c r="F149" s="84">
        <f t="shared" si="77"/>
        <v>248.28470100000001</v>
      </c>
      <c r="G149" s="65">
        <f t="shared" si="78"/>
        <v>248.28470100000001</v>
      </c>
      <c r="H149" s="46"/>
      <c r="I149" s="83">
        <f t="shared" si="75"/>
        <v>248.28470100000001</v>
      </c>
      <c r="J149" s="324">
        <v>27.587189000000002</v>
      </c>
      <c r="K149" s="46"/>
      <c r="L149" s="35"/>
      <c r="M149" s="36"/>
      <c r="N149" s="36"/>
      <c r="O149" s="47"/>
      <c r="P149" s="36"/>
      <c r="Q149" s="36"/>
      <c r="R149" s="36"/>
      <c r="S149" s="36"/>
      <c r="T149" s="36"/>
      <c r="U149" s="33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</row>
    <row r="150" spans="2:37" ht="15.75" customHeight="1" x14ac:dyDescent="0.25">
      <c r="B150" s="468"/>
      <c r="C150" s="153" t="s">
        <v>428</v>
      </c>
      <c r="D150" s="31" t="s">
        <v>427</v>
      </c>
      <c r="E150" s="31">
        <v>130</v>
      </c>
      <c r="F150" s="84">
        <f t="shared" si="77"/>
        <v>313.31370268800003</v>
      </c>
      <c r="G150" s="65">
        <f t="shared" si="78"/>
        <v>313.31370268800003</v>
      </c>
      <c r="H150" s="46"/>
      <c r="I150" s="83">
        <f t="shared" si="75"/>
        <v>313.31370268800003</v>
      </c>
      <c r="J150" s="324">
        <v>34.812633632000001</v>
      </c>
      <c r="K150" s="46"/>
      <c r="L150" s="35"/>
      <c r="M150" s="36"/>
      <c r="N150" s="36"/>
      <c r="O150" s="47"/>
      <c r="P150" s="36"/>
      <c r="Q150" s="36"/>
      <c r="R150" s="36"/>
      <c r="S150" s="36"/>
      <c r="T150" s="36"/>
      <c r="U150" s="33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</row>
    <row r="151" spans="2:37" ht="15.75" customHeight="1" x14ac:dyDescent="0.25">
      <c r="B151" s="468"/>
      <c r="C151" s="153" t="s">
        <v>426</v>
      </c>
      <c r="D151" s="31" t="s">
        <v>425</v>
      </c>
      <c r="E151" s="31">
        <v>110</v>
      </c>
      <c r="F151" s="84">
        <f t="shared" si="77"/>
        <v>396.91008201600005</v>
      </c>
      <c r="G151" s="65">
        <f t="shared" si="78"/>
        <v>396.91008201600005</v>
      </c>
      <c r="H151" s="46"/>
      <c r="I151" s="83">
        <f t="shared" si="75"/>
        <v>396.91008201600005</v>
      </c>
      <c r="J151" s="324">
        <v>44.101120224000006</v>
      </c>
      <c r="K151" s="46"/>
      <c r="L151" s="35"/>
      <c r="M151" s="36"/>
      <c r="N151" s="36"/>
      <c r="O151" s="47"/>
      <c r="P151" s="36"/>
      <c r="Q151" s="36"/>
      <c r="R151" s="36"/>
      <c r="S151" s="36"/>
      <c r="T151" s="36"/>
      <c r="U151" s="33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</row>
    <row r="152" spans="2:37" ht="18" customHeight="1" x14ac:dyDescent="0.25">
      <c r="B152" s="469" t="s">
        <v>424</v>
      </c>
      <c r="C152" s="469"/>
      <c r="D152" s="469"/>
      <c r="E152" s="469"/>
      <c r="F152" s="469"/>
      <c r="G152" s="469"/>
      <c r="H152" s="46"/>
      <c r="I152" s="83">
        <f t="shared" si="75"/>
        <v>0</v>
      </c>
      <c r="J152" s="324">
        <v>0</v>
      </c>
      <c r="K152" s="35"/>
      <c r="L152" s="35"/>
      <c r="M152" s="36"/>
      <c r="N152" s="36"/>
      <c r="O152" s="33"/>
      <c r="P152" s="33"/>
      <c r="Q152" s="33"/>
      <c r="R152" s="36"/>
      <c r="S152" s="33"/>
      <c r="T152" s="33"/>
      <c r="U152" s="33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9"/>
      <c r="AJ152" s="49"/>
    </row>
    <row r="153" spans="2:37" ht="35.1" customHeight="1" x14ac:dyDescent="0.25">
      <c r="B153" s="468"/>
      <c r="C153" s="32" t="s">
        <v>423</v>
      </c>
      <c r="D153" s="31" t="s">
        <v>421</v>
      </c>
      <c r="E153" s="31" t="s">
        <v>420</v>
      </c>
      <c r="F153" s="84">
        <f t="shared" ref="F153" si="79">I153</f>
        <v>4818.8821968000011</v>
      </c>
      <c r="G153" s="65">
        <f>F153-F153*$G$5%</f>
        <v>4818.8821968000011</v>
      </c>
      <c r="H153" s="46"/>
      <c r="I153" s="83">
        <f t="shared" si="75"/>
        <v>4818.8821968000011</v>
      </c>
      <c r="J153" s="324">
        <v>535.4313552000001</v>
      </c>
      <c r="K153" s="46"/>
      <c r="L153" s="35"/>
      <c r="M153" s="36"/>
      <c r="N153" s="36"/>
      <c r="O153" s="47"/>
      <c r="P153" s="36"/>
      <c r="Q153" s="36"/>
      <c r="R153" s="36"/>
      <c r="S153" s="36"/>
      <c r="T153" s="36"/>
      <c r="U153" s="33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</row>
    <row r="154" spans="2:37" ht="35.1" customHeight="1" x14ac:dyDescent="0.25">
      <c r="B154" s="468"/>
      <c r="C154" s="32" t="s">
        <v>422</v>
      </c>
      <c r="D154" s="31" t="s">
        <v>421</v>
      </c>
      <c r="E154" s="31" t="s">
        <v>420</v>
      </c>
      <c r="F154" s="84">
        <f t="shared" ref="F154" si="80">I154</f>
        <v>4818.8821968000011</v>
      </c>
      <c r="G154" s="65">
        <f>F154-F154*$G$5%</f>
        <v>4818.8821968000011</v>
      </c>
      <c r="H154" s="46"/>
      <c r="I154" s="83">
        <f t="shared" si="75"/>
        <v>4818.8821968000011</v>
      </c>
      <c r="J154" s="324">
        <v>535.4313552000001</v>
      </c>
      <c r="K154" s="46"/>
      <c r="L154" s="35"/>
      <c r="M154" s="36"/>
      <c r="N154" s="36"/>
      <c r="O154" s="47"/>
      <c r="P154" s="36"/>
      <c r="Q154" s="36"/>
      <c r="R154" s="36"/>
      <c r="S154" s="36"/>
      <c r="T154" s="36"/>
      <c r="U154" s="33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</row>
    <row r="155" spans="2:37" ht="18" customHeight="1" x14ac:dyDescent="0.25">
      <c r="B155" s="469" t="s">
        <v>419</v>
      </c>
      <c r="C155" s="469"/>
      <c r="D155" s="469"/>
      <c r="E155" s="469"/>
      <c r="F155" s="469"/>
      <c r="G155" s="469"/>
      <c r="H155" s="46"/>
      <c r="I155" s="83">
        <f t="shared" si="75"/>
        <v>0</v>
      </c>
      <c r="J155" s="324">
        <v>0</v>
      </c>
      <c r="K155" s="35"/>
      <c r="L155" s="35"/>
      <c r="M155" s="36"/>
      <c r="N155" s="36"/>
      <c r="O155" s="33"/>
      <c r="P155" s="33"/>
      <c r="Q155" s="33"/>
      <c r="R155" s="33"/>
      <c r="S155" s="33"/>
      <c r="T155" s="33"/>
      <c r="U155" s="33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9"/>
      <c r="AJ155" s="49"/>
    </row>
    <row r="156" spans="2:37" ht="123" customHeight="1" x14ac:dyDescent="0.25">
      <c r="B156" s="181"/>
      <c r="C156" s="182" t="s">
        <v>418</v>
      </c>
      <c r="D156" s="31" t="s">
        <v>413</v>
      </c>
      <c r="E156" s="32">
        <v>1</v>
      </c>
      <c r="F156" s="84">
        <f t="shared" ref="F156" si="81">I156</f>
        <v>344800.58122152736</v>
      </c>
      <c r="G156" s="65">
        <f>F156-F156*$G$5%</f>
        <v>344800.58122152736</v>
      </c>
      <c r="H156" s="46"/>
      <c r="I156" s="83">
        <f t="shared" si="75"/>
        <v>344800.58122152736</v>
      </c>
      <c r="J156" s="324">
        <v>38311.17569128082</v>
      </c>
      <c r="K156" s="35"/>
      <c r="L156" s="35"/>
      <c r="M156" s="36"/>
      <c r="N156" s="36"/>
      <c r="O156" s="47"/>
      <c r="P156" s="36"/>
      <c r="Q156" s="36"/>
      <c r="R156" s="36"/>
      <c r="S156" s="36"/>
      <c r="T156" s="36"/>
      <c r="U156" s="33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</row>
    <row r="157" spans="2:37" ht="18" customHeight="1" x14ac:dyDescent="0.25">
      <c r="B157" s="469" t="s">
        <v>417</v>
      </c>
      <c r="C157" s="469"/>
      <c r="D157" s="469"/>
      <c r="E157" s="469"/>
      <c r="F157" s="469"/>
      <c r="G157" s="469"/>
      <c r="H157" s="46"/>
      <c r="I157" s="83">
        <f t="shared" si="75"/>
        <v>0</v>
      </c>
      <c r="J157" s="324">
        <v>0</v>
      </c>
      <c r="K157" s="35"/>
      <c r="L157" s="35"/>
      <c r="M157" s="36"/>
      <c r="N157" s="36"/>
      <c r="O157" s="33"/>
      <c r="P157" s="33"/>
      <c r="Q157" s="33"/>
      <c r="R157" s="33"/>
      <c r="S157" s="33"/>
      <c r="T157" s="33"/>
      <c r="U157" s="33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</row>
    <row r="158" spans="2:37" ht="125.25" customHeight="1" x14ac:dyDescent="0.25">
      <c r="B158" s="181"/>
      <c r="C158" s="182" t="s">
        <v>416</v>
      </c>
      <c r="D158" s="31" t="s">
        <v>413</v>
      </c>
      <c r="E158" s="32">
        <v>1</v>
      </c>
      <c r="F158" s="84">
        <f t="shared" ref="F158" si="82">I158</f>
        <v>394947.11294393049</v>
      </c>
      <c r="G158" s="65">
        <f>F158-F158*$G$5%</f>
        <v>394947.11294393049</v>
      </c>
      <c r="H158" s="46"/>
      <c r="I158" s="83">
        <f t="shared" si="75"/>
        <v>394947.11294393049</v>
      </c>
      <c r="J158" s="324">
        <v>43883.012549325613</v>
      </c>
      <c r="K158" s="35"/>
      <c r="L158" s="35"/>
      <c r="M158" s="36"/>
      <c r="N158" s="36"/>
      <c r="O158" s="47"/>
      <c r="P158" s="36"/>
      <c r="Q158" s="36"/>
      <c r="R158" s="36"/>
      <c r="S158" s="36"/>
      <c r="T158" s="36"/>
      <c r="U158" s="33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</row>
    <row r="159" spans="2:37" ht="18" customHeight="1" x14ac:dyDescent="0.25">
      <c r="B159" s="469" t="s">
        <v>415</v>
      </c>
      <c r="C159" s="469"/>
      <c r="D159" s="469"/>
      <c r="E159" s="469"/>
      <c r="F159" s="469"/>
      <c r="G159" s="469"/>
      <c r="H159" s="46"/>
      <c r="I159" s="83">
        <f t="shared" si="75"/>
        <v>0</v>
      </c>
      <c r="J159" s="324">
        <v>0</v>
      </c>
      <c r="K159" s="35"/>
      <c r="L159" s="35"/>
      <c r="M159" s="36"/>
      <c r="N159" s="36"/>
      <c r="O159" s="47"/>
      <c r="P159" s="36"/>
      <c r="Q159" s="36"/>
      <c r="R159" s="36"/>
      <c r="S159" s="36"/>
      <c r="T159" s="36"/>
      <c r="U159" s="33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</row>
    <row r="160" spans="2:37" ht="124.5" customHeight="1" x14ac:dyDescent="0.25">
      <c r="B160" s="181"/>
      <c r="C160" s="182" t="s">
        <v>414</v>
      </c>
      <c r="D160" s="31" t="s">
        <v>413</v>
      </c>
      <c r="E160" s="32">
        <v>1</v>
      </c>
      <c r="F160" s="84">
        <f t="shared" ref="F160" si="83">I160</f>
        <v>1358305.3199635921</v>
      </c>
      <c r="G160" s="65">
        <f>F160-F160*$G$5%</f>
        <v>1358305.3199635921</v>
      </c>
      <c r="H160" s="46"/>
      <c r="I160" s="83">
        <f t="shared" si="75"/>
        <v>1358305.3199635921</v>
      </c>
      <c r="J160" s="324">
        <v>150922.81332928801</v>
      </c>
      <c r="K160" s="35"/>
      <c r="L160" s="35"/>
      <c r="M160" s="36"/>
      <c r="N160" s="36"/>
      <c r="O160" s="47"/>
      <c r="P160" s="36"/>
      <c r="Q160" s="36"/>
      <c r="R160" s="36"/>
      <c r="S160" s="36"/>
      <c r="T160" s="36"/>
      <c r="U160" s="33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</row>
    <row r="161" spans="2:37" ht="18" customHeight="1" x14ac:dyDescent="0.25">
      <c r="B161" s="469" t="s">
        <v>412</v>
      </c>
      <c r="C161" s="469"/>
      <c r="D161" s="469"/>
      <c r="E161" s="469"/>
      <c r="F161" s="469"/>
      <c r="G161" s="469"/>
      <c r="H161" s="46"/>
      <c r="I161" s="83">
        <f t="shared" si="75"/>
        <v>0</v>
      </c>
      <c r="J161" s="324">
        <v>0</v>
      </c>
      <c r="K161" s="35"/>
      <c r="L161" s="35"/>
      <c r="M161" s="36"/>
      <c r="N161" s="36"/>
      <c r="O161" s="47"/>
      <c r="P161" s="36"/>
      <c r="Q161" s="36"/>
      <c r="R161" s="36"/>
      <c r="S161" s="36"/>
      <c r="T161" s="36"/>
      <c r="U161" s="33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</row>
    <row r="162" spans="2:37" ht="20.100000000000001" customHeight="1" x14ac:dyDescent="0.25">
      <c r="B162" s="473"/>
      <c r="C162" s="182" t="s">
        <v>411</v>
      </c>
      <c r="D162" s="31" t="s">
        <v>410</v>
      </c>
      <c r="E162" s="32">
        <v>1</v>
      </c>
      <c r="F162" s="84">
        <f t="shared" ref="F162" si="84">I162</f>
        <v>20724.302402496007</v>
      </c>
      <c r="G162" s="65">
        <f>F162-F162*$G$5%</f>
        <v>20724.302402496007</v>
      </c>
      <c r="H162" s="46"/>
      <c r="I162" s="83">
        <f t="shared" si="75"/>
        <v>20724.302402496007</v>
      </c>
      <c r="J162" s="324">
        <v>2302.7002669440008</v>
      </c>
      <c r="K162" s="35"/>
      <c r="L162" s="35"/>
      <c r="M162" s="36"/>
      <c r="N162" s="36"/>
      <c r="O162" s="47"/>
      <c r="P162" s="36"/>
      <c r="Q162" s="36"/>
      <c r="R162" s="36"/>
      <c r="S162" s="36"/>
      <c r="T162" s="36"/>
      <c r="U162" s="33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</row>
    <row r="163" spans="2:37" ht="20.100000000000001" customHeight="1" x14ac:dyDescent="0.25">
      <c r="B163" s="473"/>
      <c r="C163" s="182" t="s">
        <v>409</v>
      </c>
      <c r="D163" s="31" t="s">
        <v>408</v>
      </c>
      <c r="E163" s="32">
        <v>1</v>
      </c>
      <c r="F163" s="84">
        <f t="shared" ref="F163:F165" si="85">I163</f>
        <v>20724.302402496007</v>
      </c>
      <c r="G163" s="65">
        <f t="shared" ref="G163:G165" si="86">F163-F163*$G$5%</f>
        <v>20724.302402496007</v>
      </c>
      <c r="H163" s="46"/>
      <c r="I163" s="83">
        <f t="shared" si="75"/>
        <v>20724.302402496007</v>
      </c>
      <c r="J163" s="324">
        <v>2302.7002669440008</v>
      </c>
      <c r="K163" s="35"/>
      <c r="L163" s="35"/>
      <c r="M163" s="36"/>
      <c r="N163" s="36"/>
      <c r="O163" s="47"/>
      <c r="P163" s="36"/>
      <c r="Q163" s="36"/>
      <c r="R163" s="36"/>
      <c r="S163" s="36"/>
      <c r="T163" s="36"/>
      <c r="U163" s="33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</row>
    <row r="164" spans="2:37" ht="20.100000000000001" customHeight="1" x14ac:dyDescent="0.25">
      <c r="B164" s="473"/>
      <c r="C164" s="182" t="s">
        <v>407</v>
      </c>
      <c r="D164" s="31" t="s">
        <v>406</v>
      </c>
      <c r="E164" s="32">
        <v>1</v>
      </c>
      <c r="F164" s="84">
        <f t="shared" si="85"/>
        <v>22624.030122724798</v>
      </c>
      <c r="G164" s="65">
        <f t="shared" si="86"/>
        <v>22624.030122724798</v>
      </c>
      <c r="H164" s="46"/>
      <c r="I164" s="83">
        <f t="shared" si="75"/>
        <v>22624.030122724798</v>
      </c>
      <c r="J164" s="324">
        <v>2513.7811247472</v>
      </c>
      <c r="K164" s="35"/>
      <c r="L164" s="35"/>
      <c r="M164" s="36"/>
      <c r="N164" s="36"/>
      <c r="O164" s="47"/>
      <c r="P164" s="36"/>
      <c r="Q164" s="36"/>
      <c r="R164" s="36"/>
      <c r="S164" s="36"/>
      <c r="T164" s="36"/>
      <c r="U164" s="33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</row>
    <row r="165" spans="2:37" ht="20.100000000000001" customHeight="1" x14ac:dyDescent="0.25">
      <c r="B165" s="473"/>
      <c r="C165" s="182" t="s">
        <v>405</v>
      </c>
      <c r="D165" s="31" t="s">
        <v>404</v>
      </c>
      <c r="E165" s="32">
        <v>1</v>
      </c>
      <c r="F165" s="84">
        <f t="shared" si="85"/>
        <v>22624.030122724798</v>
      </c>
      <c r="G165" s="65">
        <f t="shared" si="86"/>
        <v>22624.030122724798</v>
      </c>
      <c r="H165" s="46"/>
      <c r="I165" s="83">
        <f t="shared" si="75"/>
        <v>22624.030122724798</v>
      </c>
      <c r="J165" s="324">
        <v>2513.7811247472</v>
      </c>
      <c r="K165" s="35"/>
      <c r="L165" s="35"/>
      <c r="M165" s="36"/>
      <c r="N165" s="36"/>
      <c r="O165" s="47"/>
      <c r="P165" s="36"/>
      <c r="Q165" s="36"/>
      <c r="R165" s="36"/>
      <c r="S165" s="36"/>
      <c r="T165" s="36"/>
      <c r="U165" s="33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</row>
    <row r="166" spans="2:37" ht="18" customHeight="1" x14ac:dyDescent="0.25">
      <c r="B166" s="469" t="s">
        <v>403</v>
      </c>
      <c r="C166" s="469"/>
      <c r="D166" s="469"/>
      <c r="E166" s="469"/>
      <c r="F166" s="469"/>
      <c r="G166" s="469"/>
      <c r="H166" s="46"/>
      <c r="I166" s="83">
        <f t="shared" si="75"/>
        <v>0</v>
      </c>
      <c r="J166" s="324">
        <v>0</v>
      </c>
      <c r="K166" s="35"/>
      <c r="L166" s="35"/>
      <c r="M166" s="36"/>
      <c r="N166" s="36"/>
      <c r="O166" s="47"/>
      <c r="P166" s="36"/>
      <c r="Q166" s="36"/>
      <c r="R166" s="36"/>
      <c r="S166" s="36"/>
      <c r="T166" s="36"/>
      <c r="U166" s="33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</row>
    <row r="167" spans="2:37" ht="30.75" customHeight="1" x14ac:dyDescent="0.25">
      <c r="B167" s="473"/>
      <c r="C167" s="182" t="s">
        <v>402</v>
      </c>
      <c r="D167" s="31" t="s">
        <v>400</v>
      </c>
      <c r="E167" s="32">
        <v>1</v>
      </c>
      <c r="F167" s="84">
        <f t="shared" ref="F167" si="87">I167</f>
        <v>34022.396444097612</v>
      </c>
      <c r="G167" s="65">
        <f>F167-F167*$G$5%</f>
        <v>34022.396444097612</v>
      </c>
      <c r="H167" s="46"/>
      <c r="I167" s="83">
        <f t="shared" si="75"/>
        <v>34022.396444097612</v>
      </c>
      <c r="J167" s="324">
        <v>3780.2662715664014</v>
      </c>
      <c r="K167" s="35"/>
      <c r="L167" s="35"/>
      <c r="M167" s="36"/>
      <c r="N167" s="36"/>
      <c r="O167" s="47"/>
      <c r="P167" s="36"/>
      <c r="Q167" s="36"/>
      <c r="R167" s="36"/>
      <c r="S167" s="36"/>
      <c r="T167" s="36"/>
      <c r="U167" s="33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</row>
    <row r="168" spans="2:37" ht="30.75" customHeight="1" x14ac:dyDescent="0.25">
      <c r="B168" s="473"/>
      <c r="C168" s="182" t="s">
        <v>401</v>
      </c>
      <c r="D168" s="31" t="s">
        <v>400</v>
      </c>
      <c r="E168" s="32">
        <v>1</v>
      </c>
      <c r="F168" s="84">
        <f t="shared" ref="F168:F169" si="88">I168</f>
        <v>41621.307325012807</v>
      </c>
      <c r="G168" s="65">
        <f t="shared" ref="G168:G169" si="89">F168-F168*$G$5%</f>
        <v>41621.307325012807</v>
      </c>
      <c r="H168" s="46"/>
      <c r="I168" s="83">
        <f t="shared" si="75"/>
        <v>41621.307325012807</v>
      </c>
      <c r="J168" s="324">
        <v>4624.5897027792007</v>
      </c>
      <c r="K168" s="35"/>
      <c r="L168" s="35"/>
      <c r="M168" s="36"/>
      <c r="N168" s="36"/>
      <c r="O168" s="47"/>
      <c r="P168" s="36"/>
      <c r="Q168" s="36"/>
      <c r="R168" s="36"/>
      <c r="S168" s="36"/>
      <c r="T168" s="36"/>
      <c r="U168" s="33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</row>
    <row r="169" spans="2:37" ht="30.75" customHeight="1" x14ac:dyDescent="0.25">
      <c r="B169" s="473"/>
      <c r="C169" s="182" t="s">
        <v>399</v>
      </c>
      <c r="D169" s="31" t="s">
        <v>398</v>
      </c>
      <c r="E169" s="32">
        <v>1</v>
      </c>
      <c r="F169" s="84">
        <f t="shared" si="88"/>
        <v>37837.552113648009</v>
      </c>
      <c r="G169" s="65">
        <f t="shared" si="89"/>
        <v>37837.552113648009</v>
      </c>
      <c r="H169" s="46"/>
      <c r="I169" s="83">
        <f t="shared" si="75"/>
        <v>37837.552113648009</v>
      </c>
      <c r="J169" s="324">
        <v>4204.1724570720007</v>
      </c>
      <c r="K169" s="35"/>
      <c r="L169" s="35"/>
      <c r="M169" s="36"/>
      <c r="N169" s="36"/>
      <c r="O169" s="47"/>
      <c r="P169" s="36"/>
      <c r="Q169" s="36"/>
      <c r="R169" s="36"/>
      <c r="S169" s="36"/>
      <c r="T169" s="36"/>
      <c r="U169" s="33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</row>
    <row r="170" spans="2:37" ht="18" customHeight="1" x14ac:dyDescent="0.25">
      <c r="B170" s="469" t="s">
        <v>397</v>
      </c>
      <c r="C170" s="469"/>
      <c r="D170" s="469"/>
      <c r="E170" s="469"/>
      <c r="F170" s="469"/>
      <c r="G170" s="469"/>
      <c r="H170" s="46"/>
      <c r="I170" s="83">
        <f t="shared" si="75"/>
        <v>0</v>
      </c>
      <c r="J170" s="324">
        <v>0</v>
      </c>
      <c r="K170" s="35"/>
      <c r="L170" s="35"/>
      <c r="M170" s="36"/>
      <c r="N170" s="36"/>
      <c r="O170" s="47"/>
      <c r="P170" s="36"/>
      <c r="Q170" s="36"/>
      <c r="R170" s="36"/>
      <c r="S170" s="36"/>
      <c r="T170" s="36"/>
      <c r="U170" s="33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</row>
    <row r="171" spans="2:37" ht="27.75" customHeight="1" x14ac:dyDescent="0.25">
      <c r="B171" s="473"/>
      <c r="C171" s="182" t="s">
        <v>396</v>
      </c>
      <c r="D171" s="31" t="s">
        <v>391</v>
      </c>
      <c r="E171" s="32">
        <v>1</v>
      </c>
      <c r="F171" s="84">
        <f t="shared" ref="F171" si="90">I171</f>
        <v>29445.779663546407</v>
      </c>
      <c r="G171" s="65">
        <f>F171-F171*$G$5%</f>
        <v>29445.779663546407</v>
      </c>
      <c r="H171" s="46"/>
      <c r="I171" s="83">
        <f t="shared" si="75"/>
        <v>29445.779663546407</v>
      </c>
      <c r="J171" s="324">
        <v>3271.7532959496007</v>
      </c>
      <c r="K171" s="35"/>
      <c r="L171" s="35"/>
      <c r="M171" s="36"/>
      <c r="N171" s="36"/>
      <c r="O171" s="47"/>
      <c r="P171" s="36"/>
      <c r="Q171" s="36"/>
      <c r="R171" s="36"/>
      <c r="S171" s="36"/>
      <c r="T171" s="36"/>
      <c r="U171" s="33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</row>
    <row r="172" spans="2:37" ht="27.75" customHeight="1" x14ac:dyDescent="0.25">
      <c r="B172" s="473"/>
      <c r="C172" s="182" t="s">
        <v>395</v>
      </c>
      <c r="D172" s="31" t="s">
        <v>389</v>
      </c>
      <c r="E172" s="32">
        <v>1</v>
      </c>
      <c r="F172" s="84">
        <f t="shared" ref="F172:F173" si="91">I172</f>
        <v>29445.779663546407</v>
      </c>
      <c r="G172" s="65">
        <f t="shared" ref="G172:G173" si="92">F172-F172*$G$5%</f>
        <v>29445.779663546407</v>
      </c>
      <c r="H172" s="46"/>
      <c r="I172" s="83">
        <f t="shared" si="75"/>
        <v>29445.779663546407</v>
      </c>
      <c r="J172" s="324">
        <v>3271.7532959496007</v>
      </c>
      <c r="K172" s="35"/>
      <c r="L172" s="35"/>
      <c r="M172" s="36"/>
      <c r="N172" s="36"/>
      <c r="O172" s="47"/>
      <c r="P172" s="36"/>
      <c r="Q172" s="36"/>
      <c r="R172" s="36"/>
      <c r="S172" s="36"/>
      <c r="T172" s="36"/>
      <c r="U172" s="33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</row>
    <row r="173" spans="2:37" ht="27.75" customHeight="1" x14ac:dyDescent="0.25">
      <c r="B173" s="473"/>
      <c r="C173" s="182" t="s">
        <v>394</v>
      </c>
      <c r="D173" s="31" t="s">
        <v>387</v>
      </c>
      <c r="E173" s="32">
        <v>1</v>
      </c>
      <c r="F173" s="84">
        <f t="shared" si="91"/>
        <v>29445.779663546407</v>
      </c>
      <c r="G173" s="65">
        <f t="shared" si="92"/>
        <v>29445.779663546407</v>
      </c>
      <c r="H173" s="46"/>
      <c r="I173" s="83">
        <f t="shared" si="75"/>
        <v>29445.779663546407</v>
      </c>
      <c r="J173" s="324">
        <v>3271.7532959496007</v>
      </c>
      <c r="K173" s="35"/>
      <c r="L173" s="35"/>
      <c r="M173" s="36"/>
      <c r="N173" s="36"/>
      <c r="O173" s="47"/>
      <c r="P173" s="36"/>
      <c r="Q173" s="36"/>
      <c r="R173" s="36"/>
      <c r="S173" s="36"/>
      <c r="T173" s="36"/>
      <c r="U173" s="33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</row>
    <row r="174" spans="2:37" ht="18" customHeight="1" x14ac:dyDescent="0.25">
      <c r="B174" s="469" t="s">
        <v>393</v>
      </c>
      <c r="C174" s="469"/>
      <c r="D174" s="469"/>
      <c r="E174" s="469"/>
      <c r="F174" s="469"/>
      <c r="G174" s="469"/>
      <c r="H174" s="46"/>
      <c r="I174" s="83">
        <f t="shared" si="75"/>
        <v>0</v>
      </c>
      <c r="J174" s="324">
        <v>0</v>
      </c>
      <c r="K174" s="35"/>
      <c r="L174" s="35"/>
      <c r="M174" s="36"/>
      <c r="N174" s="36"/>
      <c r="O174" s="47"/>
      <c r="P174" s="36"/>
      <c r="Q174" s="36"/>
      <c r="R174" s="36"/>
      <c r="S174" s="36"/>
      <c r="T174" s="36"/>
      <c r="U174" s="33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</row>
    <row r="175" spans="2:37" ht="27.75" customHeight="1" x14ac:dyDescent="0.25">
      <c r="B175" s="473"/>
      <c r="C175" s="182" t="s">
        <v>392</v>
      </c>
      <c r="D175" s="31" t="s">
        <v>391</v>
      </c>
      <c r="E175" s="32">
        <v>1</v>
      </c>
      <c r="F175" s="84">
        <f t="shared" ref="F175" si="93">I175</f>
        <v>34022.396444097612</v>
      </c>
      <c r="G175" s="65">
        <f>F175-F175*$G$5%</f>
        <v>34022.396444097612</v>
      </c>
      <c r="H175" s="46"/>
      <c r="I175" s="83">
        <f t="shared" si="75"/>
        <v>34022.396444097612</v>
      </c>
      <c r="J175" s="324">
        <v>3780.2662715664014</v>
      </c>
      <c r="K175" s="35"/>
      <c r="L175" s="35"/>
      <c r="M175" s="36"/>
      <c r="N175" s="36"/>
      <c r="O175" s="47"/>
      <c r="P175" s="36"/>
      <c r="Q175" s="36"/>
      <c r="R175" s="36"/>
      <c r="S175" s="36"/>
      <c r="T175" s="36"/>
      <c r="U175" s="33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</row>
    <row r="176" spans="2:37" ht="27.75" customHeight="1" x14ac:dyDescent="0.25">
      <c r="B176" s="473"/>
      <c r="C176" s="182" t="s">
        <v>390</v>
      </c>
      <c r="D176" s="31" t="s">
        <v>389</v>
      </c>
      <c r="E176" s="32">
        <v>1</v>
      </c>
      <c r="F176" s="84">
        <f t="shared" ref="F176:F177" si="94">I176</f>
        <v>34022.396444097612</v>
      </c>
      <c r="G176" s="65">
        <f t="shared" ref="G176:G177" si="95">F176-F176*$G$5%</f>
        <v>34022.396444097612</v>
      </c>
      <c r="H176" s="46"/>
      <c r="I176" s="83">
        <f t="shared" si="75"/>
        <v>34022.396444097612</v>
      </c>
      <c r="J176" s="324">
        <v>3780.2662715664014</v>
      </c>
      <c r="K176" s="35"/>
      <c r="L176" s="35"/>
      <c r="M176" s="36"/>
      <c r="N176" s="36"/>
      <c r="O176" s="47"/>
      <c r="P176" s="36"/>
      <c r="Q176" s="36"/>
      <c r="R176" s="36"/>
      <c r="S176" s="36"/>
      <c r="T176" s="36"/>
      <c r="U176" s="33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</row>
    <row r="177" spans="2:37" ht="27.75" customHeight="1" x14ac:dyDescent="0.25">
      <c r="B177" s="473"/>
      <c r="C177" s="182" t="s">
        <v>388</v>
      </c>
      <c r="D177" s="31" t="s">
        <v>387</v>
      </c>
      <c r="E177" s="32">
        <v>1</v>
      </c>
      <c r="F177" s="84">
        <f t="shared" si="94"/>
        <v>34022.396444097612</v>
      </c>
      <c r="G177" s="65">
        <f t="shared" si="95"/>
        <v>34022.396444097612</v>
      </c>
      <c r="H177" s="46"/>
      <c r="I177" s="83">
        <f t="shared" si="75"/>
        <v>34022.396444097612</v>
      </c>
      <c r="J177" s="324">
        <v>3780.2662715664014</v>
      </c>
      <c r="K177" s="35"/>
      <c r="L177" s="35"/>
      <c r="M177" s="36"/>
      <c r="N177" s="36"/>
      <c r="O177" s="47"/>
      <c r="P177" s="36"/>
      <c r="Q177" s="36"/>
      <c r="R177" s="36"/>
      <c r="S177" s="36"/>
      <c r="T177" s="36"/>
      <c r="U177" s="33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</row>
    <row r="178" spans="2:37" x14ac:dyDescent="0.25">
      <c r="B178" s="50"/>
      <c r="C178" s="50"/>
      <c r="D178" s="50"/>
      <c r="E178" s="51"/>
      <c r="F178" s="33"/>
      <c r="G178" s="33"/>
      <c r="H178" s="34"/>
      <c r="I178" s="46"/>
      <c r="J178" s="35"/>
      <c r="K178" s="36"/>
      <c r="L178" s="36"/>
      <c r="M178" s="36"/>
      <c r="N178" s="36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</row>
    <row r="179" spans="2:37" x14ac:dyDescent="0.25">
      <c r="B179" s="50"/>
      <c r="C179" s="50"/>
      <c r="D179" s="50"/>
      <c r="E179" s="51"/>
      <c r="F179" s="33"/>
      <c r="G179" s="33"/>
      <c r="H179" s="34"/>
      <c r="I179" s="46"/>
      <c r="J179" s="35"/>
      <c r="K179" s="36"/>
      <c r="L179" s="36"/>
      <c r="M179" s="36"/>
      <c r="N179" s="36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</row>
    <row r="180" spans="2:37" x14ac:dyDescent="0.25">
      <c r="B180" s="50"/>
      <c r="C180" s="50"/>
      <c r="D180" s="50"/>
      <c r="E180" s="51"/>
      <c r="F180" s="33"/>
      <c r="G180" s="33"/>
      <c r="H180" s="34"/>
      <c r="I180" s="46"/>
      <c r="J180" s="35"/>
      <c r="K180" s="36"/>
      <c r="L180" s="36"/>
      <c r="M180" s="36"/>
      <c r="N180" s="36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</row>
    <row r="181" spans="2:37" x14ac:dyDescent="0.25">
      <c r="B181" s="50"/>
      <c r="C181" s="50"/>
      <c r="D181" s="50"/>
      <c r="E181" s="51"/>
      <c r="F181" s="33"/>
      <c r="G181" s="33"/>
      <c r="H181" s="34"/>
      <c r="I181" s="46"/>
      <c r="J181" s="35"/>
      <c r="K181" s="36"/>
      <c r="L181" s="36"/>
      <c r="M181" s="36"/>
      <c r="N181" s="36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</row>
    <row r="182" spans="2:37" x14ac:dyDescent="0.25">
      <c r="B182" s="50"/>
      <c r="C182" s="50"/>
      <c r="D182" s="50"/>
      <c r="E182" s="51"/>
      <c r="F182" s="33"/>
      <c r="G182" s="33"/>
      <c r="H182" s="34"/>
      <c r="I182" s="46"/>
      <c r="J182" s="35"/>
      <c r="K182" s="36"/>
      <c r="L182" s="36"/>
      <c r="M182" s="36"/>
      <c r="N182" s="36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</row>
    <row r="183" spans="2:37" x14ac:dyDescent="0.25">
      <c r="B183" s="50"/>
      <c r="C183" s="50"/>
      <c r="D183" s="50"/>
      <c r="E183" s="51"/>
      <c r="F183" s="33"/>
      <c r="G183" s="33"/>
      <c r="H183" s="34"/>
      <c r="I183" s="46"/>
      <c r="J183" s="35"/>
      <c r="K183" s="36"/>
      <c r="L183" s="36"/>
      <c r="M183" s="36"/>
      <c r="N183" s="36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</row>
    <row r="184" spans="2:37" x14ac:dyDescent="0.25">
      <c r="B184" s="50"/>
      <c r="C184" s="50"/>
      <c r="D184" s="50"/>
      <c r="E184" s="51"/>
      <c r="F184" s="33"/>
      <c r="G184" s="33"/>
      <c r="H184" s="34"/>
      <c r="J184" s="35"/>
      <c r="K184" s="36"/>
      <c r="L184" s="36"/>
      <c r="M184" s="36"/>
      <c r="N184" s="36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</row>
    <row r="185" spans="2:37" x14ac:dyDescent="0.25">
      <c r="B185" s="50"/>
      <c r="C185" s="50"/>
      <c r="D185" s="50"/>
      <c r="E185" s="51"/>
      <c r="F185" s="33"/>
      <c r="G185" s="33"/>
      <c r="H185" s="34"/>
      <c r="J185" s="35"/>
      <c r="K185" s="36"/>
      <c r="L185" s="36"/>
      <c r="M185" s="36"/>
      <c r="N185" s="36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</row>
    <row r="186" spans="2:37" x14ac:dyDescent="0.25">
      <c r="B186" s="50"/>
      <c r="C186" s="50"/>
      <c r="D186" s="50"/>
      <c r="E186" s="51"/>
      <c r="F186" s="33"/>
      <c r="G186" s="33"/>
      <c r="H186" s="34"/>
      <c r="J186" s="35"/>
      <c r="K186" s="36"/>
      <c r="L186" s="36"/>
      <c r="M186" s="36"/>
      <c r="N186" s="36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</row>
    <row r="187" spans="2:37" x14ac:dyDescent="0.25">
      <c r="B187" s="50"/>
      <c r="C187" s="50"/>
      <c r="D187" s="50"/>
      <c r="E187" s="51"/>
      <c r="F187" s="33"/>
      <c r="G187" s="33"/>
      <c r="H187" s="34"/>
      <c r="J187" s="35"/>
      <c r="K187" s="36"/>
      <c r="L187" s="36"/>
      <c r="M187" s="36"/>
      <c r="N187" s="36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</row>
    <row r="188" spans="2:37" x14ac:dyDescent="0.25">
      <c r="B188" s="50"/>
      <c r="C188" s="50"/>
      <c r="D188" s="50"/>
      <c r="E188" s="51"/>
      <c r="F188" s="33"/>
      <c r="G188" s="33"/>
      <c r="H188" s="34"/>
      <c r="J188" s="35"/>
      <c r="K188" s="36"/>
      <c r="L188" s="36"/>
      <c r="M188" s="36"/>
      <c r="N188" s="36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</row>
    <row r="189" spans="2:37" x14ac:dyDescent="0.25">
      <c r="B189" s="50"/>
      <c r="C189" s="50"/>
      <c r="D189" s="50"/>
      <c r="E189" s="51"/>
      <c r="F189" s="33"/>
      <c r="G189" s="33"/>
      <c r="H189" s="34"/>
      <c r="J189" s="35"/>
      <c r="K189" s="36"/>
      <c r="L189" s="36"/>
      <c r="M189" s="36"/>
      <c r="N189" s="36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</row>
    <row r="190" spans="2:37" x14ac:dyDescent="0.25">
      <c r="B190" s="50"/>
      <c r="C190" s="50"/>
      <c r="D190" s="50"/>
      <c r="E190" s="51"/>
      <c r="F190" s="33"/>
      <c r="G190" s="33"/>
      <c r="H190" s="34"/>
      <c r="J190" s="35"/>
      <c r="K190" s="36"/>
      <c r="L190" s="36"/>
      <c r="M190" s="36"/>
      <c r="N190" s="36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</row>
    <row r="191" spans="2:37" x14ac:dyDescent="0.25">
      <c r="B191" s="50"/>
      <c r="C191" s="50"/>
      <c r="D191" s="50"/>
      <c r="E191" s="51"/>
      <c r="F191" s="33"/>
      <c r="G191" s="33"/>
      <c r="H191" s="34"/>
      <c r="J191" s="35"/>
      <c r="K191" s="36"/>
      <c r="L191" s="36"/>
      <c r="M191" s="36"/>
      <c r="N191" s="36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</row>
    <row r="192" spans="2:37" x14ac:dyDescent="0.25">
      <c r="B192" s="50"/>
      <c r="C192" s="50"/>
      <c r="D192" s="50"/>
      <c r="E192" s="51"/>
      <c r="F192" s="33"/>
      <c r="G192" s="33"/>
      <c r="H192" s="34"/>
      <c r="J192" s="35"/>
      <c r="K192" s="36"/>
      <c r="L192" s="36"/>
      <c r="M192" s="36"/>
      <c r="N192" s="36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</row>
    <row r="193" spans="2:34" x14ac:dyDescent="0.25">
      <c r="B193" s="50"/>
      <c r="C193" s="50"/>
      <c r="D193" s="50"/>
      <c r="E193" s="51"/>
      <c r="F193" s="33"/>
      <c r="G193" s="33"/>
      <c r="H193" s="34"/>
      <c r="J193" s="35"/>
      <c r="K193" s="36"/>
      <c r="L193" s="36"/>
      <c r="M193" s="36"/>
      <c r="N193" s="36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</row>
    <row r="194" spans="2:34" x14ac:dyDescent="0.25">
      <c r="B194" s="50"/>
      <c r="C194" s="50"/>
      <c r="D194" s="50"/>
      <c r="E194" s="51"/>
      <c r="F194" s="33"/>
      <c r="G194" s="33"/>
      <c r="H194" s="34"/>
      <c r="J194" s="35"/>
      <c r="K194" s="36"/>
      <c r="L194" s="36"/>
      <c r="M194" s="36"/>
      <c r="N194" s="36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</row>
    <row r="195" spans="2:34" x14ac:dyDescent="0.25">
      <c r="B195" s="50"/>
      <c r="C195" s="50"/>
      <c r="D195" s="50"/>
      <c r="E195" s="51"/>
      <c r="F195" s="33"/>
      <c r="G195" s="33"/>
      <c r="H195" s="34"/>
      <c r="J195" s="35"/>
      <c r="K195" s="36"/>
      <c r="L195" s="36"/>
      <c r="M195" s="36"/>
      <c r="N195" s="36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</row>
    <row r="196" spans="2:34" x14ac:dyDescent="0.25">
      <c r="B196" s="50"/>
      <c r="C196" s="50"/>
      <c r="D196" s="50"/>
      <c r="E196" s="51"/>
      <c r="F196" s="33"/>
      <c r="G196" s="33"/>
      <c r="H196" s="34"/>
      <c r="J196" s="35"/>
      <c r="K196" s="36"/>
      <c r="L196" s="36"/>
      <c r="M196" s="36"/>
      <c r="N196" s="36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</row>
    <row r="197" spans="2:34" x14ac:dyDescent="0.25">
      <c r="B197" s="50"/>
      <c r="C197" s="50"/>
      <c r="D197" s="50"/>
      <c r="E197" s="51"/>
      <c r="F197" s="33"/>
      <c r="G197" s="33"/>
      <c r="H197" s="34"/>
      <c r="J197" s="35"/>
      <c r="K197" s="36"/>
      <c r="L197" s="36"/>
      <c r="M197" s="36"/>
      <c r="N197" s="36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</row>
    <row r="198" spans="2:34" x14ac:dyDescent="0.25">
      <c r="B198" s="50"/>
      <c r="C198" s="50"/>
      <c r="D198" s="50"/>
      <c r="E198" s="51"/>
      <c r="F198" s="33"/>
      <c r="G198" s="33"/>
      <c r="H198" s="34"/>
      <c r="J198" s="35"/>
      <c r="K198" s="36"/>
      <c r="L198" s="36"/>
      <c r="M198" s="36"/>
      <c r="N198" s="36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</row>
    <row r="199" spans="2:34" x14ac:dyDescent="0.25">
      <c r="B199" s="50"/>
      <c r="C199" s="50"/>
      <c r="D199" s="50"/>
      <c r="E199" s="51"/>
      <c r="F199" s="33"/>
      <c r="G199" s="33"/>
      <c r="H199" s="34"/>
      <c r="J199" s="35"/>
      <c r="K199" s="36"/>
      <c r="L199" s="36"/>
      <c r="M199" s="36"/>
      <c r="N199" s="36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</row>
    <row r="200" spans="2:34" x14ac:dyDescent="0.25">
      <c r="B200" s="50"/>
      <c r="C200" s="50"/>
      <c r="D200" s="50"/>
      <c r="E200" s="51"/>
      <c r="F200" s="33"/>
      <c r="G200" s="33"/>
      <c r="H200" s="34"/>
      <c r="J200" s="35"/>
      <c r="K200" s="36"/>
      <c r="L200" s="36"/>
      <c r="M200" s="36"/>
      <c r="N200" s="36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</row>
    <row r="201" spans="2:34" x14ac:dyDescent="0.25">
      <c r="B201" s="50"/>
      <c r="C201" s="50"/>
      <c r="D201" s="50"/>
      <c r="E201" s="51"/>
      <c r="F201" s="33"/>
      <c r="G201" s="33"/>
      <c r="H201" s="34"/>
      <c r="J201" s="35"/>
      <c r="K201" s="36"/>
      <c r="L201" s="36"/>
      <c r="M201" s="36"/>
      <c r="N201" s="36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</row>
    <row r="202" spans="2:34" x14ac:dyDescent="0.25">
      <c r="B202" s="50"/>
      <c r="C202" s="50"/>
      <c r="D202" s="50"/>
      <c r="E202" s="51"/>
      <c r="F202" s="33"/>
      <c r="G202" s="33"/>
      <c r="H202" s="34"/>
      <c r="J202" s="35"/>
      <c r="K202" s="36"/>
      <c r="L202" s="36"/>
      <c r="M202" s="36"/>
      <c r="N202" s="36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</row>
    <row r="203" spans="2:34" x14ac:dyDescent="0.25">
      <c r="B203" s="50"/>
      <c r="C203" s="50"/>
      <c r="D203" s="50"/>
      <c r="E203" s="51"/>
      <c r="F203" s="33"/>
      <c r="G203" s="33"/>
      <c r="H203" s="34"/>
      <c r="J203" s="35"/>
      <c r="K203" s="36"/>
      <c r="L203" s="36"/>
      <c r="M203" s="36"/>
      <c r="N203" s="36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</row>
    <row r="204" spans="2:34" x14ac:dyDescent="0.25">
      <c r="B204" s="50"/>
      <c r="C204" s="50"/>
      <c r="D204" s="50"/>
      <c r="E204" s="51"/>
      <c r="F204" s="33"/>
      <c r="G204" s="33"/>
      <c r="H204" s="34"/>
      <c r="J204" s="35"/>
      <c r="K204" s="36"/>
      <c r="L204" s="36"/>
      <c r="M204" s="36"/>
      <c r="N204" s="36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</row>
    <row r="205" spans="2:34" x14ac:dyDescent="0.25">
      <c r="B205" s="50"/>
      <c r="C205" s="50"/>
      <c r="D205" s="50"/>
      <c r="E205" s="51"/>
      <c r="F205" s="33"/>
      <c r="G205" s="33"/>
      <c r="H205" s="34"/>
      <c r="J205" s="35"/>
      <c r="K205" s="36"/>
      <c r="L205" s="36"/>
      <c r="M205" s="36"/>
      <c r="N205" s="36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</row>
    <row r="206" spans="2:34" x14ac:dyDescent="0.25">
      <c r="B206" s="50"/>
      <c r="C206" s="50"/>
      <c r="D206" s="50"/>
      <c r="E206" s="51"/>
      <c r="F206" s="33"/>
      <c r="G206" s="33"/>
      <c r="H206" s="34"/>
      <c r="J206" s="35"/>
      <c r="K206" s="36"/>
      <c r="L206" s="36"/>
      <c r="M206" s="36"/>
      <c r="N206" s="36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</row>
    <row r="207" spans="2:34" x14ac:dyDescent="0.25">
      <c r="B207" s="50"/>
      <c r="C207" s="50"/>
      <c r="D207" s="50"/>
      <c r="E207" s="51"/>
      <c r="F207" s="33"/>
      <c r="G207" s="33"/>
      <c r="H207" s="34"/>
      <c r="J207" s="35"/>
      <c r="K207" s="36"/>
      <c r="L207" s="36"/>
      <c r="M207" s="36"/>
      <c r="N207" s="36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</row>
    <row r="208" spans="2:34" x14ac:dyDescent="0.25">
      <c r="B208" s="50"/>
      <c r="C208" s="50"/>
      <c r="D208" s="50"/>
      <c r="E208" s="51"/>
      <c r="F208" s="33"/>
      <c r="G208" s="33"/>
      <c r="H208" s="34"/>
      <c r="J208" s="35"/>
      <c r="K208" s="36"/>
      <c r="L208" s="36"/>
      <c r="M208" s="36"/>
      <c r="N208" s="36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</row>
    <row r="209" spans="2:34" x14ac:dyDescent="0.25">
      <c r="B209" s="50"/>
      <c r="C209" s="50"/>
      <c r="D209" s="50"/>
      <c r="E209" s="51"/>
      <c r="F209" s="33"/>
      <c r="G209" s="33"/>
      <c r="H209" s="34"/>
      <c r="J209" s="35"/>
      <c r="K209" s="36"/>
      <c r="L209" s="36"/>
      <c r="M209" s="36"/>
      <c r="N209" s="36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</row>
    <row r="210" spans="2:34" x14ac:dyDescent="0.25">
      <c r="B210" s="50"/>
      <c r="C210" s="50"/>
      <c r="D210" s="50"/>
      <c r="E210" s="51"/>
      <c r="F210" s="33"/>
      <c r="G210" s="33"/>
      <c r="H210" s="34"/>
      <c r="J210" s="35"/>
      <c r="K210" s="36"/>
      <c r="L210" s="36"/>
      <c r="M210" s="36"/>
      <c r="N210" s="36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</row>
    <row r="211" spans="2:34" x14ac:dyDescent="0.25">
      <c r="B211" s="50"/>
      <c r="C211" s="50"/>
      <c r="D211" s="50"/>
      <c r="E211" s="51"/>
      <c r="F211" s="33"/>
      <c r="G211" s="33"/>
      <c r="H211" s="34"/>
      <c r="J211" s="35"/>
      <c r="K211" s="36"/>
      <c r="L211" s="36"/>
      <c r="M211" s="36"/>
      <c r="N211" s="36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</row>
    <row r="212" spans="2:34" x14ac:dyDescent="0.25">
      <c r="B212" s="50"/>
      <c r="C212" s="50"/>
      <c r="D212" s="50"/>
      <c r="E212" s="51"/>
      <c r="F212" s="33"/>
      <c r="G212" s="33"/>
      <c r="H212" s="34"/>
      <c r="J212" s="35"/>
      <c r="K212" s="36"/>
      <c r="L212" s="36"/>
      <c r="M212" s="36"/>
      <c r="N212" s="36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</row>
    <row r="213" spans="2:34" x14ac:dyDescent="0.25">
      <c r="B213" s="50"/>
      <c r="C213" s="50"/>
      <c r="D213" s="50"/>
      <c r="E213" s="51"/>
      <c r="F213" s="33"/>
      <c r="G213" s="33"/>
      <c r="H213" s="34"/>
      <c r="J213" s="35"/>
      <c r="K213" s="36"/>
      <c r="L213" s="36"/>
      <c r="M213" s="36"/>
      <c r="N213" s="36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</row>
    <row r="214" spans="2:34" x14ac:dyDescent="0.25">
      <c r="B214" s="50"/>
      <c r="C214" s="50"/>
      <c r="D214" s="50"/>
      <c r="E214" s="51"/>
      <c r="F214" s="33"/>
      <c r="G214" s="33"/>
      <c r="H214" s="34"/>
      <c r="J214" s="35"/>
      <c r="K214" s="36"/>
      <c r="L214" s="36"/>
      <c r="M214" s="36"/>
      <c r="N214" s="36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</row>
    <row r="215" spans="2:34" x14ac:dyDescent="0.25">
      <c r="B215" s="50"/>
      <c r="C215" s="50"/>
      <c r="D215" s="50"/>
      <c r="E215" s="51"/>
      <c r="F215" s="33"/>
      <c r="G215" s="33"/>
      <c r="H215" s="34"/>
      <c r="J215" s="35"/>
      <c r="K215" s="36"/>
      <c r="L215" s="36"/>
      <c r="M215" s="36"/>
      <c r="N215" s="36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</row>
    <row r="216" spans="2:34" x14ac:dyDescent="0.25">
      <c r="B216" s="50"/>
      <c r="C216" s="50"/>
      <c r="D216" s="50"/>
      <c r="E216" s="51"/>
      <c r="F216" s="33"/>
      <c r="G216" s="33"/>
      <c r="H216" s="34"/>
      <c r="J216" s="35"/>
      <c r="K216" s="36"/>
      <c r="L216" s="36"/>
      <c r="M216" s="36"/>
      <c r="N216" s="36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</row>
    <row r="217" spans="2:34" x14ac:dyDescent="0.25">
      <c r="B217" s="50"/>
      <c r="C217" s="50"/>
      <c r="D217" s="50"/>
      <c r="E217" s="51"/>
      <c r="F217" s="33"/>
      <c r="G217" s="33"/>
      <c r="H217" s="34"/>
      <c r="J217" s="35"/>
      <c r="K217" s="36"/>
      <c r="L217" s="36"/>
      <c r="M217" s="36"/>
      <c r="N217" s="36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</row>
    <row r="218" spans="2:34" x14ac:dyDescent="0.25">
      <c r="B218" s="50"/>
      <c r="C218" s="50"/>
      <c r="D218" s="50"/>
      <c r="E218" s="51"/>
      <c r="F218" s="33"/>
      <c r="G218" s="33"/>
      <c r="H218" s="34"/>
      <c r="J218" s="35"/>
      <c r="K218" s="36"/>
      <c r="L218" s="36"/>
      <c r="M218" s="36"/>
      <c r="N218" s="36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</row>
    <row r="219" spans="2:34" x14ac:dyDescent="0.25">
      <c r="B219" s="50"/>
      <c r="C219" s="50"/>
      <c r="D219" s="50"/>
      <c r="E219" s="51"/>
      <c r="F219" s="33"/>
      <c r="G219" s="33"/>
      <c r="H219" s="34"/>
      <c r="J219" s="35"/>
      <c r="K219" s="36"/>
      <c r="L219" s="36"/>
      <c r="M219" s="36"/>
      <c r="N219" s="36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</row>
    <row r="220" spans="2:34" x14ac:dyDescent="0.25">
      <c r="B220" s="50"/>
      <c r="C220" s="50"/>
      <c r="D220" s="50"/>
      <c r="E220" s="51"/>
      <c r="F220" s="33"/>
      <c r="G220" s="33"/>
      <c r="H220" s="34"/>
      <c r="J220" s="35"/>
      <c r="K220" s="36"/>
      <c r="L220" s="36"/>
      <c r="M220" s="36"/>
      <c r="N220" s="36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</row>
    <row r="221" spans="2:34" x14ac:dyDescent="0.25">
      <c r="B221" s="50"/>
      <c r="C221" s="50"/>
      <c r="D221" s="50"/>
      <c r="E221" s="51"/>
      <c r="F221" s="33"/>
      <c r="G221" s="33"/>
      <c r="H221" s="34"/>
      <c r="J221" s="35"/>
      <c r="K221" s="36"/>
      <c r="L221" s="36"/>
      <c r="M221" s="36"/>
      <c r="N221" s="36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</row>
    <row r="222" spans="2:34" x14ac:dyDescent="0.25">
      <c r="B222" s="50"/>
      <c r="C222" s="50"/>
      <c r="D222" s="50"/>
      <c r="E222" s="51"/>
      <c r="F222" s="33"/>
      <c r="G222" s="33"/>
      <c r="H222" s="34"/>
      <c r="J222" s="35"/>
      <c r="K222" s="36"/>
      <c r="L222" s="36"/>
      <c r="M222" s="36"/>
      <c r="N222" s="36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</row>
    <row r="223" spans="2:34" x14ac:dyDescent="0.25">
      <c r="B223" s="50"/>
      <c r="C223" s="50"/>
      <c r="D223" s="50"/>
      <c r="E223" s="51"/>
      <c r="F223" s="33"/>
      <c r="G223" s="33"/>
      <c r="H223" s="34"/>
      <c r="J223" s="35"/>
      <c r="K223" s="36"/>
      <c r="L223" s="36"/>
      <c r="M223" s="36"/>
      <c r="N223" s="36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</row>
  </sheetData>
  <mergeCells count="77">
    <mergeCell ref="B171:B173"/>
    <mergeCell ref="B152:G152"/>
    <mergeCell ref="B153:B154"/>
    <mergeCell ref="B109:G109"/>
    <mergeCell ref="B110:B111"/>
    <mergeCell ref="B155:G155"/>
    <mergeCell ref="B157:G157"/>
    <mergeCell ref="B159:G159"/>
    <mergeCell ref="B143:G143"/>
    <mergeCell ref="B144:B151"/>
    <mergeCell ref="B118:G118"/>
    <mergeCell ref="B134:G134"/>
    <mergeCell ref="B135:B142"/>
    <mergeCell ref="B22:G22"/>
    <mergeCell ref="B91:B92"/>
    <mergeCell ref="B60:B63"/>
    <mergeCell ref="B54:G54"/>
    <mergeCell ref="B55:B58"/>
    <mergeCell ref="B59:G59"/>
    <mergeCell ref="B74:G74"/>
    <mergeCell ref="B174:G174"/>
    <mergeCell ref="B13:B16"/>
    <mergeCell ref="B75:B78"/>
    <mergeCell ref="B52:B53"/>
    <mergeCell ref="B23:B32"/>
    <mergeCell ref="B34:B37"/>
    <mergeCell ref="B39:B42"/>
    <mergeCell ref="B33:G33"/>
    <mergeCell ref="B38:G38"/>
    <mergeCell ref="B51:G51"/>
    <mergeCell ref="B161:G161"/>
    <mergeCell ref="B162:B165"/>
    <mergeCell ref="B166:G166"/>
    <mergeCell ref="B167:B169"/>
    <mergeCell ref="B170:G170"/>
    <mergeCell ref="B93:G93"/>
    <mergeCell ref="B1:G1"/>
    <mergeCell ref="B2:C2"/>
    <mergeCell ref="B4:C4"/>
    <mergeCell ref="B8:B11"/>
    <mergeCell ref="B7:G7"/>
    <mergeCell ref="E2:G2"/>
    <mergeCell ref="E3:G3"/>
    <mergeCell ref="E4:G4"/>
    <mergeCell ref="E5:F5"/>
    <mergeCell ref="B175:B177"/>
    <mergeCell ref="B12:G12"/>
    <mergeCell ref="B102:B108"/>
    <mergeCell ref="B120:G120"/>
    <mergeCell ref="B121:B122"/>
    <mergeCell ref="B123:G123"/>
    <mergeCell ref="B112:G112"/>
    <mergeCell ref="B113:B114"/>
    <mergeCell ref="B115:G115"/>
    <mergeCell ref="B116:B117"/>
    <mergeCell ref="B99:G99"/>
    <mergeCell ref="B18:B21"/>
    <mergeCell ref="B44:B47"/>
    <mergeCell ref="B49:B50"/>
    <mergeCell ref="B43:G43"/>
    <mergeCell ref="B48:G48"/>
    <mergeCell ref="B17:G17"/>
    <mergeCell ref="B130:G130"/>
    <mergeCell ref="B131:B133"/>
    <mergeCell ref="B87:B89"/>
    <mergeCell ref="B124:B125"/>
    <mergeCell ref="B101:G101"/>
    <mergeCell ref="B86:G86"/>
    <mergeCell ref="B79:G79"/>
    <mergeCell ref="B80:B85"/>
    <mergeCell ref="B64:G64"/>
    <mergeCell ref="B65:B73"/>
    <mergeCell ref="B97:G97"/>
    <mergeCell ref="B90:G90"/>
    <mergeCell ref="B94:B96"/>
    <mergeCell ref="B126:G126"/>
    <mergeCell ref="B127:B129"/>
  </mergeCells>
  <printOptions horizontalCentered="1"/>
  <pageMargins left="0.39370078740157483" right="0.39370078740157483" top="0.39370078740157483" bottom="3.937007874015748E-2" header="0" footer="0"/>
  <pageSetup paperSize="9" scale="77" fitToHeight="0" orientation="portrait" verticalDpi="1200" r:id="rId1"/>
  <headerFooter alignWithMargins="0"/>
  <rowBreaks count="4" manualBreakCount="4">
    <brk id="47" min="1" max="6" man="1"/>
    <brk id="89" min="1" max="6" man="1"/>
    <brk id="117" min="1" max="6" man="1"/>
    <brk id="154" min="1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18"/>
  <sheetViews>
    <sheetView zoomScaleNormal="100" workbookViewId="0">
      <pane xSplit="7" ySplit="6" topLeftCell="H7" activePane="bottomRight" state="frozen"/>
      <selection pane="topRight" activeCell="H1" sqref="H1"/>
      <selection pane="bottomLeft" activeCell="A8" sqref="A8"/>
      <selection pane="bottomRight" activeCell="G5" sqref="G5"/>
    </sheetView>
  </sheetViews>
  <sheetFormatPr defaultColWidth="9.140625" defaultRowHeight="12.75" x14ac:dyDescent="0.25"/>
  <cols>
    <col min="1" max="1" width="9.140625" style="7"/>
    <col min="2" max="2" width="30.7109375" style="6" customWidth="1"/>
    <col min="3" max="3" width="58.28515625" style="6" customWidth="1"/>
    <col min="4" max="4" width="4" style="6" hidden="1" customWidth="1"/>
    <col min="5" max="5" width="13.7109375" style="6" customWidth="1"/>
    <col min="6" max="6" width="16.7109375" style="6" customWidth="1"/>
    <col min="7" max="7" width="16.7109375" style="86" customWidth="1"/>
    <col min="8" max="8" width="9.140625" style="1"/>
    <col min="9" max="9" width="9.7109375" style="1" hidden="1" customWidth="1"/>
    <col min="10" max="16384" width="9.140625" style="1"/>
  </cols>
  <sheetData>
    <row r="1" spans="1:9" ht="16.5" customHeight="1" x14ac:dyDescent="0.25">
      <c r="B1" s="483" t="s">
        <v>801</v>
      </c>
      <c r="C1" s="484"/>
      <c r="D1" s="484"/>
      <c r="E1" s="484"/>
      <c r="F1" s="484"/>
      <c r="G1" s="484"/>
    </row>
    <row r="2" spans="1:9" ht="16.5" customHeight="1" x14ac:dyDescent="0.2">
      <c r="B2" s="133"/>
      <c r="C2" s="93"/>
      <c r="D2" s="93"/>
      <c r="E2" s="460"/>
      <c r="F2" s="460"/>
      <c r="G2" s="479"/>
    </row>
    <row r="3" spans="1:9" ht="16.5" customHeight="1" x14ac:dyDescent="0.2">
      <c r="B3" s="133"/>
      <c r="C3" s="92"/>
      <c r="D3" s="92"/>
      <c r="E3" s="442" t="s">
        <v>1948</v>
      </c>
      <c r="F3" s="442"/>
      <c r="G3" s="443"/>
    </row>
    <row r="4" spans="1:9" ht="16.5" customHeight="1" x14ac:dyDescent="0.25">
      <c r="B4" s="133"/>
      <c r="C4" s="135"/>
      <c r="D4" s="135"/>
      <c r="E4" s="463"/>
      <c r="F4" s="463"/>
      <c r="G4" s="480"/>
    </row>
    <row r="5" spans="1:9" ht="16.5" customHeight="1" x14ac:dyDescent="0.25">
      <c r="B5" s="134"/>
      <c r="C5" s="92"/>
      <c r="D5" s="136"/>
      <c r="E5" s="481" t="s">
        <v>679</v>
      </c>
      <c r="F5" s="482"/>
      <c r="G5" s="68"/>
    </row>
    <row r="6" spans="1:9" s="13" customFormat="1" ht="32.25" customHeight="1" x14ac:dyDescent="0.25">
      <c r="B6" s="89"/>
      <c r="C6" s="90" t="s">
        <v>800</v>
      </c>
      <c r="D6" s="90"/>
      <c r="E6" s="119" t="s">
        <v>364</v>
      </c>
      <c r="F6" s="91" t="s">
        <v>676</v>
      </c>
      <c r="G6" s="113" t="s">
        <v>677</v>
      </c>
    </row>
    <row r="7" spans="1:9" s="87" customFormat="1" ht="18" customHeight="1" x14ac:dyDescent="0.25">
      <c r="A7" s="88"/>
      <c r="B7" s="470" t="s">
        <v>799</v>
      </c>
      <c r="C7" s="470"/>
      <c r="D7" s="470"/>
      <c r="E7" s="470"/>
      <c r="F7" s="470"/>
      <c r="G7" s="470"/>
      <c r="I7" s="322" t="s">
        <v>686</v>
      </c>
    </row>
    <row r="8" spans="1:9" s="87" customFormat="1" ht="15" customHeight="1" x14ac:dyDescent="0.25">
      <c r="A8" s="88"/>
      <c r="B8" s="497"/>
      <c r="C8" s="131" t="s">
        <v>798</v>
      </c>
      <c r="D8" s="131"/>
      <c r="E8" s="131"/>
      <c r="F8" s="116">
        <f>I8</f>
        <v>438</v>
      </c>
      <c r="G8" s="65">
        <f>F8-F8*$G$5%</f>
        <v>438</v>
      </c>
      <c r="I8" s="333">
        <v>438</v>
      </c>
    </row>
    <row r="9" spans="1:9" ht="15" customHeight="1" x14ac:dyDescent="0.25">
      <c r="B9" s="497"/>
      <c r="C9" s="131" t="s">
        <v>797</v>
      </c>
      <c r="D9" s="131"/>
      <c r="E9" s="131"/>
      <c r="F9" s="116">
        <f t="shared" ref="F9:F35" si="0">I9</f>
        <v>639</v>
      </c>
      <c r="G9" s="65">
        <f t="shared" ref="G9:G52" si="1">F9-F9*$G$5%</f>
        <v>639</v>
      </c>
      <c r="I9" s="333">
        <v>639</v>
      </c>
    </row>
    <row r="10" spans="1:9" ht="15" customHeight="1" x14ac:dyDescent="0.25">
      <c r="B10" s="497"/>
      <c r="C10" s="131" t="s">
        <v>796</v>
      </c>
      <c r="D10" s="131"/>
      <c r="E10" s="131"/>
      <c r="F10" s="116">
        <f t="shared" si="0"/>
        <v>814</v>
      </c>
      <c r="G10" s="65">
        <f t="shared" si="1"/>
        <v>814</v>
      </c>
      <c r="I10" s="333">
        <v>814</v>
      </c>
    </row>
    <row r="11" spans="1:9" ht="15" customHeight="1" x14ac:dyDescent="0.25">
      <c r="B11" s="497"/>
      <c r="C11" s="131" t="s">
        <v>795</v>
      </c>
      <c r="D11" s="131"/>
      <c r="E11" s="131"/>
      <c r="F11" s="116">
        <f t="shared" si="0"/>
        <v>788</v>
      </c>
      <c r="G11" s="65">
        <f t="shared" si="1"/>
        <v>788</v>
      </c>
      <c r="I11" s="333">
        <v>788</v>
      </c>
    </row>
    <row r="12" spans="1:9" ht="15" customHeight="1" x14ac:dyDescent="0.25">
      <c r="B12" s="497"/>
      <c r="C12" s="131" t="s">
        <v>794</v>
      </c>
      <c r="D12" s="131"/>
      <c r="E12" s="131"/>
      <c r="F12" s="116">
        <f t="shared" si="0"/>
        <v>1278</v>
      </c>
      <c r="G12" s="65">
        <f t="shared" si="1"/>
        <v>1278</v>
      </c>
      <c r="I12" s="333">
        <v>1278</v>
      </c>
    </row>
    <row r="13" spans="1:9" ht="15" customHeight="1" x14ac:dyDescent="0.25">
      <c r="B13" s="497"/>
      <c r="C13" s="131" t="s">
        <v>793</v>
      </c>
      <c r="D13" s="131"/>
      <c r="E13" s="131"/>
      <c r="F13" s="116">
        <f t="shared" si="0"/>
        <v>1785</v>
      </c>
      <c r="G13" s="65">
        <f t="shared" si="1"/>
        <v>1785</v>
      </c>
      <c r="I13" s="333">
        <v>1785</v>
      </c>
    </row>
    <row r="14" spans="1:9" ht="15" customHeight="1" x14ac:dyDescent="0.25">
      <c r="B14" s="497"/>
      <c r="C14" s="131" t="s">
        <v>792</v>
      </c>
      <c r="D14" s="131"/>
      <c r="E14" s="131"/>
      <c r="F14" s="116">
        <f t="shared" si="0"/>
        <v>2197</v>
      </c>
      <c r="G14" s="65">
        <f t="shared" si="1"/>
        <v>2197</v>
      </c>
      <c r="I14" s="333">
        <v>2197</v>
      </c>
    </row>
    <row r="15" spans="1:9" ht="15" customHeight="1" x14ac:dyDescent="0.25">
      <c r="B15" s="497"/>
      <c r="C15" s="131" t="s">
        <v>791</v>
      </c>
      <c r="D15" s="131"/>
      <c r="E15" s="131"/>
      <c r="F15" s="116">
        <f t="shared" si="0"/>
        <v>3238</v>
      </c>
      <c r="G15" s="65">
        <f t="shared" si="1"/>
        <v>3238</v>
      </c>
      <c r="I15" s="333">
        <v>3238</v>
      </c>
    </row>
    <row r="16" spans="1:9" ht="15" customHeight="1" x14ac:dyDescent="0.25">
      <c r="B16" s="497"/>
      <c r="C16" s="131" t="s">
        <v>790</v>
      </c>
      <c r="D16" s="131"/>
      <c r="E16" s="131"/>
      <c r="F16" s="116">
        <f t="shared" si="0"/>
        <v>1322</v>
      </c>
      <c r="G16" s="65">
        <f t="shared" si="1"/>
        <v>1322</v>
      </c>
      <c r="I16" s="333">
        <v>1322</v>
      </c>
    </row>
    <row r="17" spans="1:9" ht="15" customHeight="1" x14ac:dyDescent="0.25">
      <c r="B17" s="497"/>
      <c r="C17" s="131" t="s">
        <v>789</v>
      </c>
      <c r="D17" s="131"/>
      <c r="E17" s="131"/>
      <c r="F17" s="116">
        <f t="shared" si="0"/>
        <v>1680</v>
      </c>
      <c r="G17" s="65">
        <f t="shared" si="1"/>
        <v>1680</v>
      </c>
      <c r="I17" s="333">
        <v>1680</v>
      </c>
    </row>
    <row r="18" spans="1:9" ht="15" customHeight="1" x14ac:dyDescent="0.25">
      <c r="B18" s="497"/>
      <c r="C18" s="131" t="s">
        <v>788</v>
      </c>
      <c r="D18" s="131"/>
      <c r="E18" s="131"/>
      <c r="F18" s="116">
        <f t="shared" si="0"/>
        <v>2564</v>
      </c>
      <c r="G18" s="65">
        <f t="shared" si="1"/>
        <v>2564</v>
      </c>
      <c r="I18" s="333">
        <v>2564</v>
      </c>
    </row>
    <row r="19" spans="1:9" ht="15" customHeight="1" x14ac:dyDescent="0.25">
      <c r="B19" s="497"/>
      <c r="C19" s="131" t="s">
        <v>787</v>
      </c>
      <c r="D19" s="131"/>
      <c r="E19" s="131"/>
      <c r="F19" s="116">
        <f t="shared" si="0"/>
        <v>2625</v>
      </c>
      <c r="G19" s="65">
        <f t="shared" si="1"/>
        <v>2625</v>
      </c>
      <c r="I19" s="333">
        <v>2625</v>
      </c>
    </row>
    <row r="20" spans="1:9" ht="15" customHeight="1" x14ac:dyDescent="0.25">
      <c r="B20" s="497"/>
      <c r="C20" s="131" t="s">
        <v>786</v>
      </c>
      <c r="D20" s="131"/>
      <c r="E20" s="131"/>
      <c r="F20" s="116">
        <f>I20</f>
        <v>3684</v>
      </c>
      <c r="G20" s="65">
        <f t="shared" si="1"/>
        <v>3684</v>
      </c>
      <c r="I20" s="333">
        <v>3684</v>
      </c>
    </row>
    <row r="21" spans="1:9" ht="15" customHeight="1" x14ac:dyDescent="0.25">
      <c r="B21" s="497"/>
      <c r="C21" s="131" t="s">
        <v>785</v>
      </c>
      <c r="D21" s="131"/>
      <c r="E21" s="131"/>
      <c r="F21" s="116">
        <f t="shared" si="0"/>
        <v>5460</v>
      </c>
      <c r="G21" s="65">
        <f t="shared" si="1"/>
        <v>5460</v>
      </c>
      <c r="I21" s="333">
        <v>5460</v>
      </c>
    </row>
    <row r="22" spans="1:9" ht="15" customHeight="1" x14ac:dyDescent="0.25">
      <c r="B22" s="497"/>
      <c r="C22" s="131" t="s">
        <v>784</v>
      </c>
      <c r="D22" s="131"/>
      <c r="E22" s="131"/>
      <c r="F22" s="116">
        <f t="shared" si="0"/>
        <v>6073</v>
      </c>
      <c r="G22" s="65">
        <f t="shared" si="1"/>
        <v>6073</v>
      </c>
      <c r="I22" s="333">
        <v>6073</v>
      </c>
    </row>
    <row r="23" spans="1:9" ht="15" customHeight="1" x14ac:dyDescent="0.25">
      <c r="B23" s="497"/>
      <c r="C23" s="131" t="s">
        <v>783</v>
      </c>
      <c r="D23" s="131"/>
      <c r="E23" s="131"/>
      <c r="F23" s="116">
        <f t="shared" si="0"/>
        <v>9617</v>
      </c>
      <c r="G23" s="65">
        <f t="shared" si="1"/>
        <v>9617</v>
      </c>
      <c r="I23" s="333">
        <v>9617</v>
      </c>
    </row>
    <row r="24" spans="1:9" ht="15" customHeight="1" x14ac:dyDescent="0.25">
      <c r="B24" s="497"/>
      <c r="C24" s="131" t="s">
        <v>782</v>
      </c>
      <c r="D24" s="131"/>
      <c r="E24" s="131"/>
      <c r="F24" s="116">
        <f t="shared" si="0"/>
        <v>2529</v>
      </c>
      <c r="G24" s="65">
        <f t="shared" si="1"/>
        <v>2529</v>
      </c>
      <c r="I24" s="333">
        <v>2529</v>
      </c>
    </row>
    <row r="25" spans="1:9" ht="15" customHeight="1" x14ac:dyDescent="0.25">
      <c r="B25" s="497"/>
      <c r="C25" s="131" t="s">
        <v>781</v>
      </c>
      <c r="D25" s="131"/>
      <c r="E25" s="131"/>
      <c r="F25" s="116">
        <f t="shared" si="0"/>
        <v>3325</v>
      </c>
      <c r="G25" s="65">
        <f t="shared" si="1"/>
        <v>3325</v>
      </c>
      <c r="I25" s="333">
        <v>3325</v>
      </c>
    </row>
    <row r="26" spans="1:9" ht="15" customHeight="1" x14ac:dyDescent="0.25">
      <c r="B26" s="497"/>
      <c r="C26" s="131" t="s">
        <v>780</v>
      </c>
      <c r="D26" s="131"/>
      <c r="E26" s="131"/>
      <c r="F26" s="116">
        <f t="shared" si="0"/>
        <v>7832</v>
      </c>
      <c r="G26" s="65">
        <f t="shared" si="1"/>
        <v>7832</v>
      </c>
      <c r="I26" s="333">
        <v>7832</v>
      </c>
    </row>
    <row r="27" spans="1:9" ht="15" customHeight="1" x14ac:dyDescent="0.25">
      <c r="B27" s="497"/>
      <c r="C27" s="131" t="s">
        <v>779</v>
      </c>
      <c r="D27" s="131"/>
      <c r="E27" s="131"/>
      <c r="F27" s="116">
        <f t="shared" si="0"/>
        <v>11647</v>
      </c>
      <c r="G27" s="65">
        <f t="shared" si="1"/>
        <v>11647</v>
      </c>
      <c r="I27" s="333">
        <v>11647</v>
      </c>
    </row>
    <row r="28" spans="1:9" ht="15" customHeight="1" x14ac:dyDescent="0.25">
      <c r="B28" s="497"/>
      <c r="C28" s="131" t="s">
        <v>778</v>
      </c>
      <c r="D28" s="131"/>
      <c r="E28" s="131"/>
      <c r="F28" s="116">
        <f t="shared" si="0"/>
        <v>7403</v>
      </c>
      <c r="G28" s="65">
        <f t="shared" si="1"/>
        <v>7403</v>
      </c>
      <c r="I28" s="333">
        <v>7403</v>
      </c>
    </row>
    <row r="29" spans="1:9" ht="15" customHeight="1" x14ac:dyDescent="0.25">
      <c r="B29" s="497"/>
      <c r="C29" s="131" t="s">
        <v>777</v>
      </c>
      <c r="D29" s="131"/>
      <c r="E29" s="131"/>
      <c r="F29" s="116">
        <f t="shared" si="0"/>
        <v>13965</v>
      </c>
      <c r="G29" s="65">
        <f t="shared" si="1"/>
        <v>13965</v>
      </c>
      <c r="I29" s="333">
        <v>13965</v>
      </c>
    </row>
    <row r="30" spans="1:9" ht="15" customHeight="1" x14ac:dyDescent="0.25">
      <c r="B30" s="498"/>
      <c r="C30" s="131" t="s">
        <v>776</v>
      </c>
      <c r="D30" s="131"/>
      <c r="E30" s="131"/>
      <c r="F30" s="116">
        <f t="shared" si="0"/>
        <v>19845</v>
      </c>
      <c r="G30" s="65">
        <f t="shared" si="1"/>
        <v>19845</v>
      </c>
      <c r="I30" s="333">
        <v>19845</v>
      </c>
    </row>
    <row r="31" spans="1:9" s="87" customFormat="1" ht="18" customHeight="1" x14ac:dyDescent="0.25">
      <c r="A31" s="88"/>
      <c r="B31" s="470" t="s">
        <v>775</v>
      </c>
      <c r="C31" s="470"/>
      <c r="D31" s="470"/>
      <c r="E31" s="470"/>
      <c r="F31" s="470"/>
      <c r="G31" s="470"/>
      <c r="I31" s="325"/>
    </row>
    <row r="32" spans="1:9" ht="20.100000000000001" customHeight="1" x14ac:dyDescent="0.25">
      <c r="B32" s="487"/>
      <c r="C32" s="131" t="s">
        <v>774</v>
      </c>
      <c r="D32" s="131"/>
      <c r="E32" s="131"/>
      <c r="F32" s="116">
        <f t="shared" si="0"/>
        <v>412</v>
      </c>
      <c r="G32" s="65">
        <f t="shared" si="1"/>
        <v>412</v>
      </c>
      <c r="I32" s="333">
        <v>412</v>
      </c>
    </row>
    <row r="33" spans="1:9" ht="20.100000000000001" customHeight="1" x14ac:dyDescent="0.25">
      <c r="B33" s="488"/>
      <c r="C33" s="131" t="s">
        <v>773</v>
      </c>
      <c r="D33" s="131"/>
      <c r="E33" s="131"/>
      <c r="F33" s="116">
        <f t="shared" si="0"/>
        <v>770</v>
      </c>
      <c r="G33" s="65">
        <f t="shared" si="1"/>
        <v>770</v>
      </c>
      <c r="I33" s="333">
        <v>770</v>
      </c>
    </row>
    <row r="34" spans="1:9" ht="20.100000000000001" customHeight="1" x14ac:dyDescent="0.25">
      <c r="B34" s="489"/>
      <c r="C34" s="131" t="s">
        <v>772</v>
      </c>
      <c r="D34" s="131"/>
      <c r="E34" s="131"/>
      <c r="F34" s="116">
        <f t="shared" si="0"/>
        <v>1042</v>
      </c>
      <c r="G34" s="65">
        <f t="shared" si="1"/>
        <v>1042</v>
      </c>
      <c r="I34" s="333">
        <v>1042</v>
      </c>
    </row>
    <row r="35" spans="1:9" ht="20.100000000000001" customHeight="1" x14ac:dyDescent="0.25">
      <c r="B35" s="490"/>
      <c r="C35" s="131" t="s">
        <v>771</v>
      </c>
      <c r="D35" s="131"/>
      <c r="E35" s="131"/>
      <c r="F35" s="116">
        <f t="shared" si="0"/>
        <v>2599</v>
      </c>
      <c r="G35" s="65">
        <f t="shared" si="1"/>
        <v>2599</v>
      </c>
      <c r="I35" s="333">
        <v>2599</v>
      </c>
    </row>
    <row r="36" spans="1:9" s="87" customFormat="1" ht="18" customHeight="1" x14ac:dyDescent="0.25">
      <c r="A36" s="88"/>
      <c r="B36" s="470" t="s">
        <v>770</v>
      </c>
      <c r="C36" s="470"/>
      <c r="D36" s="470"/>
      <c r="E36" s="470"/>
      <c r="F36" s="470"/>
      <c r="G36" s="470"/>
      <c r="I36" s="333"/>
    </row>
    <row r="37" spans="1:9" ht="27" customHeight="1" x14ac:dyDescent="0.25">
      <c r="B37" s="487"/>
      <c r="C37" s="131" t="s">
        <v>769</v>
      </c>
      <c r="D37" s="131"/>
      <c r="E37" s="131"/>
      <c r="F37" s="116">
        <f t="shared" ref="F37:F39" si="2">I37</f>
        <v>534</v>
      </c>
      <c r="G37" s="65">
        <f t="shared" si="1"/>
        <v>534</v>
      </c>
      <c r="I37" s="333">
        <v>534</v>
      </c>
    </row>
    <row r="38" spans="1:9" ht="27" customHeight="1" x14ac:dyDescent="0.25">
      <c r="B38" s="488"/>
      <c r="C38" s="131" t="s">
        <v>768</v>
      </c>
      <c r="D38" s="131"/>
      <c r="E38" s="131"/>
      <c r="F38" s="116">
        <f t="shared" si="2"/>
        <v>604</v>
      </c>
      <c r="G38" s="65">
        <f t="shared" si="1"/>
        <v>604</v>
      </c>
      <c r="I38" s="333">
        <v>604</v>
      </c>
    </row>
    <row r="39" spans="1:9" ht="27" customHeight="1" x14ac:dyDescent="0.25">
      <c r="B39" s="489"/>
      <c r="C39" s="131" t="s">
        <v>767</v>
      </c>
      <c r="D39" s="131"/>
      <c r="E39" s="131"/>
      <c r="F39" s="116">
        <f t="shared" si="2"/>
        <v>3352</v>
      </c>
      <c r="G39" s="65">
        <f t="shared" si="1"/>
        <v>3352</v>
      </c>
      <c r="I39" s="333">
        <v>3352</v>
      </c>
    </row>
    <row r="40" spans="1:9" s="87" customFormat="1" ht="18" customHeight="1" x14ac:dyDescent="0.25">
      <c r="A40" s="88"/>
      <c r="B40" s="470" t="s">
        <v>766</v>
      </c>
      <c r="C40" s="470"/>
      <c r="D40" s="470"/>
      <c r="E40" s="470"/>
      <c r="F40" s="470"/>
      <c r="G40" s="470"/>
      <c r="I40" s="333"/>
    </row>
    <row r="41" spans="1:9" ht="15" customHeight="1" x14ac:dyDescent="0.25">
      <c r="B41" s="487"/>
      <c r="C41" s="131" t="s">
        <v>765</v>
      </c>
      <c r="D41" s="131"/>
      <c r="E41" s="131"/>
      <c r="F41" s="116">
        <f t="shared" ref="F41:F52" si="3">I41</f>
        <v>639</v>
      </c>
      <c r="G41" s="65">
        <f t="shared" si="1"/>
        <v>639</v>
      </c>
      <c r="I41" s="333">
        <v>639</v>
      </c>
    </row>
    <row r="42" spans="1:9" ht="15" customHeight="1" x14ac:dyDescent="0.25">
      <c r="B42" s="488"/>
      <c r="C42" s="131" t="s">
        <v>764</v>
      </c>
      <c r="D42" s="131"/>
      <c r="E42" s="131"/>
      <c r="F42" s="116">
        <f t="shared" si="3"/>
        <v>490</v>
      </c>
      <c r="G42" s="65">
        <f t="shared" si="1"/>
        <v>490</v>
      </c>
      <c r="I42" s="333">
        <v>490</v>
      </c>
    </row>
    <row r="43" spans="1:9" ht="15" customHeight="1" x14ac:dyDescent="0.25">
      <c r="B43" s="488"/>
      <c r="C43" s="131" t="s">
        <v>763</v>
      </c>
      <c r="D43" s="131"/>
      <c r="E43" s="131"/>
      <c r="F43" s="116">
        <f t="shared" si="3"/>
        <v>937</v>
      </c>
      <c r="G43" s="65">
        <f t="shared" si="1"/>
        <v>937</v>
      </c>
      <c r="I43" s="333">
        <v>937</v>
      </c>
    </row>
    <row r="44" spans="1:9" ht="15" customHeight="1" x14ac:dyDescent="0.25">
      <c r="B44" s="488"/>
      <c r="C44" s="131" t="s">
        <v>762</v>
      </c>
      <c r="D44" s="131"/>
      <c r="E44" s="131"/>
      <c r="F44" s="116">
        <f t="shared" si="3"/>
        <v>937</v>
      </c>
      <c r="G44" s="65">
        <f t="shared" si="1"/>
        <v>937</v>
      </c>
      <c r="I44" s="333">
        <v>937</v>
      </c>
    </row>
    <row r="45" spans="1:9" ht="15" customHeight="1" x14ac:dyDescent="0.25">
      <c r="B45" s="489"/>
      <c r="C45" s="131" t="s">
        <v>761</v>
      </c>
      <c r="D45" s="131"/>
      <c r="E45" s="131"/>
      <c r="F45" s="116">
        <f t="shared" si="3"/>
        <v>1663</v>
      </c>
      <c r="G45" s="65">
        <f t="shared" si="1"/>
        <v>1663</v>
      </c>
      <c r="I45" s="333">
        <v>1663</v>
      </c>
    </row>
    <row r="46" spans="1:9" ht="15" customHeight="1" x14ac:dyDescent="0.25">
      <c r="B46" s="489"/>
      <c r="C46" s="131" t="s">
        <v>760</v>
      </c>
      <c r="D46" s="131"/>
      <c r="E46" s="131"/>
      <c r="F46" s="116">
        <f t="shared" si="3"/>
        <v>1505</v>
      </c>
      <c r="G46" s="65">
        <f t="shared" si="1"/>
        <v>1505</v>
      </c>
      <c r="I46" s="333">
        <v>1505</v>
      </c>
    </row>
    <row r="47" spans="1:9" ht="15" customHeight="1" x14ac:dyDescent="0.25">
      <c r="B47" s="489"/>
      <c r="C47" s="131" t="s">
        <v>759</v>
      </c>
      <c r="D47" s="131"/>
      <c r="E47" s="131"/>
      <c r="F47" s="116">
        <f t="shared" si="3"/>
        <v>1698</v>
      </c>
      <c r="G47" s="65">
        <f t="shared" si="1"/>
        <v>1698</v>
      </c>
      <c r="I47" s="333">
        <v>1698</v>
      </c>
    </row>
    <row r="48" spans="1:9" ht="15" customHeight="1" x14ac:dyDescent="0.25">
      <c r="B48" s="489"/>
      <c r="C48" s="131" t="s">
        <v>758</v>
      </c>
      <c r="D48" s="131"/>
      <c r="E48" s="131"/>
      <c r="F48" s="116">
        <f t="shared" si="3"/>
        <v>1698</v>
      </c>
      <c r="G48" s="65">
        <f t="shared" si="1"/>
        <v>1698</v>
      </c>
      <c r="I48" s="333">
        <v>1698</v>
      </c>
    </row>
    <row r="49" spans="1:9" ht="15" customHeight="1" x14ac:dyDescent="0.25">
      <c r="B49" s="489"/>
      <c r="C49" s="131" t="s">
        <v>757</v>
      </c>
      <c r="D49" s="131"/>
      <c r="E49" s="131"/>
      <c r="F49" s="116">
        <f t="shared" si="3"/>
        <v>7210</v>
      </c>
      <c r="G49" s="65">
        <f t="shared" si="1"/>
        <v>7210</v>
      </c>
      <c r="I49" s="333">
        <v>7210</v>
      </c>
    </row>
    <row r="50" spans="1:9" ht="15" customHeight="1" x14ac:dyDescent="0.25">
      <c r="B50" s="489"/>
      <c r="C50" s="131" t="s">
        <v>756</v>
      </c>
      <c r="D50" s="131"/>
      <c r="E50" s="131"/>
      <c r="F50" s="116">
        <f t="shared" si="3"/>
        <v>6432</v>
      </c>
      <c r="G50" s="65">
        <f t="shared" si="1"/>
        <v>6432</v>
      </c>
      <c r="I50" s="333">
        <v>6432</v>
      </c>
    </row>
    <row r="51" spans="1:9" ht="15" customHeight="1" x14ac:dyDescent="0.25">
      <c r="B51" s="489"/>
      <c r="C51" s="131" t="s">
        <v>755</v>
      </c>
      <c r="D51" s="131"/>
      <c r="E51" s="131"/>
      <c r="F51" s="116">
        <f t="shared" si="3"/>
        <v>7578</v>
      </c>
      <c r="G51" s="65">
        <f t="shared" si="1"/>
        <v>7578</v>
      </c>
      <c r="I51" s="333">
        <v>7578</v>
      </c>
    </row>
    <row r="52" spans="1:9" ht="15" customHeight="1" x14ac:dyDescent="0.25">
      <c r="B52" s="490"/>
      <c r="C52" s="131" t="s">
        <v>754</v>
      </c>
      <c r="D52" s="131"/>
      <c r="E52" s="131"/>
      <c r="F52" s="116">
        <f t="shared" si="3"/>
        <v>7499</v>
      </c>
      <c r="G52" s="65">
        <f t="shared" si="1"/>
        <v>7499</v>
      </c>
      <c r="I52" s="333">
        <v>7499</v>
      </c>
    </row>
    <row r="53" spans="1:9" s="87" customFormat="1" ht="18" customHeight="1" x14ac:dyDescent="0.25">
      <c r="A53" s="88"/>
      <c r="B53" s="470" t="s">
        <v>753</v>
      </c>
      <c r="C53" s="470"/>
      <c r="D53" s="470"/>
      <c r="E53" s="470"/>
      <c r="F53" s="470"/>
      <c r="G53" s="470"/>
      <c r="I53" s="333"/>
    </row>
    <row r="54" spans="1:9" s="87" customFormat="1" ht="15" customHeight="1" x14ac:dyDescent="0.25">
      <c r="A54" s="88"/>
      <c r="B54" s="491"/>
      <c r="C54" s="131" t="s">
        <v>752</v>
      </c>
      <c r="D54" s="131"/>
      <c r="E54" s="131"/>
      <c r="F54" s="116">
        <f t="shared" ref="F54:F69" si="4">I54</f>
        <v>403</v>
      </c>
      <c r="G54" s="65">
        <f t="shared" ref="G54:G69" si="5">F54-F54*$G$5%</f>
        <v>403</v>
      </c>
      <c r="I54" s="333">
        <v>403</v>
      </c>
    </row>
    <row r="55" spans="1:9" s="87" customFormat="1" ht="15" customHeight="1" x14ac:dyDescent="0.25">
      <c r="A55" s="88"/>
      <c r="B55" s="492"/>
      <c r="C55" s="131" t="s">
        <v>751</v>
      </c>
      <c r="D55" s="131"/>
      <c r="E55" s="131"/>
      <c r="F55" s="116">
        <f t="shared" si="4"/>
        <v>280</v>
      </c>
      <c r="G55" s="65">
        <f t="shared" si="5"/>
        <v>280</v>
      </c>
      <c r="I55" s="333">
        <v>280</v>
      </c>
    </row>
    <row r="56" spans="1:9" s="87" customFormat="1" ht="15" customHeight="1" x14ac:dyDescent="0.25">
      <c r="A56" s="88"/>
      <c r="B56" s="492"/>
      <c r="C56" s="131" t="s">
        <v>750</v>
      </c>
      <c r="D56" s="131"/>
      <c r="E56" s="131"/>
      <c r="F56" s="116">
        <f t="shared" si="4"/>
        <v>298</v>
      </c>
      <c r="G56" s="65">
        <f t="shared" si="5"/>
        <v>298</v>
      </c>
      <c r="I56" s="333">
        <v>298</v>
      </c>
    </row>
    <row r="57" spans="1:9" ht="15" customHeight="1" x14ac:dyDescent="0.25">
      <c r="B57" s="492"/>
      <c r="C57" s="131" t="s">
        <v>749</v>
      </c>
      <c r="D57" s="131"/>
      <c r="E57" s="131"/>
      <c r="F57" s="116">
        <f t="shared" si="4"/>
        <v>298</v>
      </c>
      <c r="G57" s="65">
        <f t="shared" si="5"/>
        <v>298</v>
      </c>
      <c r="I57" s="333">
        <v>298</v>
      </c>
    </row>
    <row r="58" spans="1:9" ht="15" customHeight="1" x14ac:dyDescent="0.25">
      <c r="B58" s="492"/>
      <c r="C58" s="131" t="s">
        <v>748</v>
      </c>
      <c r="D58" s="131"/>
      <c r="E58" s="131"/>
      <c r="F58" s="116">
        <f t="shared" si="4"/>
        <v>228</v>
      </c>
      <c r="G58" s="65">
        <f t="shared" si="5"/>
        <v>228</v>
      </c>
      <c r="I58" s="333">
        <v>228</v>
      </c>
    </row>
    <row r="59" spans="1:9" ht="15" customHeight="1" x14ac:dyDescent="0.25">
      <c r="B59" s="492"/>
      <c r="C59" s="131" t="s">
        <v>747</v>
      </c>
      <c r="D59" s="131"/>
      <c r="E59" s="131"/>
      <c r="F59" s="116">
        <f t="shared" si="4"/>
        <v>762</v>
      </c>
      <c r="G59" s="65">
        <f t="shared" si="5"/>
        <v>762</v>
      </c>
      <c r="I59" s="333">
        <v>762</v>
      </c>
    </row>
    <row r="60" spans="1:9" ht="15" customHeight="1" x14ac:dyDescent="0.25">
      <c r="B60" s="492"/>
      <c r="C60" s="131" t="s">
        <v>746</v>
      </c>
      <c r="D60" s="131"/>
      <c r="E60" s="131"/>
      <c r="F60" s="116">
        <f t="shared" si="4"/>
        <v>902</v>
      </c>
      <c r="G60" s="65">
        <f t="shared" si="5"/>
        <v>902</v>
      </c>
      <c r="I60" s="333">
        <v>902</v>
      </c>
    </row>
    <row r="61" spans="1:9" ht="15" customHeight="1" x14ac:dyDescent="0.25">
      <c r="B61" s="492"/>
      <c r="C61" s="131" t="s">
        <v>745</v>
      </c>
      <c r="D61" s="131"/>
      <c r="E61" s="131"/>
      <c r="F61" s="116">
        <f t="shared" si="4"/>
        <v>858</v>
      </c>
      <c r="G61" s="65">
        <f t="shared" si="5"/>
        <v>858</v>
      </c>
      <c r="I61" s="333">
        <v>858</v>
      </c>
    </row>
    <row r="62" spans="1:9" ht="15" customHeight="1" x14ac:dyDescent="0.25">
      <c r="B62" s="492"/>
      <c r="C62" s="131" t="s">
        <v>744</v>
      </c>
      <c r="D62" s="131"/>
      <c r="E62" s="131"/>
      <c r="F62" s="116">
        <f t="shared" si="4"/>
        <v>797</v>
      </c>
      <c r="G62" s="65">
        <f t="shared" si="5"/>
        <v>797</v>
      </c>
      <c r="I62" s="333">
        <v>797</v>
      </c>
    </row>
    <row r="63" spans="1:9" ht="15" customHeight="1" x14ac:dyDescent="0.25">
      <c r="B63" s="489"/>
      <c r="C63" s="131" t="s">
        <v>743</v>
      </c>
      <c r="D63" s="131"/>
      <c r="E63" s="131"/>
      <c r="F63" s="116">
        <f t="shared" si="4"/>
        <v>989</v>
      </c>
      <c r="G63" s="65">
        <f t="shared" si="5"/>
        <v>989</v>
      </c>
      <c r="I63" s="333">
        <v>989</v>
      </c>
    </row>
    <row r="64" spans="1:9" ht="15" customHeight="1" x14ac:dyDescent="0.25">
      <c r="B64" s="489"/>
      <c r="C64" s="131" t="s">
        <v>742</v>
      </c>
      <c r="D64" s="131"/>
      <c r="E64" s="131"/>
      <c r="F64" s="116">
        <f t="shared" si="4"/>
        <v>954</v>
      </c>
      <c r="G64" s="65">
        <f t="shared" si="5"/>
        <v>954</v>
      </c>
      <c r="I64" s="333">
        <v>954</v>
      </c>
    </row>
    <row r="65" spans="2:9" ht="15" customHeight="1" x14ac:dyDescent="0.25">
      <c r="B65" s="489"/>
      <c r="C65" s="131" t="s">
        <v>741</v>
      </c>
      <c r="D65" s="131"/>
      <c r="E65" s="131"/>
      <c r="F65" s="116">
        <f t="shared" si="4"/>
        <v>1068</v>
      </c>
      <c r="G65" s="65">
        <f t="shared" si="5"/>
        <v>1068</v>
      </c>
      <c r="I65" s="333">
        <v>1068</v>
      </c>
    </row>
    <row r="66" spans="2:9" ht="15" customHeight="1" x14ac:dyDescent="0.25">
      <c r="B66" s="489"/>
      <c r="C66" s="131" t="s">
        <v>740</v>
      </c>
      <c r="D66" s="131"/>
      <c r="E66" s="131"/>
      <c r="F66" s="116">
        <f t="shared" si="4"/>
        <v>1129</v>
      </c>
      <c r="G66" s="65">
        <f t="shared" si="5"/>
        <v>1129</v>
      </c>
      <c r="I66" s="333">
        <v>1129</v>
      </c>
    </row>
    <row r="67" spans="2:9" ht="15" customHeight="1" x14ac:dyDescent="0.25">
      <c r="B67" s="489"/>
      <c r="C67" s="131" t="s">
        <v>739</v>
      </c>
      <c r="D67" s="131"/>
      <c r="E67" s="131"/>
      <c r="F67" s="116">
        <f t="shared" si="4"/>
        <v>3212</v>
      </c>
      <c r="G67" s="65">
        <f t="shared" si="5"/>
        <v>3212</v>
      </c>
      <c r="I67" s="333">
        <v>3212</v>
      </c>
    </row>
    <row r="68" spans="2:9" ht="15" customHeight="1" x14ac:dyDescent="0.25">
      <c r="B68" s="489"/>
      <c r="C68" s="131" t="s">
        <v>738</v>
      </c>
      <c r="D68" s="131"/>
      <c r="E68" s="131"/>
      <c r="F68" s="116">
        <f t="shared" si="4"/>
        <v>3500</v>
      </c>
      <c r="G68" s="65">
        <f t="shared" si="5"/>
        <v>3500</v>
      </c>
      <c r="I68" s="333">
        <v>3500</v>
      </c>
    </row>
    <row r="69" spans="2:9" ht="15" customHeight="1" x14ac:dyDescent="0.25">
      <c r="B69" s="490"/>
      <c r="C69" s="131" t="s">
        <v>737</v>
      </c>
      <c r="D69" s="131"/>
      <c r="E69" s="131"/>
      <c r="F69" s="116">
        <f t="shared" si="4"/>
        <v>4349</v>
      </c>
      <c r="G69" s="65">
        <f t="shared" si="5"/>
        <v>4349</v>
      </c>
      <c r="I69" s="333">
        <v>4349</v>
      </c>
    </row>
    <row r="70" spans="2:9" ht="18" customHeight="1" x14ac:dyDescent="0.25">
      <c r="B70" s="470" t="s">
        <v>736</v>
      </c>
      <c r="C70" s="470"/>
      <c r="D70" s="470"/>
      <c r="E70" s="470"/>
      <c r="F70" s="470"/>
      <c r="G70" s="470"/>
      <c r="I70" s="333"/>
    </row>
    <row r="71" spans="2:9" ht="15" customHeight="1" x14ac:dyDescent="0.25">
      <c r="B71" s="499"/>
      <c r="C71" s="131" t="s">
        <v>735</v>
      </c>
      <c r="D71" s="131"/>
      <c r="E71" s="131"/>
      <c r="F71" s="116">
        <f t="shared" ref="F71:F77" si="6">I71</f>
        <v>2713</v>
      </c>
      <c r="G71" s="65">
        <f t="shared" ref="G71:G77" si="7">F71-F71*$G$5%</f>
        <v>2713</v>
      </c>
      <c r="I71" s="333">
        <v>2713</v>
      </c>
    </row>
    <row r="72" spans="2:9" ht="15" customHeight="1" x14ac:dyDescent="0.25">
      <c r="B72" s="489"/>
      <c r="C72" s="131" t="s">
        <v>734</v>
      </c>
      <c r="D72" s="131"/>
      <c r="E72" s="131"/>
      <c r="F72" s="116">
        <f t="shared" si="6"/>
        <v>2713</v>
      </c>
      <c r="G72" s="65">
        <f t="shared" si="7"/>
        <v>2713</v>
      </c>
      <c r="I72" s="333">
        <v>2713</v>
      </c>
    </row>
    <row r="73" spans="2:9" ht="15" customHeight="1" x14ac:dyDescent="0.25">
      <c r="B73" s="489"/>
      <c r="C73" s="131" t="s">
        <v>733</v>
      </c>
      <c r="D73" s="131"/>
      <c r="E73" s="131"/>
      <c r="F73" s="116">
        <f t="shared" si="6"/>
        <v>2713</v>
      </c>
      <c r="G73" s="65">
        <f t="shared" si="7"/>
        <v>2713</v>
      </c>
      <c r="I73" s="333">
        <v>2713</v>
      </c>
    </row>
    <row r="74" spans="2:9" ht="15" customHeight="1" x14ac:dyDescent="0.25">
      <c r="B74" s="489"/>
      <c r="C74" s="131" t="s">
        <v>732</v>
      </c>
      <c r="D74" s="131"/>
      <c r="E74" s="131"/>
      <c r="F74" s="116">
        <f t="shared" si="6"/>
        <v>2365</v>
      </c>
      <c r="G74" s="65">
        <f t="shared" si="7"/>
        <v>2365</v>
      </c>
      <c r="I74" s="333">
        <v>2365</v>
      </c>
    </row>
    <row r="75" spans="2:9" ht="15" customHeight="1" x14ac:dyDescent="0.25">
      <c r="B75" s="489"/>
      <c r="C75" s="131" t="s">
        <v>731</v>
      </c>
      <c r="D75" s="131"/>
      <c r="E75" s="131"/>
      <c r="F75" s="116">
        <f t="shared" si="6"/>
        <v>2365</v>
      </c>
      <c r="G75" s="65">
        <f t="shared" si="7"/>
        <v>2365</v>
      </c>
      <c r="I75" s="333">
        <v>2365</v>
      </c>
    </row>
    <row r="76" spans="2:9" ht="15" customHeight="1" x14ac:dyDescent="0.25">
      <c r="B76" s="489"/>
      <c r="C76" s="131" t="s">
        <v>730</v>
      </c>
      <c r="D76" s="131"/>
      <c r="E76" s="131"/>
      <c r="F76" s="116">
        <f t="shared" si="6"/>
        <v>2365</v>
      </c>
      <c r="G76" s="65">
        <f t="shared" si="7"/>
        <v>2365</v>
      </c>
      <c r="I76" s="333">
        <v>2365</v>
      </c>
    </row>
    <row r="77" spans="2:9" ht="15" customHeight="1" x14ac:dyDescent="0.25">
      <c r="B77" s="490"/>
      <c r="C77" s="131" t="s">
        <v>729</v>
      </c>
      <c r="D77" s="131"/>
      <c r="E77" s="131"/>
      <c r="F77" s="116">
        <f t="shared" si="6"/>
        <v>2365</v>
      </c>
      <c r="G77" s="65">
        <f t="shared" si="7"/>
        <v>2365</v>
      </c>
      <c r="I77" s="333">
        <v>2365</v>
      </c>
    </row>
    <row r="78" spans="2:9" ht="18" customHeight="1" x14ac:dyDescent="0.25">
      <c r="B78" s="470" t="s">
        <v>728</v>
      </c>
      <c r="C78" s="470"/>
      <c r="D78" s="470"/>
      <c r="E78" s="470"/>
      <c r="F78" s="470"/>
      <c r="G78" s="470"/>
      <c r="I78" s="333"/>
    </row>
    <row r="79" spans="2:9" ht="26.65" customHeight="1" x14ac:dyDescent="0.25">
      <c r="B79" s="500"/>
      <c r="C79" s="131" t="s">
        <v>727</v>
      </c>
      <c r="D79" s="131"/>
      <c r="E79" s="131"/>
      <c r="F79" s="116">
        <f t="shared" ref="F79:F81" si="8">I79</f>
        <v>123</v>
      </c>
      <c r="G79" s="65">
        <f t="shared" ref="G79:G81" si="9">F79-F79*$G$5%</f>
        <v>123</v>
      </c>
      <c r="I79" s="333">
        <v>123</v>
      </c>
    </row>
    <row r="80" spans="2:9" ht="26.65" customHeight="1" x14ac:dyDescent="0.25">
      <c r="B80" s="493"/>
      <c r="C80" s="131" t="s">
        <v>726</v>
      </c>
      <c r="D80" s="131"/>
      <c r="E80" s="131"/>
      <c r="F80" s="116">
        <f t="shared" si="8"/>
        <v>245</v>
      </c>
      <c r="G80" s="65">
        <f t="shared" si="9"/>
        <v>245</v>
      </c>
      <c r="I80" s="333">
        <v>245</v>
      </c>
    </row>
    <row r="81" spans="1:9" ht="26.65" customHeight="1" x14ac:dyDescent="0.25">
      <c r="B81" s="490"/>
      <c r="C81" s="131" t="s">
        <v>725</v>
      </c>
      <c r="D81" s="131"/>
      <c r="E81" s="131"/>
      <c r="F81" s="116">
        <f t="shared" si="8"/>
        <v>1068</v>
      </c>
      <c r="G81" s="65">
        <f t="shared" si="9"/>
        <v>1068</v>
      </c>
      <c r="I81" s="333">
        <v>1068</v>
      </c>
    </row>
    <row r="82" spans="1:9" s="87" customFormat="1" ht="18" customHeight="1" x14ac:dyDescent="0.25">
      <c r="A82" s="88"/>
      <c r="B82" s="470" t="s">
        <v>724</v>
      </c>
      <c r="C82" s="470"/>
      <c r="D82" s="470"/>
      <c r="E82" s="470"/>
      <c r="F82" s="470"/>
      <c r="G82" s="470"/>
      <c r="I82" s="333"/>
    </row>
    <row r="83" spans="1:9" ht="32.1" customHeight="1" x14ac:dyDescent="0.25">
      <c r="B83" s="494"/>
      <c r="C83" s="131" t="s">
        <v>723</v>
      </c>
      <c r="D83" s="131"/>
      <c r="E83" s="131"/>
      <c r="F83" s="116">
        <f t="shared" ref="F83:F84" si="10">I83</f>
        <v>114</v>
      </c>
      <c r="G83" s="65">
        <f t="shared" ref="G83:G84" si="11">F83-F83*$G$5%</f>
        <v>114</v>
      </c>
      <c r="I83" s="333">
        <v>114</v>
      </c>
    </row>
    <row r="84" spans="1:9" ht="32.1" customHeight="1" x14ac:dyDescent="0.25">
      <c r="B84" s="494"/>
      <c r="C84" s="131" t="s">
        <v>722</v>
      </c>
      <c r="D84" s="131"/>
      <c r="E84" s="131"/>
      <c r="F84" s="116">
        <f t="shared" si="10"/>
        <v>237</v>
      </c>
      <c r="G84" s="65">
        <f t="shared" si="11"/>
        <v>237</v>
      </c>
      <c r="I84" s="333">
        <v>237</v>
      </c>
    </row>
    <row r="85" spans="1:9" s="87" customFormat="1" ht="18" customHeight="1" x14ac:dyDescent="0.25">
      <c r="A85" s="88"/>
      <c r="B85" s="470" t="s">
        <v>721</v>
      </c>
      <c r="C85" s="470"/>
      <c r="D85" s="470"/>
      <c r="E85" s="470"/>
      <c r="F85" s="470"/>
      <c r="G85" s="470"/>
      <c r="I85" s="333"/>
    </row>
    <row r="86" spans="1:9" ht="23.1" customHeight="1" x14ac:dyDescent="0.25">
      <c r="B86" s="487"/>
      <c r="C86" s="131" t="s">
        <v>720</v>
      </c>
      <c r="D86" s="131"/>
      <c r="E86" s="131"/>
      <c r="F86" s="116">
        <f t="shared" ref="F86:F89" si="12">I86</f>
        <v>919</v>
      </c>
      <c r="G86" s="65">
        <f t="shared" ref="G86:G89" si="13">F86-F86*$G$5%</f>
        <v>919</v>
      </c>
      <c r="I86" s="333">
        <v>919</v>
      </c>
    </row>
    <row r="87" spans="1:9" ht="23.1" customHeight="1" x14ac:dyDescent="0.25">
      <c r="B87" s="488"/>
      <c r="C87" s="131" t="s">
        <v>719</v>
      </c>
      <c r="D87" s="131"/>
      <c r="E87" s="131"/>
      <c r="F87" s="116">
        <f t="shared" si="12"/>
        <v>1488</v>
      </c>
      <c r="G87" s="65">
        <f t="shared" si="13"/>
        <v>1488</v>
      </c>
      <c r="I87" s="333">
        <v>1488</v>
      </c>
    </row>
    <row r="88" spans="1:9" ht="23.1" customHeight="1" x14ac:dyDescent="0.25">
      <c r="B88" s="488"/>
      <c r="C88" s="131" t="s">
        <v>718</v>
      </c>
      <c r="D88" s="131"/>
      <c r="E88" s="131"/>
      <c r="F88" s="116">
        <f t="shared" si="12"/>
        <v>1943</v>
      </c>
      <c r="G88" s="65">
        <f t="shared" si="13"/>
        <v>1943</v>
      </c>
      <c r="I88" s="333">
        <v>1943</v>
      </c>
    </row>
    <row r="89" spans="1:9" ht="23.1" customHeight="1" x14ac:dyDescent="0.25">
      <c r="B89" s="490"/>
      <c r="C89" s="131" t="s">
        <v>717</v>
      </c>
      <c r="D89" s="131"/>
      <c r="E89" s="131"/>
      <c r="F89" s="116">
        <f t="shared" si="12"/>
        <v>10063</v>
      </c>
      <c r="G89" s="65">
        <f t="shared" si="13"/>
        <v>10063</v>
      </c>
      <c r="I89" s="333">
        <v>10063</v>
      </c>
    </row>
    <row r="90" spans="1:9" ht="18" customHeight="1" x14ac:dyDescent="0.25">
      <c r="B90" s="470" t="s">
        <v>716</v>
      </c>
      <c r="C90" s="470"/>
      <c r="D90" s="470"/>
      <c r="E90" s="470"/>
      <c r="F90" s="470"/>
      <c r="G90" s="470"/>
      <c r="I90" s="333"/>
    </row>
    <row r="91" spans="1:9" ht="33" customHeight="1" x14ac:dyDescent="0.25">
      <c r="B91" s="487"/>
      <c r="C91" s="131" t="s">
        <v>715</v>
      </c>
      <c r="D91" s="131"/>
      <c r="E91" s="131"/>
      <c r="F91" s="116">
        <f t="shared" ref="F91:F93" si="14">I91</f>
        <v>604</v>
      </c>
      <c r="G91" s="65">
        <f t="shared" ref="G91:G93" si="15">F91-F91*$G$5%</f>
        <v>604</v>
      </c>
      <c r="I91" s="333">
        <v>604</v>
      </c>
    </row>
    <row r="92" spans="1:9" ht="33" customHeight="1" x14ac:dyDescent="0.25">
      <c r="B92" s="493"/>
      <c r="C92" s="131" t="s">
        <v>714</v>
      </c>
      <c r="D92" s="131"/>
      <c r="E92" s="131"/>
      <c r="F92" s="116">
        <f t="shared" si="14"/>
        <v>1077</v>
      </c>
      <c r="G92" s="65">
        <f t="shared" si="15"/>
        <v>1077</v>
      </c>
      <c r="I92" s="333">
        <v>1077</v>
      </c>
    </row>
    <row r="93" spans="1:9" ht="33" customHeight="1" x14ac:dyDescent="0.25">
      <c r="B93" s="490"/>
      <c r="C93" s="131" t="s">
        <v>713</v>
      </c>
      <c r="D93" s="131"/>
      <c r="E93" s="131"/>
      <c r="F93" s="116">
        <f t="shared" si="14"/>
        <v>1497</v>
      </c>
      <c r="G93" s="65">
        <f t="shared" si="15"/>
        <v>1497</v>
      </c>
      <c r="I93" s="333">
        <v>1497</v>
      </c>
    </row>
    <row r="94" spans="1:9" s="7" customFormat="1" ht="18" customHeight="1" x14ac:dyDescent="0.25">
      <c r="B94" s="470" t="s">
        <v>712</v>
      </c>
      <c r="C94" s="470"/>
      <c r="D94" s="470"/>
      <c r="E94" s="470"/>
      <c r="F94" s="470"/>
      <c r="G94" s="470"/>
      <c r="I94" s="322"/>
    </row>
    <row r="95" spans="1:9" ht="17.45" customHeight="1" x14ac:dyDescent="0.25">
      <c r="B95" s="487"/>
      <c r="C95" s="131" t="s">
        <v>711</v>
      </c>
      <c r="D95" s="131"/>
      <c r="E95" s="131"/>
      <c r="F95" s="116">
        <f t="shared" ref="F95:F101" si="16">I95</f>
        <v>1619</v>
      </c>
      <c r="G95" s="65">
        <f t="shared" ref="G95:G101" si="17">F95-F95*$G$5%</f>
        <v>1619</v>
      </c>
      <c r="I95" s="322">
        <v>1619</v>
      </c>
    </row>
    <row r="96" spans="1:9" ht="17.45" customHeight="1" x14ac:dyDescent="0.25">
      <c r="B96" s="493"/>
      <c r="C96" s="131" t="s">
        <v>710</v>
      </c>
      <c r="D96" s="131"/>
      <c r="E96" s="131"/>
      <c r="F96" s="116">
        <f t="shared" si="16"/>
        <v>1619</v>
      </c>
      <c r="G96" s="65">
        <f t="shared" si="17"/>
        <v>1619</v>
      </c>
      <c r="I96" s="322">
        <v>1619</v>
      </c>
    </row>
    <row r="97" spans="2:9" ht="17.45" customHeight="1" x14ac:dyDescent="0.25">
      <c r="B97" s="489"/>
      <c r="C97" s="131" t="s">
        <v>709</v>
      </c>
      <c r="D97" s="131"/>
      <c r="E97" s="131"/>
      <c r="F97" s="116">
        <f t="shared" si="16"/>
        <v>2792</v>
      </c>
      <c r="G97" s="65">
        <f t="shared" si="17"/>
        <v>2792</v>
      </c>
      <c r="I97" s="322">
        <v>2792</v>
      </c>
    </row>
    <row r="98" spans="2:9" ht="17.45" customHeight="1" x14ac:dyDescent="0.25">
      <c r="B98" s="489"/>
      <c r="C98" s="131" t="s">
        <v>708</v>
      </c>
      <c r="D98" s="131"/>
      <c r="E98" s="131"/>
      <c r="F98" s="116">
        <f t="shared" si="16"/>
        <v>2792</v>
      </c>
      <c r="G98" s="65">
        <f t="shared" si="17"/>
        <v>2792</v>
      </c>
      <c r="I98" s="322">
        <v>2792</v>
      </c>
    </row>
    <row r="99" spans="2:9" ht="17.45" customHeight="1" x14ac:dyDescent="0.25">
      <c r="B99" s="489"/>
      <c r="C99" s="131" t="s">
        <v>707</v>
      </c>
      <c r="D99" s="131"/>
      <c r="E99" s="131"/>
      <c r="F99" s="116">
        <f t="shared" si="16"/>
        <v>2878</v>
      </c>
      <c r="G99" s="65">
        <f t="shared" si="17"/>
        <v>2878</v>
      </c>
      <c r="I99" s="322">
        <v>2878</v>
      </c>
    </row>
    <row r="100" spans="2:9" ht="17.45" customHeight="1" x14ac:dyDescent="0.25">
      <c r="B100" s="489"/>
      <c r="C100" s="131" t="s">
        <v>706</v>
      </c>
      <c r="D100" s="131"/>
      <c r="E100" s="131"/>
      <c r="F100" s="116">
        <f t="shared" si="16"/>
        <v>2695</v>
      </c>
      <c r="G100" s="65">
        <f t="shared" si="17"/>
        <v>2695</v>
      </c>
      <c r="I100" s="322">
        <v>2695</v>
      </c>
    </row>
    <row r="101" spans="2:9" ht="17.45" customHeight="1" x14ac:dyDescent="0.25">
      <c r="B101" s="490"/>
      <c r="C101" s="131" t="s">
        <v>705</v>
      </c>
      <c r="D101" s="131"/>
      <c r="E101" s="131"/>
      <c r="F101" s="116">
        <f t="shared" si="16"/>
        <v>2687</v>
      </c>
      <c r="G101" s="65">
        <f t="shared" si="17"/>
        <v>2687</v>
      </c>
      <c r="I101" s="322">
        <v>2687</v>
      </c>
    </row>
    <row r="102" spans="2:9" ht="18" customHeight="1" x14ac:dyDescent="0.25">
      <c r="B102" s="470" t="s">
        <v>704</v>
      </c>
      <c r="C102" s="470"/>
      <c r="D102" s="470"/>
      <c r="E102" s="470"/>
      <c r="F102" s="470"/>
      <c r="G102" s="470"/>
      <c r="I102" s="322"/>
    </row>
    <row r="103" spans="2:9" ht="32.1" customHeight="1" x14ac:dyDescent="0.25">
      <c r="B103" s="494"/>
      <c r="C103" s="131" t="s">
        <v>703</v>
      </c>
      <c r="D103" s="131"/>
      <c r="E103" s="131"/>
      <c r="F103" s="116">
        <f t="shared" ref="F103:F105" si="18">I103</f>
        <v>4804</v>
      </c>
      <c r="G103" s="65">
        <f t="shared" ref="G103:G105" si="19">F103-F103*$G$5%</f>
        <v>4804</v>
      </c>
      <c r="I103" s="322">
        <v>4804</v>
      </c>
    </row>
    <row r="104" spans="2:9" ht="32.1" customHeight="1" x14ac:dyDescent="0.25">
      <c r="B104" s="501"/>
      <c r="C104" s="131" t="s">
        <v>803</v>
      </c>
      <c r="D104" s="131"/>
      <c r="E104" s="131"/>
      <c r="F104" s="116">
        <f t="shared" si="18"/>
        <v>3422</v>
      </c>
      <c r="G104" s="65">
        <f t="shared" si="19"/>
        <v>3422</v>
      </c>
      <c r="I104" s="322">
        <v>3422</v>
      </c>
    </row>
    <row r="105" spans="2:9" ht="32.1" customHeight="1" x14ac:dyDescent="0.25">
      <c r="B105" s="502"/>
      <c r="C105" s="131" t="s">
        <v>802</v>
      </c>
      <c r="D105" s="131"/>
      <c r="E105" s="131"/>
      <c r="F105" s="116">
        <f t="shared" si="18"/>
        <v>3422</v>
      </c>
      <c r="G105" s="65">
        <f t="shared" si="19"/>
        <v>3422</v>
      </c>
      <c r="I105" s="322">
        <v>3422</v>
      </c>
    </row>
    <row r="106" spans="2:9" ht="18" customHeight="1" x14ac:dyDescent="0.25">
      <c r="B106" s="470" t="s">
        <v>702</v>
      </c>
      <c r="C106" s="470"/>
      <c r="D106" s="470"/>
      <c r="E106" s="470"/>
      <c r="F106" s="470"/>
      <c r="G106" s="470"/>
      <c r="I106" s="322"/>
    </row>
    <row r="107" spans="2:9" ht="23.1" customHeight="1" x14ac:dyDescent="0.25">
      <c r="B107" s="487"/>
      <c r="C107" s="131" t="s">
        <v>701</v>
      </c>
      <c r="D107" s="131"/>
      <c r="E107" s="131"/>
      <c r="F107" s="116">
        <f t="shared" ref="F107:F109" si="20">I107</f>
        <v>1812</v>
      </c>
      <c r="G107" s="65">
        <f t="shared" ref="G107:G109" si="21">F107-F107*$G$5%</f>
        <v>1812</v>
      </c>
      <c r="I107" s="322">
        <v>1812</v>
      </c>
    </row>
    <row r="108" spans="2:9" ht="23.1" customHeight="1" x14ac:dyDescent="0.25">
      <c r="B108" s="488"/>
      <c r="C108" s="131" t="s">
        <v>700</v>
      </c>
      <c r="D108" s="131"/>
      <c r="E108" s="131"/>
      <c r="F108" s="116">
        <f t="shared" si="20"/>
        <v>3518</v>
      </c>
      <c r="G108" s="65">
        <f t="shared" si="21"/>
        <v>3518</v>
      </c>
      <c r="I108" s="322">
        <v>3518</v>
      </c>
    </row>
    <row r="109" spans="2:9" ht="23.1" customHeight="1" x14ac:dyDescent="0.25">
      <c r="B109" s="490"/>
      <c r="C109" s="131" t="s">
        <v>699</v>
      </c>
      <c r="D109" s="131"/>
      <c r="E109" s="131"/>
      <c r="F109" s="116">
        <f t="shared" si="20"/>
        <v>1462</v>
      </c>
      <c r="G109" s="65">
        <f t="shared" si="21"/>
        <v>1462</v>
      </c>
      <c r="I109" s="322">
        <v>1462</v>
      </c>
    </row>
    <row r="110" spans="2:9" ht="18" customHeight="1" x14ac:dyDescent="0.25">
      <c r="B110" s="470" t="s">
        <v>698</v>
      </c>
      <c r="C110" s="470"/>
      <c r="D110" s="470"/>
      <c r="E110" s="470"/>
      <c r="F110" s="470"/>
      <c r="G110" s="470"/>
      <c r="I110" s="322"/>
    </row>
    <row r="111" spans="2:9" ht="39" customHeight="1" x14ac:dyDescent="0.25">
      <c r="B111" s="487"/>
      <c r="C111" s="131" t="s">
        <v>697</v>
      </c>
      <c r="D111" s="131"/>
      <c r="E111" s="131"/>
      <c r="F111" s="116">
        <f t="shared" ref="F111:F112" si="22">I111</f>
        <v>14762</v>
      </c>
      <c r="G111" s="65">
        <f t="shared" ref="G111:G112" si="23">F111-F111*$G$5%</f>
        <v>14762</v>
      </c>
      <c r="I111" s="322">
        <v>14762</v>
      </c>
    </row>
    <row r="112" spans="2:9" ht="39" customHeight="1" x14ac:dyDescent="0.25">
      <c r="B112" s="490"/>
      <c r="C112" s="131" t="s">
        <v>696</v>
      </c>
      <c r="D112" s="131"/>
      <c r="E112" s="131"/>
      <c r="F112" s="116">
        <f t="shared" si="22"/>
        <v>19679</v>
      </c>
      <c r="G112" s="65">
        <f t="shared" si="23"/>
        <v>19679</v>
      </c>
      <c r="I112" s="322">
        <v>19679</v>
      </c>
    </row>
    <row r="113" spans="2:9" ht="18" customHeight="1" x14ac:dyDescent="0.25">
      <c r="B113" s="470" t="s">
        <v>695</v>
      </c>
      <c r="C113" s="470"/>
      <c r="D113" s="470"/>
      <c r="E113" s="470"/>
      <c r="F113" s="470"/>
      <c r="G113" s="470"/>
      <c r="I113" s="322"/>
    </row>
    <row r="114" spans="2:9" ht="32.1" customHeight="1" x14ac:dyDescent="0.25">
      <c r="B114" s="495"/>
      <c r="C114" s="132" t="s">
        <v>694</v>
      </c>
      <c r="D114" s="132"/>
      <c r="E114" s="132"/>
      <c r="F114" s="116">
        <f t="shared" ref="F114:F115" si="24">I114</f>
        <v>989</v>
      </c>
      <c r="G114" s="65">
        <f t="shared" ref="G114:G115" si="25">F114-F114*$G$5%</f>
        <v>989</v>
      </c>
      <c r="I114" s="322">
        <v>989</v>
      </c>
    </row>
    <row r="115" spans="2:9" ht="32.1" customHeight="1" x14ac:dyDescent="0.25">
      <c r="B115" s="496"/>
      <c r="C115" s="132" t="s">
        <v>693</v>
      </c>
      <c r="D115" s="132"/>
      <c r="E115" s="132"/>
      <c r="F115" s="116">
        <f t="shared" si="24"/>
        <v>1540</v>
      </c>
      <c r="G115" s="65">
        <f t="shared" si="25"/>
        <v>1540</v>
      </c>
      <c r="I115" s="322">
        <v>1540</v>
      </c>
    </row>
    <row r="116" spans="2:9" ht="18" customHeight="1" x14ac:dyDescent="0.25">
      <c r="B116" s="470" t="s">
        <v>692</v>
      </c>
      <c r="C116" s="470"/>
      <c r="D116" s="470"/>
      <c r="E116" s="470"/>
      <c r="F116" s="470"/>
      <c r="G116" s="470"/>
      <c r="I116" s="322"/>
    </row>
    <row r="117" spans="2:9" ht="38.1" customHeight="1" x14ac:dyDescent="0.25">
      <c r="B117" s="485"/>
      <c r="C117" s="132" t="s">
        <v>691</v>
      </c>
      <c r="D117" s="132"/>
      <c r="E117" s="132"/>
      <c r="F117" s="116">
        <f t="shared" ref="F117:F118" si="26">I117</f>
        <v>350</v>
      </c>
      <c r="G117" s="65">
        <f t="shared" ref="G117:G118" si="27">F117-F117*$G$5%</f>
        <v>350</v>
      </c>
      <c r="I117" s="322">
        <v>350</v>
      </c>
    </row>
    <row r="118" spans="2:9" ht="38.1" customHeight="1" x14ac:dyDescent="0.25">
      <c r="B118" s="486"/>
      <c r="C118" s="132" t="s">
        <v>690</v>
      </c>
      <c r="D118" s="132"/>
      <c r="E118" s="132"/>
      <c r="F118" s="116">
        <f t="shared" si="26"/>
        <v>604</v>
      </c>
      <c r="G118" s="65">
        <f t="shared" si="27"/>
        <v>604</v>
      </c>
      <c r="I118" s="322">
        <v>604</v>
      </c>
    </row>
  </sheetData>
  <mergeCells count="37">
    <mergeCell ref="B111:B112"/>
    <mergeCell ref="B113:G113"/>
    <mergeCell ref="B114:B115"/>
    <mergeCell ref="B8:B30"/>
    <mergeCell ref="B71:B77"/>
    <mergeCell ref="B79:B81"/>
    <mergeCell ref="B103:B105"/>
    <mergeCell ref="B90:G90"/>
    <mergeCell ref="B94:G94"/>
    <mergeCell ref="B102:G102"/>
    <mergeCell ref="B91:B93"/>
    <mergeCell ref="B86:B89"/>
    <mergeCell ref="B117:B118"/>
    <mergeCell ref="B116:G116"/>
    <mergeCell ref="B32:B35"/>
    <mergeCell ref="B37:B39"/>
    <mergeCell ref="B54:B69"/>
    <mergeCell ref="B41:B52"/>
    <mergeCell ref="B107:B109"/>
    <mergeCell ref="B106:G106"/>
    <mergeCell ref="B110:G110"/>
    <mergeCell ref="B95:B101"/>
    <mergeCell ref="B85:G85"/>
    <mergeCell ref="B82:G82"/>
    <mergeCell ref="B83:B84"/>
    <mergeCell ref="B53:G53"/>
    <mergeCell ref="B78:G78"/>
    <mergeCell ref="B70:G70"/>
    <mergeCell ref="B7:G7"/>
    <mergeCell ref="B31:G31"/>
    <mergeCell ref="B36:G36"/>
    <mergeCell ref="B40:G40"/>
    <mergeCell ref="B1:G1"/>
    <mergeCell ref="E2:G2"/>
    <mergeCell ref="E3:G3"/>
    <mergeCell ref="E4:G4"/>
    <mergeCell ref="E5:F5"/>
  </mergeCells>
  <printOptions horizontalCentered="1" verticalCentered="1"/>
  <pageMargins left="0.19685039370078741" right="0.19685039370078741" top="3.937007874015748E-2" bottom="3.937007874015748E-2" header="0" footer="0"/>
  <pageSetup paperSize="9" scale="73" fitToHeight="0" orientation="portrait" r:id="rId1"/>
  <headerFooter alignWithMargins="0"/>
  <rowBreaks count="1" manualBreakCount="1">
    <brk id="69" min="1" max="4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I38"/>
  <sheetViews>
    <sheetView zoomScaleNormal="10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G5" sqref="G5"/>
    </sheetView>
  </sheetViews>
  <sheetFormatPr defaultColWidth="9.140625" defaultRowHeight="12.75" x14ac:dyDescent="0.25"/>
  <cols>
    <col min="1" max="1" width="9.140625" style="7" customWidth="1"/>
    <col min="2" max="2" width="30.85546875" style="6" customWidth="1"/>
    <col min="3" max="3" width="23.7109375" style="6" customWidth="1"/>
    <col min="4" max="4" width="16.7109375" style="6" customWidth="1"/>
    <col min="5" max="6" width="16.7109375" style="5" customWidth="1"/>
    <col min="7" max="7" width="16.7109375" style="137" customWidth="1"/>
    <col min="8" max="8" width="11.140625" style="97" customWidth="1"/>
    <col min="9" max="9" width="16.5703125" style="97" hidden="1" customWidth="1"/>
    <col min="10" max="16384" width="9.140625" style="1"/>
  </cols>
  <sheetData>
    <row r="1" spans="1:9" ht="16.5" customHeight="1" x14ac:dyDescent="0.25">
      <c r="B1" s="503" t="s">
        <v>826</v>
      </c>
      <c r="C1" s="504"/>
      <c r="D1" s="504"/>
      <c r="E1" s="504"/>
      <c r="F1" s="504"/>
      <c r="G1" s="505"/>
    </row>
    <row r="2" spans="1:9" ht="16.5" customHeight="1" x14ac:dyDescent="0.25">
      <c r="B2" s="138"/>
      <c r="C2" s="139"/>
      <c r="D2" s="139"/>
      <c r="E2" s="460"/>
      <c r="F2" s="460"/>
      <c r="G2" s="479"/>
    </row>
    <row r="3" spans="1:9" ht="16.5" customHeight="1" x14ac:dyDescent="0.25">
      <c r="B3" s="138"/>
      <c r="C3" s="139"/>
      <c r="D3" s="139"/>
      <c r="E3" s="442" t="s">
        <v>1526</v>
      </c>
      <c r="F3" s="442"/>
      <c r="G3" s="443"/>
    </row>
    <row r="4" spans="1:9" ht="16.5" customHeight="1" x14ac:dyDescent="0.25">
      <c r="B4" s="138"/>
      <c r="C4" s="139"/>
      <c r="D4" s="139"/>
      <c r="E4" s="463"/>
      <c r="F4" s="463"/>
      <c r="G4" s="480"/>
    </row>
    <row r="5" spans="1:9" ht="16.5" customHeight="1" x14ac:dyDescent="0.25">
      <c r="B5" s="138"/>
      <c r="C5" s="139"/>
      <c r="D5" s="139"/>
      <c r="E5" s="446" t="s">
        <v>679</v>
      </c>
      <c r="F5" s="446"/>
      <c r="G5" s="66"/>
    </row>
    <row r="6" spans="1:9" s="13" customFormat="1" ht="32.25" customHeight="1" x14ac:dyDescent="0.25">
      <c r="B6" s="89"/>
      <c r="C6" s="118" t="s">
        <v>800</v>
      </c>
      <c r="D6" s="90" t="s">
        <v>385</v>
      </c>
      <c r="E6" s="119" t="s">
        <v>364</v>
      </c>
      <c r="F6" s="140" t="s">
        <v>676</v>
      </c>
      <c r="G6" s="113" t="s">
        <v>677</v>
      </c>
      <c r="I6" s="334"/>
    </row>
    <row r="7" spans="1:9" s="87" customFormat="1" ht="18" customHeight="1" x14ac:dyDescent="0.25">
      <c r="A7" s="88"/>
      <c r="B7" s="470" t="s">
        <v>878</v>
      </c>
      <c r="C7" s="470"/>
      <c r="D7" s="470"/>
      <c r="E7" s="470"/>
      <c r="F7" s="470"/>
      <c r="G7" s="470"/>
      <c r="H7" s="85"/>
      <c r="I7" s="337" t="s">
        <v>686</v>
      </c>
    </row>
    <row r="8" spans="1:9" ht="15" customHeight="1" x14ac:dyDescent="0.25">
      <c r="B8" s="494"/>
      <c r="C8" s="141" t="s">
        <v>873</v>
      </c>
      <c r="D8" s="115" t="s">
        <v>857</v>
      </c>
      <c r="E8" s="115" t="s">
        <v>877</v>
      </c>
      <c r="F8" s="116">
        <f>I8</f>
        <v>411</v>
      </c>
      <c r="G8" s="65">
        <f>F8-F8*$G$5%</f>
        <v>411</v>
      </c>
      <c r="H8" s="7"/>
      <c r="I8" s="335">
        <v>411</v>
      </c>
    </row>
    <row r="9" spans="1:9" ht="15" customHeight="1" x14ac:dyDescent="0.25">
      <c r="B9" s="494"/>
      <c r="C9" s="141" t="s">
        <v>873</v>
      </c>
      <c r="D9" s="115" t="s">
        <v>855</v>
      </c>
      <c r="E9" s="115" t="s">
        <v>867</v>
      </c>
      <c r="F9" s="116">
        <f t="shared" ref="F9:F15" si="0">I9</f>
        <v>462</v>
      </c>
      <c r="G9" s="65">
        <f t="shared" ref="G9:G24" si="1">F9-F9*$G$5%</f>
        <v>462</v>
      </c>
      <c r="H9" s="7"/>
      <c r="I9" s="335">
        <v>462</v>
      </c>
    </row>
    <row r="10" spans="1:9" ht="15" customHeight="1" x14ac:dyDescent="0.25">
      <c r="B10" s="494"/>
      <c r="C10" s="141" t="s">
        <v>873</v>
      </c>
      <c r="D10" s="115" t="s">
        <v>853</v>
      </c>
      <c r="E10" s="115" t="s">
        <v>876</v>
      </c>
      <c r="F10" s="116">
        <f t="shared" si="0"/>
        <v>553</v>
      </c>
      <c r="G10" s="65">
        <f t="shared" si="1"/>
        <v>553</v>
      </c>
      <c r="H10" s="7"/>
      <c r="I10" s="335">
        <v>553</v>
      </c>
    </row>
    <row r="11" spans="1:9" ht="15" customHeight="1" x14ac:dyDescent="0.25">
      <c r="B11" s="494"/>
      <c r="C11" s="141" t="s">
        <v>873</v>
      </c>
      <c r="D11" s="115" t="s">
        <v>850</v>
      </c>
      <c r="E11" s="115" t="s">
        <v>875</v>
      </c>
      <c r="F11" s="116">
        <f t="shared" si="0"/>
        <v>655</v>
      </c>
      <c r="G11" s="65">
        <f t="shared" si="1"/>
        <v>655</v>
      </c>
      <c r="H11" s="7"/>
      <c r="I11" s="335">
        <v>655</v>
      </c>
    </row>
    <row r="12" spans="1:9" ht="15" customHeight="1" x14ac:dyDescent="0.25">
      <c r="B12" s="494"/>
      <c r="C12" s="141" t="s">
        <v>873</v>
      </c>
      <c r="D12" s="115" t="s">
        <v>866</v>
      </c>
      <c r="E12" s="115" t="s">
        <v>861</v>
      </c>
      <c r="F12" s="116">
        <f t="shared" si="0"/>
        <v>728</v>
      </c>
      <c r="G12" s="65">
        <f t="shared" si="1"/>
        <v>728</v>
      </c>
      <c r="H12" s="7"/>
      <c r="I12" s="335">
        <v>728</v>
      </c>
    </row>
    <row r="13" spans="1:9" ht="15" customHeight="1" x14ac:dyDescent="0.25">
      <c r="B13" s="494"/>
      <c r="C13" s="141" t="s">
        <v>873</v>
      </c>
      <c r="D13" s="115" t="s">
        <v>864</v>
      </c>
      <c r="E13" s="115" t="s">
        <v>874</v>
      </c>
      <c r="F13" s="116">
        <f t="shared" si="0"/>
        <v>1045</v>
      </c>
      <c r="G13" s="65">
        <f t="shared" si="1"/>
        <v>1045</v>
      </c>
      <c r="H13" s="7"/>
      <c r="I13" s="335">
        <v>1045</v>
      </c>
    </row>
    <row r="14" spans="1:9" ht="15" customHeight="1" x14ac:dyDescent="0.25">
      <c r="B14" s="494"/>
      <c r="C14" s="141" t="s">
        <v>873</v>
      </c>
      <c r="D14" s="115" t="s">
        <v>862</v>
      </c>
      <c r="E14" s="115" t="s">
        <v>874</v>
      </c>
      <c r="F14" s="116">
        <f t="shared" si="0"/>
        <v>1293</v>
      </c>
      <c r="G14" s="65">
        <f t="shared" si="1"/>
        <v>1293</v>
      </c>
      <c r="H14" s="7"/>
      <c r="I14" s="335">
        <v>1293</v>
      </c>
    </row>
    <row r="15" spans="1:9" ht="15" customHeight="1" x14ac:dyDescent="0.25">
      <c r="B15" s="494"/>
      <c r="C15" s="141" t="s">
        <v>873</v>
      </c>
      <c r="D15" s="115" t="s">
        <v>860</v>
      </c>
      <c r="E15" s="115" t="s">
        <v>872</v>
      </c>
      <c r="F15" s="116">
        <f t="shared" si="0"/>
        <v>1505</v>
      </c>
      <c r="G15" s="65">
        <f t="shared" si="1"/>
        <v>1505</v>
      </c>
      <c r="H15" s="7"/>
      <c r="I15" s="335">
        <v>1505</v>
      </c>
    </row>
    <row r="16" spans="1:9" s="87" customFormat="1" ht="18" customHeight="1" x14ac:dyDescent="0.25">
      <c r="A16" s="88"/>
      <c r="B16" s="470" t="s">
        <v>871</v>
      </c>
      <c r="C16" s="470"/>
      <c r="D16" s="470"/>
      <c r="E16" s="470"/>
      <c r="F16" s="470"/>
      <c r="G16" s="470"/>
      <c r="H16" s="88"/>
      <c r="I16" s="335"/>
    </row>
    <row r="17" spans="2:9" ht="14.1" customHeight="1" x14ac:dyDescent="0.25">
      <c r="B17" s="507"/>
      <c r="C17" s="141" t="s">
        <v>851</v>
      </c>
      <c r="D17" s="115" t="s">
        <v>857</v>
      </c>
      <c r="E17" s="115" t="s">
        <v>870</v>
      </c>
      <c r="F17" s="116">
        <f t="shared" ref="F17" si="2">I17</f>
        <v>217</v>
      </c>
      <c r="G17" s="65">
        <f t="shared" si="1"/>
        <v>217</v>
      </c>
      <c r="H17" s="7"/>
      <c r="I17" s="335">
        <v>217</v>
      </c>
    </row>
    <row r="18" spans="2:9" ht="14.1" customHeight="1" x14ac:dyDescent="0.25">
      <c r="B18" s="507"/>
      <c r="C18" s="141" t="s">
        <v>851</v>
      </c>
      <c r="D18" s="115" t="s">
        <v>855</v>
      </c>
      <c r="E18" s="115" t="s">
        <v>869</v>
      </c>
      <c r="F18" s="116">
        <f t="shared" ref="F18:F24" si="3">I18</f>
        <v>238</v>
      </c>
      <c r="G18" s="65">
        <f t="shared" si="1"/>
        <v>238</v>
      </c>
      <c r="H18" s="7"/>
      <c r="I18" s="335">
        <v>238</v>
      </c>
    </row>
    <row r="19" spans="2:9" ht="14.1" customHeight="1" x14ac:dyDescent="0.25">
      <c r="B19" s="507"/>
      <c r="C19" s="141" t="s">
        <v>851</v>
      </c>
      <c r="D19" s="115" t="s">
        <v>853</v>
      </c>
      <c r="E19" s="115" t="s">
        <v>868</v>
      </c>
      <c r="F19" s="116">
        <f t="shared" si="3"/>
        <v>282</v>
      </c>
      <c r="G19" s="65">
        <f t="shared" si="1"/>
        <v>282</v>
      </c>
      <c r="H19" s="7"/>
      <c r="I19" s="335">
        <v>282</v>
      </c>
    </row>
    <row r="20" spans="2:9" ht="14.1" customHeight="1" x14ac:dyDescent="0.25">
      <c r="B20" s="507"/>
      <c r="C20" s="141" t="s">
        <v>851</v>
      </c>
      <c r="D20" s="115" t="s">
        <v>850</v>
      </c>
      <c r="E20" s="115" t="s">
        <v>867</v>
      </c>
      <c r="F20" s="116">
        <f t="shared" si="3"/>
        <v>361</v>
      </c>
      <c r="G20" s="65">
        <f t="shared" si="1"/>
        <v>361</v>
      </c>
      <c r="H20" s="7"/>
      <c r="I20" s="335">
        <v>361</v>
      </c>
    </row>
    <row r="21" spans="2:9" ht="14.1" customHeight="1" x14ac:dyDescent="0.25">
      <c r="B21" s="507"/>
      <c r="C21" s="141" t="s">
        <v>851</v>
      </c>
      <c r="D21" s="115" t="s">
        <v>866</v>
      </c>
      <c r="E21" s="142" t="s">
        <v>865</v>
      </c>
      <c r="F21" s="116">
        <f t="shared" si="3"/>
        <v>452</v>
      </c>
      <c r="G21" s="65">
        <f t="shared" si="1"/>
        <v>452</v>
      </c>
      <c r="H21" s="7"/>
      <c r="I21" s="335">
        <v>452</v>
      </c>
    </row>
    <row r="22" spans="2:9" ht="14.1" customHeight="1" x14ac:dyDescent="0.25">
      <c r="B22" s="507"/>
      <c r="C22" s="141" t="s">
        <v>851</v>
      </c>
      <c r="D22" s="115" t="s">
        <v>864</v>
      </c>
      <c r="E22" s="142" t="s">
        <v>863</v>
      </c>
      <c r="F22" s="116">
        <f t="shared" si="3"/>
        <v>686</v>
      </c>
      <c r="G22" s="65">
        <f t="shared" si="1"/>
        <v>686</v>
      </c>
      <c r="H22" s="7"/>
      <c r="I22" s="335">
        <v>686</v>
      </c>
    </row>
    <row r="23" spans="2:9" ht="14.1" customHeight="1" x14ac:dyDescent="0.25">
      <c r="B23" s="507"/>
      <c r="C23" s="141" t="s">
        <v>851</v>
      </c>
      <c r="D23" s="115" t="s">
        <v>862</v>
      </c>
      <c r="E23" s="142" t="s">
        <v>861</v>
      </c>
      <c r="F23" s="116">
        <f t="shared" si="3"/>
        <v>877</v>
      </c>
      <c r="G23" s="65">
        <f t="shared" si="1"/>
        <v>877</v>
      </c>
      <c r="H23" s="7"/>
      <c r="I23" s="335">
        <v>877</v>
      </c>
    </row>
    <row r="24" spans="2:9" ht="14.1" customHeight="1" x14ac:dyDescent="0.25">
      <c r="B24" s="507"/>
      <c r="C24" s="141" t="s">
        <v>851</v>
      </c>
      <c r="D24" s="115" t="s">
        <v>860</v>
      </c>
      <c r="E24" s="142" t="s">
        <v>859</v>
      </c>
      <c r="F24" s="116">
        <f t="shared" si="3"/>
        <v>1090</v>
      </c>
      <c r="G24" s="65">
        <f t="shared" si="1"/>
        <v>1090</v>
      </c>
      <c r="H24" s="7"/>
      <c r="I24" s="335">
        <v>1090</v>
      </c>
    </row>
    <row r="25" spans="2:9" ht="18" customHeight="1" x14ac:dyDescent="0.25">
      <c r="B25" s="470" t="s">
        <v>858</v>
      </c>
      <c r="C25" s="470"/>
      <c r="D25" s="470"/>
      <c r="E25" s="470"/>
      <c r="F25" s="470"/>
      <c r="G25" s="470"/>
      <c r="H25" s="7"/>
      <c r="I25" s="335"/>
    </row>
    <row r="26" spans="2:9" ht="30.95" customHeight="1" x14ac:dyDescent="0.25">
      <c r="B26" s="494"/>
      <c r="C26" s="141" t="s">
        <v>851</v>
      </c>
      <c r="D26" s="115" t="s">
        <v>857</v>
      </c>
      <c r="E26" s="115" t="s">
        <v>856</v>
      </c>
      <c r="F26" s="116">
        <f t="shared" ref="F26" si="4">I26</f>
        <v>217</v>
      </c>
      <c r="G26" s="65">
        <f t="shared" ref="G26:G29" si="5">F26-F26*$G$5%</f>
        <v>217</v>
      </c>
      <c r="H26" s="7"/>
      <c r="I26" s="335">
        <v>217</v>
      </c>
    </row>
    <row r="27" spans="2:9" ht="30.95" customHeight="1" x14ac:dyDescent="0.25">
      <c r="B27" s="501"/>
      <c r="C27" s="141" t="s">
        <v>851</v>
      </c>
      <c r="D27" s="115" t="s">
        <v>855</v>
      </c>
      <c r="E27" s="115" t="s">
        <v>854</v>
      </c>
      <c r="F27" s="116">
        <f t="shared" ref="F27:F29" si="6">I27</f>
        <v>238</v>
      </c>
      <c r="G27" s="65">
        <f t="shared" si="5"/>
        <v>238</v>
      </c>
      <c r="H27" s="7"/>
      <c r="I27" s="335">
        <v>238</v>
      </c>
    </row>
    <row r="28" spans="2:9" ht="30.95" customHeight="1" x14ac:dyDescent="0.25">
      <c r="B28" s="501"/>
      <c r="C28" s="141" t="s">
        <v>851</v>
      </c>
      <c r="D28" s="115" t="s">
        <v>853</v>
      </c>
      <c r="E28" s="115" t="s">
        <v>852</v>
      </c>
      <c r="F28" s="116">
        <f t="shared" si="6"/>
        <v>282</v>
      </c>
      <c r="G28" s="65">
        <f t="shared" si="5"/>
        <v>282</v>
      </c>
      <c r="H28" s="7"/>
      <c r="I28" s="335">
        <v>282</v>
      </c>
    </row>
    <row r="29" spans="2:9" ht="30.95" customHeight="1" x14ac:dyDescent="0.25">
      <c r="B29" s="501"/>
      <c r="C29" s="141" t="s">
        <v>851</v>
      </c>
      <c r="D29" s="115" t="s">
        <v>850</v>
      </c>
      <c r="E29" s="115" t="s">
        <v>849</v>
      </c>
      <c r="F29" s="116">
        <f t="shared" si="6"/>
        <v>361</v>
      </c>
      <c r="G29" s="65">
        <f t="shared" si="5"/>
        <v>361</v>
      </c>
      <c r="H29" s="7"/>
      <c r="I29" s="335">
        <v>361</v>
      </c>
    </row>
    <row r="30" spans="2:9" ht="18" customHeight="1" x14ac:dyDescent="0.25">
      <c r="B30" s="470" t="s">
        <v>848</v>
      </c>
      <c r="C30" s="470"/>
      <c r="D30" s="470"/>
      <c r="E30" s="470"/>
      <c r="F30" s="470"/>
      <c r="G30" s="470"/>
      <c r="I30" s="336"/>
    </row>
    <row r="31" spans="2:9" ht="111" customHeight="1" x14ac:dyDescent="0.25">
      <c r="B31" s="143"/>
      <c r="C31" s="144" t="s">
        <v>847</v>
      </c>
      <c r="D31" s="145" t="s">
        <v>846</v>
      </c>
      <c r="E31" s="146" t="s">
        <v>845</v>
      </c>
      <c r="F31" s="116">
        <f t="shared" ref="F31" si="7">I31</f>
        <v>19621</v>
      </c>
      <c r="G31" s="65">
        <f t="shared" ref="G31" si="8">F31-F31*$G$5%</f>
        <v>19621</v>
      </c>
      <c r="I31" s="336">
        <v>19621</v>
      </c>
    </row>
    <row r="32" spans="2:9" ht="18" customHeight="1" x14ac:dyDescent="0.25">
      <c r="B32" s="470" t="s">
        <v>844</v>
      </c>
      <c r="C32" s="470"/>
      <c r="D32" s="470"/>
      <c r="E32" s="470"/>
      <c r="F32" s="470"/>
      <c r="G32" s="470"/>
      <c r="I32" s="336"/>
    </row>
    <row r="33" spans="2:9" ht="111" customHeight="1" x14ac:dyDescent="0.25">
      <c r="B33" s="143"/>
      <c r="C33" s="144" t="s">
        <v>843</v>
      </c>
      <c r="D33" s="145" t="s">
        <v>842</v>
      </c>
      <c r="E33" s="146" t="s">
        <v>455</v>
      </c>
      <c r="F33" s="116">
        <f t="shared" ref="F33" si="9">I33</f>
        <v>1738</v>
      </c>
      <c r="G33" s="65">
        <f t="shared" ref="G33" si="10">F33-F33*$G$5%</f>
        <v>1738</v>
      </c>
      <c r="I33" s="336">
        <v>1738</v>
      </c>
    </row>
    <row r="34" spans="2:9" ht="18" customHeight="1" x14ac:dyDescent="0.25">
      <c r="B34" s="470" t="s">
        <v>841</v>
      </c>
      <c r="C34" s="470"/>
      <c r="D34" s="470"/>
      <c r="E34" s="470"/>
      <c r="F34" s="470"/>
      <c r="G34" s="470"/>
      <c r="I34" s="336"/>
    </row>
    <row r="35" spans="2:9" ht="23.1" customHeight="1" x14ac:dyDescent="0.25">
      <c r="B35" s="506"/>
      <c r="C35" s="145" t="s">
        <v>840</v>
      </c>
      <c r="D35" s="145" t="s">
        <v>837</v>
      </c>
      <c r="E35" s="146" t="s">
        <v>839</v>
      </c>
      <c r="F35" s="116">
        <f t="shared" ref="F35" si="11">I35</f>
        <v>2422</v>
      </c>
      <c r="G35" s="65">
        <f t="shared" ref="G35:G38" si="12">F35-F35*$G$5%</f>
        <v>2422</v>
      </c>
      <c r="I35" s="336">
        <v>2422</v>
      </c>
    </row>
    <row r="36" spans="2:9" ht="23.1" customHeight="1" x14ac:dyDescent="0.25">
      <c r="B36" s="486"/>
      <c r="C36" s="145" t="s">
        <v>838</v>
      </c>
      <c r="D36" s="145" t="s">
        <v>837</v>
      </c>
      <c r="E36" s="146" t="s">
        <v>836</v>
      </c>
      <c r="F36" s="116">
        <f t="shared" ref="F36:F38" si="13">I36</f>
        <v>3316.25</v>
      </c>
      <c r="G36" s="65">
        <f t="shared" si="12"/>
        <v>3316.25</v>
      </c>
      <c r="I36" s="336">
        <v>3316.25</v>
      </c>
    </row>
    <row r="37" spans="2:9" ht="23.1" customHeight="1" x14ac:dyDescent="0.25">
      <c r="B37" s="486"/>
      <c r="C37" s="145" t="s">
        <v>835</v>
      </c>
      <c r="D37" s="145" t="s">
        <v>833</v>
      </c>
      <c r="E37" s="146" t="s">
        <v>832</v>
      </c>
      <c r="F37" s="116">
        <f t="shared" si="13"/>
        <v>1330</v>
      </c>
      <c r="G37" s="65">
        <f t="shared" si="12"/>
        <v>1330</v>
      </c>
      <c r="I37" s="336">
        <v>1330</v>
      </c>
    </row>
    <row r="38" spans="2:9" ht="23.1" customHeight="1" x14ac:dyDescent="0.25">
      <c r="B38" s="486"/>
      <c r="C38" s="145" t="s">
        <v>834</v>
      </c>
      <c r="D38" s="145" t="s">
        <v>833</v>
      </c>
      <c r="E38" s="146" t="s">
        <v>832</v>
      </c>
      <c r="F38" s="116">
        <f t="shared" si="13"/>
        <v>1330</v>
      </c>
      <c r="G38" s="65">
        <f t="shared" si="12"/>
        <v>1330</v>
      </c>
      <c r="I38" s="336">
        <v>1330</v>
      </c>
    </row>
  </sheetData>
  <mergeCells count="15">
    <mergeCell ref="B1:G1"/>
    <mergeCell ref="B35:B38"/>
    <mergeCell ref="B26:B29"/>
    <mergeCell ref="B30:G30"/>
    <mergeCell ref="B34:G34"/>
    <mergeCell ref="B32:G32"/>
    <mergeCell ref="E2:G2"/>
    <mergeCell ref="E3:G3"/>
    <mergeCell ref="E4:G4"/>
    <mergeCell ref="E5:F5"/>
    <mergeCell ref="B25:G25"/>
    <mergeCell ref="B16:G16"/>
    <mergeCell ref="B17:B24"/>
    <mergeCell ref="B8:B15"/>
    <mergeCell ref="B7:G7"/>
  </mergeCells>
  <printOptions horizontalCentered="1"/>
  <pageMargins left="3.937007874015748E-2" right="3.937007874015748E-2" top="0.39370078740157483" bottom="3.937007874015748E-2" header="0" footer="0"/>
  <pageSetup paperSize="9" scale="83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H23"/>
  <sheetViews>
    <sheetView zoomScaleNormal="10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G5" sqref="G5"/>
    </sheetView>
  </sheetViews>
  <sheetFormatPr defaultColWidth="9.140625" defaultRowHeight="12.75" x14ac:dyDescent="0.25"/>
  <cols>
    <col min="1" max="1" width="9.140625" style="7"/>
    <col min="2" max="2" width="30.85546875" style="6" customWidth="1"/>
    <col min="3" max="4" width="16.7109375" style="6" customWidth="1"/>
    <col min="5" max="5" width="16.7109375" style="5" customWidth="1"/>
    <col min="6" max="6" width="16.7109375" style="86" customWidth="1"/>
    <col min="7" max="7" width="16.7109375" style="108" customWidth="1"/>
    <col min="8" max="8" width="15" style="108" customWidth="1"/>
    <col min="9" max="9" width="20.85546875" style="109" hidden="1" customWidth="1"/>
    <col min="10" max="10" width="20.42578125" style="1" customWidth="1"/>
    <col min="11" max="16384" width="9.140625" style="1"/>
  </cols>
  <sheetData>
    <row r="1" spans="1:34" ht="16.5" customHeight="1" x14ac:dyDescent="0.25">
      <c r="A1" s="24"/>
      <c r="B1" s="503" t="s">
        <v>826</v>
      </c>
      <c r="C1" s="504"/>
      <c r="D1" s="504"/>
      <c r="E1" s="504"/>
      <c r="F1" s="504"/>
      <c r="G1" s="505"/>
      <c r="H1" s="101"/>
    </row>
    <row r="2" spans="1:34" ht="16.5" customHeight="1" x14ac:dyDescent="0.25">
      <c r="A2" s="24"/>
      <c r="B2" s="512"/>
      <c r="C2" s="513"/>
      <c r="D2" s="100"/>
      <c r="E2" s="460"/>
      <c r="F2" s="461"/>
      <c r="G2" s="462"/>
      <c r="H2" s="102"/>
    </row>
    <row r="3" spans="1:34" ht="16.5" customHeight="1" x14ac:dyDescent="0.25">
      <c r="A3" s="24"/>
      <c r="B3" s="514"/>
      <c r="C3" s="515"/>
      <c r="D3" s="99"/>
      <c r="E3" s="442" t="s">
        <v>1526</v>
      </c>
      <c r="F3" s="442"/>
      <c r="G3" s="443"/>
      <c r="H3" s="103"/>
    </row>
    <row r="4" spans="1:34" ht="16.5" customHeight="1" x14ac:dyDescent="0.25">
      <c r="A4" s="24"/>
      <c r="B4" s="510"/>
      <c r="C4" s="511"/>
      <c r="D4" s="99"/>
      <c r="E4" s="463"/>
      <c r="F4" s="464"/>
      <c r="G4" s="465"/>
      <c r="H4" s="103"/>
    </row>
    <row r="5" spans="1:34" ht="16.5" customHeight="1" x14ac:dyDescent="0.25">
      <c r="A5" s="24"/>
      <c r="B5" s="111"/>
      <c r="C5" s="25"/>
      <c r="D5" s="112"/>
      <c r="E5" s="458" t="s">
        <v>679</v>
      </c>
      <c r="F5" s="459"/>
      <c r="G5" s="68"/>
      <c r="H5" s="104"/>
    </row>
    <row r="6" spans="1:34" s="13" customFormat="1" ht="32.25" customHeight="1" x14ac:dyDescent="0.25">
      <c r="A6" s="98"/>
      <c r="B6" s="89"/>
      <c r="C6" s="118" t="s">
        <v>0</v>
      </c>
      <c r="D6" s="90" t="s">
        <v>825</v>
      </c>
      <c r="E6" s="119" t="s">
        <v>824</v>
      </c>
      <c r="F6" s="91" t="s">
        <v>676</v>
      </c>
      <c r="G6" s="91" t="s">
        <v>677</v>
      </c>
      <c r="H6" s="105"/>
      <c r="I6" s="11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s="13" customFormat="1" ht="35.1" customHeight="1" x14ac:dyDescent="0.25">
      <c r="B7" s="470" t="s">
        <v>827</v>
      </c>
      <c r="C7" s="470"/>
      <c r="D7" s="470"/>
      <c r="E7" s="470"/>
      <c r="F7" s="470"/>
      <c r="G7" s="509"/>
      <c r="H7" s="106"/>
      <c r="I7" s="338" t="s">
        <v>686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s="13" customFormat="1" ht="45" customHeight="1" x14ac:dyDescent="0.25">
      <c r="B8" s="508"/>
      <c r="C8" s="114" t="s">
        <v>823</v>
      </c>
      <c r="D8" s="115" t="s">
        <v>822</v>
      </c>
      <c r="E8" s="115" t="s">
        <v>821</v>
      </c>
      <c r="F8" s="116">
        <f>I8</f>
        <v>0</v>
      </c>
      <c r="G8" s="65">
        <f>F8-F8*$G$5%</f>
        <v>0</v>
      </c>
      <c r="H8" s="107"/>
      <c r="I8" s="33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s="13" customFormat="1" ht="45" customHeight="1" x14ac:dyDescent="0.25">
      <c r="B9" s="501"/>
      <c r="C9" s="115" t="s">
        <v>820</v>
      </c>
      <c r="D9" s="115" t="s">
        <v>808</v>
      </c>
      <c r="E9" s="115" t="s">
        <v>821</v>
      </c>
      <c r="F9" s="117">
        <f>I9</f>
        <v>2470</v>
      </c>
      <c r="G9" s="65">
        <f t="shared" ref="G9:G23" si="0">F9-F9*$G$5%</f>
        <v>2470</v>
      </c>
      <c r="H9" s="107"/>
      <c r="I9" s="340">
        <v>2470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s="13" customFormat="1" ht="45" customHeight="1" x14ac:dyDescent="0.25">
      <c r="B10" s="501"/>
      <c r="C10" s="115" t="s">
        <v>820</v>
      </c>
      <c r="D10" s="115" t="s">
        <v>819</v>
      </c>
      <c r="E10" s="115" t="s">
        <v>818</v>
      </c>
      <c r="F10" s="117">
        <f>I10</f>
        <v>5220</v>
      </c>
      <c r="G10" s="65">
        <f>F10-F10*$G$5%</f>
        <v>5220</v>
      </c>
      <c r="H10" s="107"/>
      <c r="I10" s="340">
        <v>5220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s="13" customFormat="1" ht="35.1" customHeight="1" x14ac:dyDescent="0.25">
      <c r="A11" s="88"/>
      <c r="B11" s="470" t="s">
        <v>828</v>
      </c>
      <c r="C11" s="470"/>
      <c r="D11" s="470"/>
      <c r="E11" s="470"/>
      <c r="F11" s="470"/>
      <c r="G11" s="509"/>
      <c r="H11" s="106"/>
      <c r="I11" s="34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s="13" customFormat="1" ht="60" customHeight="1" x14ac:dyDescent="0.25">
      <c r="A12" s="88"/>
      <c r="B12" s="508"/>
      <c r="C12" s="114" t="s">
        <v>817</v>
      </c>
      <c r="D12" s="115" t="s">
        <v>814</v>
      </c>
      <c r="E12" s="115" t="s">
        <v>455</v>
      </c>
      <c r="F12" s="116">
        <f>I12</f>
        <v>1000</v>
      </c>
      <c r="G12" s="65">
        <f t="shared" si="0"/>
        <v>1000</v>
      </c>
      <c r="H12" s="107"/>
      <c r="I12" s="339">
        <v>1000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s="13" customFormat="1" ht="60" customHeight="1" x14ac:dyDescent="0.25">
      <c r="A13" s="7"/>
      <c r="B13" s="501"/>
      <c r="C13" s="114" t="s">
        <v>817</v>
      </c>
      <c r="D13" s="114" t="s">
        <v>816</v>
      </c>
      <c r="E13" s="115" t="s">
        <v>455</v>
      </c>
      <c r="F13" s="116">
        <f>I13</f>
        <v>2615</v>
      </c>
      <c r="G13" s="65">
        <f t="shared" si="0"/>
        <v>2615</v>
      </c>
      <c r="H13" s="107"/>
      <c r="I13" s="340">
        <v>2615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s="13" customFormat="1" ht="35.1" customHeight="1" x14ac:dyDescent="0.25">
      <c r="A14" s="88"/>
      <c r="B14" s="470" t="s">
        <v>829</v>
      </c>
      <c r="C14" s="470"/>
      <c r="D14" s="470"/>
      <c r="E14" s="470"/>
      <c r="F14" s="470"/>
      <c r="G14" s="509"/>
      <c r="H14" s="106"/>
      <c r="I14" s="34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s="13" customFormat="1" ht="60" customHeight="1" x14ac:dyDescent="0.25">
      <c r="A15" s="88"/>
      <c r="B15" s="508"/>
      <c r="C15" s="114" t="s">
        <v>815</v>
      </c>
      <c r="D15" s="115" t="s">
        <v>814</v>
      </c>
      <c r="E15" s="115" t="s">
        <v>455</v>
      </c>
      <c r="F15" s="116">
        <f>I15</f>
        <v>1000</v>
      </c>
      <c r="G15" s="65">
        <f t="shared" si="0"/>
        <v>1000</v>
      </c>
      <c r="H15" s="107"/>
      <c r="I15" s="339">
        <v>1000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s="13" customFormat="1" ht="60" customHeight="1" x14ac:dyDescent="0.25">
      <c r="A16" s="7"/>
      <c r="B16" s="508"/>
      <c r="C16" s="114" t="s">
        <v>815</v>
      </c>
      <c r="D16" s="115" t="s">
        <v>812</v>
      </c>
      <c r="E16" s="115" t="s">
        <v>455</v>
      </c>
      <c r="F16" s="117">
        <f>I16</f>
        <v>2500</v>
      </c>
      <c r="G16" s="65">
        <f t="shared" si="0"/>
        <v>2500</v>
      </c>
      <c r="H16" s="107"/>
      <c r="I16" s="340">
        <v>2500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s="13" customFormat="1" ht="35.1" customHeight="1" x14ac:dyDescent="0.25">
      <c r="A17" s="7"/>
      <c r="B17" s="470" t="s">
        <v>830</v>
      </c>
      <c r="C17" s="470"/>
      <c r="D17" s="470"/>
      <c r="E17" s="470"/>
      <c r="F17" s="470"/>
      <c r="G17" s="509"/>
      <c r="H17" s="106"/>
      <c r="I17" s="34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s="13" customFormat="1" ht="60" customHeight="1" x14ac:dyDescent="0.25">
      <c r="A18" s="7"/>
      <c r="B18" s="508"/>
      <c r="C18" s="114" t="s">
        <v>813</v>
      </c>
      <c r="D18" s="115" t="s">
        <v>814</v>
      </c>
      <c r="E18" s="115" t="s">
        <v>455</v>
      </c>
      <c r="F18" s="117">
        <f>I18</f>
        <v>1000</v>
      </c>
      <c r="G18" s="65">
        <f t="shared" si="0"/>
        <v>1000</v>
      </c>
      <c r="H18" s="107"/>
      <c r="I18" s="340">
        <v>1000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s="13" customFormat="1" ht="60" customHeight="1" x14ac:dyDescent="0.25">
      <c r="A19" s="7"/>
      <c r="B19" s="502"/>
      <c r="C19" s="114" t="s">
        <v>813</v>
      </c>
      <c r="D19" s="115" t="s">
        <v>812</v>
      </c>
      <c r="E19" s="115" t="s">
        <v>455</v>
      </c>
      <c r="F19" s="117">
        <f>I19</f>
        <v>2615</v>
      </c>
      <c r="G19" s="65">
        <f t="shared" si="0"/>
        <v>2615</v>
      </c>
      <c r="H19" s="107"/>
      <c r="I19" s="340">
        <v>2615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s="87" customFormat="1" ht="35.1" customHeight="1" x14ac:dyDescent="0.25">
      <c r="A20" s="88"/>
      <c r="B20" s="470" t="s">
        <v>831</v>
      </c>
      <c r="C20" s="470"/>
      <c r="D20" s="470"/>
      <c r="E20" s="470"/>
      <c r="F20" s="470"/>
      <c r="G20" s="509"/>
      <c r="H20" s="106"/>
      <c r="I20" s="34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s="87" customFormat="1" ht="36.950000000000003" customHeight="1" x14ac:dyDescent="0.25">
      <c r="A21" s="88"/>
      <c r="B21" s="508"/>
      <c r="C21" s="114" t="s">
        <v>810</v>
      </c>
      <c r="D21" s="115" t="s">
        <v>811</v>
      </c>
      <c r="E21" s="115" t="s">
        <v>455</v>
      </c>
      <c r="F21" s="116">
        <f>I21</f>
        <v>1100</v>
      </c>
      <c r="G21" s="65">
        <f t="shared" si="0"/>
        <v>1100</v>
      </c>
      <c r="H21" s="107"/>
      <c r="I21" s="339">
        <v>1100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34" ht="36.950000000000003" customHeight="1" x14ac:dyDescent="0.25">
      <c r="B22" s="501"/>
      <c r="C22" s="114" t="s">
        <v>810</v>
      </c>
      <c r="D22" s="115" t="s">
        <v>808</v>
      </c>
      <c r="E22" s="115" t="s">
        <v>455</v>
      </c>
      <c r="F22" s="117">
        <f>I22</f>
        <v>1205</v>
      </c>
      <c r="G22" s="65">
        <f t="shared" si="0"/>
        <v>1205</v>
      </c>
      <c r="H22" s="107"/>
      <c r="I22" s="340">
        <v>1205</v>
      </c>
      <c r="K22" s="87"/>
    </row>
    <row r="23" spans="1:34" ht="36.950000000000003" customHeight="1" x14ac:dyDescent="0.25">
      <c r="B23" s="502"/>
      <c r="C23" s="115" t="s">
        <v>809</v>
      </c>
      <c r="D23" s="115" t="s">
        <v>808</v>
      </c>
      <c r="E23" s="115" t="s">
        <v>455</v>
      </c>
      <c r="F23" s="117">
        <f>I23</f>
        <v>1250</v>
      </c>
      <c r="G23" s="65">
        <f t="shared" si="0"/>
        <v>1250</v>
      </c>
      <c r="H23" s="107"/>
      <c r="I23" s="340">
        <v>1250</v>
      </c>
      <c r="K23" s="87"/>
    </row>
  </sheetData>
  <mergeCells count="18">
    <mergeCell ref="B21:B23"/>
    <mergeCell ref="B18:B19"/>
    <mergeCell ref="B2:C2"/>
    <mergeCell ref="B3:C3"/>
    <mergeCell ref="B17:G17"/>
    <mergeCell ref="B20:G20"/>
    <mergeCell ref="E5:F5"/>
    <mergeCell ref="B15:B16"/>
    <mergeCell ref="B14:G14"/>
    <mergeCell ref="B1:G1"/>
    <mergeCell ref="E2:G2"/>
    <mergeCell ref="E3:G3"/>
    <mergeCell ref="E4:G4"/>
    <mergeCell ref="B12:B13"/>
    <mergeCell ref="B8:B10"/>
    <mergeCell ref="B7:G7"/>
    <mergeCell ref="B11:G11"/>
    <mergeCell ref="B4:C4"/>
  </mergeCells>
  <printOptions horizontalCentered="1"/>
  <pageMargins left="3.937007874015748E-2" right="3.937007874015748E-2" top="0.39370078740157483" bottom="3.937007874015748E-2" header="0" footer="0"/>
  <pageSetup paperSize="9" scale="88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 sizeWithCells="1">
              <from>
                <xdr:col>1</xdr:col>
                <xdr:colOff>57150</xdr:colOff>
                <xdr:row>1</xdr:row>
                <xdr:rowOff>104775</xdr:rowOff>
              </from>
              <to>
                <xdr:col>2</xdr:col>
                <xdr:colOff>400050</xdr:colOff>
                <xdr:row>4</xdr:row>
                <xdr:rowOff>85725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5"/>
  <sheetViews>
    <sheetView zoomScaleNormal="100" workbookViewId="0">
      <pane ySplit="6" topLeftCell="A7" activePane="bottomLeft" state="frozen"/>
      <selection pane="bottomLeft" activeCell="G5" sqref="G5"/>
    </sheetView>
  </sheetViews>
  <sheetFormatPr defaultRowHeight="12.75" x14ac:dyDescent="0.25"/>
  <cols>
    <col min="1" max="1" width="9.140625" style="221"/>
    <col min="2" max="2" width="30.85546875" style="6" customWidth="1"/>
    <col min="3" max="3" width="16.7109375" style="220" customWidth="1"/>
    <col min="4" max="4" width="57.85546875" style="220" customWidth="1"/>
    <col min="5" max="6" width="16.7109375" style="5" customWidth="1"/>
    <col min="7" max="7" width="16.7109375" style="86" customWidth="1"/>
    <col min="8" max="8" width="16.7109375" style="108" customWidth="1"/>
    <col min="9" max="9" width="15.140625" style="7" hidden="1" customWidth="1"/>
    <col min="10" max="39" width="9.140625" style="7" customWidth="1"/>
    <col min="40" max="40" width="9.140625" style="7"/>
    <col min="41" max="16384" width="9.140625" style="1"/>
  </cols>
  <sheetData>
    <row r="1" spans="1:9" ht="16.5" customHeight="1" x14ac:dyDescent="0.25">
      <c r="B1" s="437" t="s">
        <v>678</v>
      </c>
      <c r="C1" s="437"/>
      <c r="D1" s="437"/>
      <c r="E1" s="437"/>
      <c r="F1" s="437"/>
      <c r="G1" s="437"/>
      <c r="H1" s="235"/>
    </row>
    <row r="2" spans="1:9" ht="16.5" customHeight="1" x14ac:dyDescent="0.25">
      <c r="B2" s="202"/>
      <c r="C2" s="203"/>
      <c r="D2" s="204"/>
      <c r="E2" s="439"/>
      <c r="F2" s="439"/>
      <c r="G2" s="441"/>
      <c r="H2" s="236"/>
    </row>
    <row r="3" spans="1:9" ht="16.5" customHeight="1" x14ac:dyDescent="0.25">
      <c r="B3" s="202"/>
      <c r="C3" s="203"/>
      <c r="D3" s="203"/>
      <c r="E3" s="442" t="s">
        <v>1526</v>
      </c>
      <c r="F3" s="442"/>
      <c r="G3" s="443"/>
      <c r="H3" s="237"/>
    </row>
    <row r="4" spans="1:9" ht="16.5" customHeight="1" x14ac:dyDescent="0.25">
      <c r="B4" s="202"/>
      <c r="C4" s="203"/>
      <c r="D4" s="203"/>
      <c r="E4" s="444"/>
      <c r="F4" s="444"/>
      <c r="G4" s="445"/>
      <c r="H4" s="238"/>
    </row>
    <row r="5" spans="1:9" ht="16.5" customHeight="1" x14ac:dyDescent="0.25">
      <c r="B5" s="232"/>
      <c r="C5" s="233"/>
      <c r="D5" s="234"/>
      <c r="E5" s="458" t="s">
        <v>679</v>
      </c>
      <c r="F5" s="459"/>
      <c r="G5" s="242"/>
      <c r="H5" s="239"/>
    </row>
    <row r="6" spans="1:9" s="13" customFormat="1" ht="32.450000000000003" customHeight="1" x14ac:dyDescent="0.25">
      <c r="A6" s="98"/>
      <c r="B6" s="89"/>
      <c r="C6" s="213" t="s">
        <v>0</v>
      </c>
      <c r="D6" s="213" t="s">
        <v>800</v>
      </c>
      <c r="E6" s="214" t="s">
        <v>364</v>
      </c>
      <c r="F6" s="91" t="s">
        <v>1306</v>
      </c>
      <c r="G6" s="243" t="s">
        <v>677</v>
      </c>
      <c r="H6" s="240"/>
    </row>
    <row r="7" spans="1:9" ht="15.75" customHeight="1" x14ac:dyDescent="0.25">
      <c r="B7" s="524" t="s">
        <v>1305</v>
      </c>
      <c r="C7" s="524"/>
      <c r="D7" s="524"/>
      <c r="E7" s="524"/>
      <c r="F7" s="524"/>
      <c r="G7" s="524"/>
      <c r="H7" s="241"/>
      <c r="I7" s="338" t="s">
        <v>686</v>
      </c>
    </row>
    <row r="8" spans="1:9" ht="44.1" customHeight="1" x14ac:dyDescent="0.25">
      <c r="B8" s="517"/>
      <c r="C8" s="141" t="s">
        <v>1304</v>
      </c>
      <c r="D8" s="231" t="s">
        <v>1307</v>
      </c>
      <c r="E8" s="227">
        <v>12</v>
      </c>
      <c r="F8" s="229">
        <f>I8</f>
        <v>6757</v>
      </c>
      <c r="G8" s="65">
        <f>F8-F8*$G$5%</f>
        <v>6757</v>
      </c>
      <c r="H8" s="244"/>
      <c r="I8" s="342">
        <v>6757</v>
      </c>
    </row>
    <row r="9" spans="1:9" ht="44.1" customHeight="1" x14ac:dyDescent="0.25">
      <c r="B9" s="517"/>
      <c r="C9" s="141" t="s">
        <v>1303</v>
      </c>
      <c r="D9" s="231" t="s">
        <v>1308</v>
      </c>
      <c r="E9" s="223">
        <v>12</v>
      </c>
      <c r="F9" s="229">
        <f t="shared" ref="F9:F10" si="0">I9</f>
        <v>7217</v>
      </c>
      <c r="G9" s="65">
        <f t="shared" ref="G9:G60" si="1">F9-F9*$G$5%</f>
        <v>7217</v>
      </c>
      <c r="H9" s="244"/>
      <c r="I9" s="342">
        <v>7217</v>
      </c>
    </row>
    <row r="10" spans="1:9" ht="44.1" customHeight="1" x14ac:dyDescent="0.25">
      <c r="B10" s="517"/>
      <c r="C10" s="141" t="s">
        <v>1302</v>
      </c>
      <c r="D10" s="231" t="s">
        <v>1309</v>
      </c>
      <c r="E10" s="223">
        <v>12</v>
      </c>
      <c r="F10" s="229">
        <f t="shared" si="0"/>
        <v>0</v>
      </c>
      <c r="G10" s="65">
        <f>F10-F10*$G$5%</f>
        <v>0</v>
      </c>
      <c r="H10" s="244"/>
      <c r="I10" s="342">
        <v>0</v>
      </c>
    </row>
    <row r="11" spans="1:9" ht="15.75" customHeight="1" x14ac:dyDescent="0.25">
      <c r="B11" s="524" t="s">
        <v>1301</v>
      </c>
      <c r="C11" s="524"/>
      <c r="D11" s="524"/>
      <c r="E11" s="524"/>
      <c r="F11" s="524"/>
      <c r="G11" s="524"/>
      <c r="H11" s="241"/>
      <c r="I11" s="338"/>
    </row>
    <row r="12" spans="1:9" ht="65.099999999999994" customHeight="1" x14ac:dyDescent="0.25">
      <c r="B12" s="517"/>
      <c r="C12" s="141" t="s">
        <v>1300</v>
      </c>
      <c r="D12" s="231" t="s">
        <v>1310</v>
      </c>
      <c r="E12" s="223">
        <v>6</v>
      </c>
      <c r="F12" s="229">
        <f t="shared" ref="F12:F13" si="2">I12</f>
        <v>0</v>
      </c>
      <c r="G12" s="65">
        <f t="shared" si="1"/>
        <v>0</v>
      </c>
      <c r="H12" s="244"/>
      <c r="I12" s="342">
        <v>0</v>
      </c>
    </row>
    <row r="13" spans="1:9" ht="65.099999999999994" customHeight="1" x14ac:dyDescent="0.25">
      <c r="B13" s="517"/>
      <c r="C13" s="141" t="s">
        <v>1299</v>
      </c>
      <c r="D13" s="231" t="s">
        <v>1311</v>
      </c>
      <c r="E13" s="223">
        <v>6</v>
      </c>
      <c r="F13" s="229">
        <f t="shared" si="2"/>
        <v>13769</v>
      </c>
      <c r="G13" s="65">
        <f t="shared" si="1"/>
        <v>13769</v>
      </c>
      <c r="H13" s="244"/>
      <c r="I13" s="342">
        <v>13769</v>
      </c>
    </row>
    <row r="14" spans="1:9" ht="18" customHeight="1" x14ac:dyDescent="0.25">
      <c r="B14" s="528" t="s">
        <v>1294</v>
      </c>
      <c r="C14" s="529"/>
      <c r="D14" s="529"/>
      <c r="E14" s="529"/>
      <c r="F14" s="529"/>
      <c r="G14" s="530"/>
      <c r="H14" s="245"/>
      <c r="I14" s="338"/>
    </row>
    <row r="15" spans="1:9" ht="131.25" customHeight="1" x14ac:dyDescent="0.25">
      <c r="B15" s="246"/>
      <c r="C15" s="141" t="s">
        <v>1293</v>
      </c>
      <c r="D15" s="225" t="s">
        <v>1313</v>
      </c>
      <c r="E15" s="223">
        <v>12</v>
      </c>
      <c r="F15" s="229">
        <f t="shared" ref="F15" si="3">I15</f>
        <v>0</v>
      </c>
      <c r="G15" s="65">
        <f t="shared" si="1"/>
        <v>0</v>
      </c>
      <c r="H15" s="244"/>
      <c r="I15" s="342">
        <v>0</v>
      </c>
    </row>
    <row r="16" spans="1:9" ht="18" customHeight="1" x14ac:dyDescent="0.25">
      <c r="B16" s="516" t="s">
        <v>1298</v>
      </c>
      <c r="C16" s="516"/>
      <c r="D16" s="516"/>
      <c r="E16" s="516"/>
      <c r="F16" s="516"/>
      <c r="G16" s="516"/>
      <c r="H16" s="244"/>
      <c r="I16" s="342"/>
    </row>
    <row r="17" spans="2:10" ht="125.25" customHeight="1" x14ac:dyDescent="0.25">
      <c r="B17" s="230"/>
      <c r="C17" s="206" t="s">
        <v>1297</v>
      </c>
      <c r="D17" s="224" t="s">
        <v>1296</v>
      </c>
      <c r="E17" s="223">
        <v>6</v>
      </c>
      <c r="F17" s="229">
        <f t="shared" ref="F17" si="4">I17</f>
        <v>7886</v>
      </c>
      <c r="G17" s="65">
        <f t="shared" si="1"/>
        <v>7886</v>
      </c>
      <c r="H17" s="244"/>
      <c r="I17" s="342">
        <v>7886</v>
      </c>
    </row>
    <row r="18" spans="2:10" ht="18" customHeight="1" x14ac:dyDescent="0.25">
      <c r="B18" s="524" t="s">
        <v>1317</v>
      </c>
      <c r="C18" s="524"/>
      <c r="D18" s="524"/>
      <c r="E18" s="524"/>
      <c r="F18" s="524"/>
      <c r="G18" s="524"/>
      <c r="H18" s="241"/>
      <c r="I18" s="338"/>
      <c r="J18" s="187"/>
    </row>
    <row r="19" spans="2:10" ht="87.75" customHeight="1" x14ac:dyDescent="0.25">
      <c r="B19" s="230"/>
      <c r="C19" s="141" t="s">
        <v>1295</v>
      </c>
      <c r="D19" s="225" t="s">
        <v>1312</v>
      </c>
      <c r="E19" s="223">
        <v>12</v>
      </c>
      <c r="F19" s="229">
        <f t="shared" ref="F19" si="5">I19</f>
        <v>4500</v>
      </c>
      <c r="G19" s="65">
        <f t="shared" si="1"/>
        <v>4500</v>
      </c>
      <c r="H19" s="244"/>
      <c r="I19" s="342">
        <v>4500</v>
      </c>
      <c r="J19" s="187"/>
    </row>
    <row r="20" spans="2:10" ht="15.75" customHeight="1" x14ac:dyDescent="0.25">
      <c r="B20" s="516" t="s">
        <v>1318</v>
      </c>
      <c r="C20" s="516"/>
      <c r="D20" s="516"/>
      <c r="E20" s="516"/>
      <c r="F20" s="516"/>
      <c r="G20" s="516"/>
      <c r="H20" s="245"/>
      <c r="I20" s="338"/>
    </row>
    <row r="21" spans="2:10" ht="42" customHeight="1" x14ac:dyDescent="0.25">
      <c r="B21" s="519"/>
      <c r="C21" s="205" t="s">
        <v>1292</v>
      </c>
      <c r="D21" s="225" t="s">
        <v>1319</v>
      </c>
      <c r="E21" s="223">
        <v>100</v>
      </c>
      <c r="F21" s="229">
        <f t="shared" ref="F21:F23" si="6">I21</f>
        <v>0</v>
      </c>
      <c r="G21" s="65">
        <f t="shared" si="1"/>
        <v>0</v>
      </c>
      <c r="H21" s="244"/>
      <c r="I21" s="342">
        <v>0</v>
      </c>
    </row>
    <row r="22" spans="2:10" ht="42" customHeight="1" x14ac:dyDescent="0.25">
      <c r="B22" s="520"/>
      <c r="C22" s="205" t="s">
        <v>1342</v>
      </c>
      <c r="D22" s="225" t="s">
        <v>1320</v>
      </c>
      <c r="E22" s="223">
        <v>100</v>
      </c>
      <c r="F22" s="229">
        <f t="shared" si="6"/>
        <v>0</v>
      </c>
      <c r="G22" s="65">
        <f t="shared" si="1"/>
        <v>0</v>
      </c>
      <c r="H22" s="244"/>
      <c r="I22" s="342">
        <v>0</v>
      </c>
    </row>
    <row r="23" spans="2:10" ht="42" customHeight="1" x14ac:dyDescent="0.25">
      <c r="B23" s="521"/>
      <c r="C23" s="217" t="s">
        <v>1343</v>
      </c>
      <c r="D23" s="225" t="s">
        <v>1321</v>
      </c>
      <c r="E23" s="223">
        <v>100</v>
      </c>
      <c r="F23" s="229">
        <f t="shared" si="6"/>
        <v>1780</v>
      </c>
      <c r="G23" s="65">
        <f t="shared" si="1"/>
        <v>1780</v>
      </c>
      <c r="H23" s="244"/>
      <c r="I23" s="342">
        <v>1780</v>
      </c>
    </row>
    <row r="24" spans="2:10" ht="15.75" customHeight="1" x14ac:dyDescent="0.25">
      <c r="B24" s="516" t="s">
        <v>1337</v>
      </c>
      <c r="C24" s="516"/>
      <c r="D24" s="516"/>
      <c r="E24" s="516"/>
      <c r="F24" s="516"/>
      <c r="G24" s="516"/>
      <c r="H24" s="245"/>
      <c r="I24" s="338"/>
    </row>
    <row r="25" spans="2:10" ht="120" customHeight="1" x14ac:dyDescent="0.25">
      <c r="B25" s="230"/>
      <c r="C25" s="206" t="s">
        <v>1336</v>
      </c>
      <c r="D25" s="225" t="s">
        <v>1291</v>
      </c>
      <c r="E25" s="223">
        <v>100</v>
      </c>
      <c r="F25" s="229">
        <f t="shared" ref="F25" si="7">I25</f>
        <v>0</v>
      </c>
      <c r="G25" s="65">
        <f t="shared" si="1"/>
        <v>0</v>
      </c>
      <c r="H25" s="244"/>
      <c r="I25" s="342">
        <v>0</v>
      </c>
    </row>
    <row r="26" spans="2:10" ht="15.75" customHeight="1" x14ac:dyDescent="0.25">
      <c r="B26" s="516" t="s">
        <v>1338</v>
      </c>
      <c r="C26" s="516"/>
      <c r="D26" s="516"/>
      <c r="E26" s="516"/>
      <c r="F26" s="516"/>
      <c r="G26" s="516"/>
      <c r="H26" s="245"/>
      <c r="I26" s="338"/>
    </row>
    <row r="27" spans="2:10" ht="45" customHeight="1" x14ac:dyDescent="0.25">
      <c r="B27" s="526"/>
      <c r="C27" s="205" t="s">
        <v>1290</v>
      </c>
      <c r="D27" s="225" t="s">
        <v>1325</v>
      </c>
      <c r="E27" s="223">
        <v>12</v>
      </c>
      <c r="F27" s="229">
        <f t="shared" ref="F27:F28" si="8">I27</f>
        <v>3252</v>
      </c>
      <c r="G27" s="65">
        <f t="shared" si="1"/>
        <v>3252</v>
      </c>
      <c r="H27" s="244"/>
      <c r="I27" s="342">
        <v>3252</v>
      </c>
    </row>
    <row r="28" spans="2:10" ht="45" customHeight="1" x14ac:dyDescent="0.25">
      <c r="B28" s="527"/>
      <c r="C28" s="205" t="s">
        <v>1289</v>
      </c>
      <c r="D28" s="225" t="s">
        <v>1335</v>
      </c>
      <c r="E28" s="223">
        <v>12</v>
      </c>
      <c r="F28" s="229">
        <f t="shared" si="8"/>
        <v>3252</v>
      </c>
      <c r="G28" s="65">
        <f t="shared" si="1"/>
        <v>3252</v>
      </c>
      <c r="H28" s="244"/>
      <c r="I28" s="342">
        <v>3252</v>
      </c>
    </row>
    <row r="29" spans="2:10" ht="45" customHeight="1" x14ac:dyDescent="0.25">
      <c r="B29" s="428"/>
      <c r="C29" s="217" t="s">
        <v>1339</v>
      </c>
      <c r="D29" s="225" t="s">
        <v>1340</v>
      </c>
      <c r="E29" s="223">
        <v>12</v>
      </c>
      <c r="F29" s="229">
        <f t="shared" ref="F29" si="9">I29</f>
        <v>3982</v>
      </c>
      <c r="G29" s="65">
        <f t="shared" ref="G29" si="10">F29-F29*$G$5%</f>
        <v>3982</v>
      </c>
      <c r="H29" s="244"/>
      <c r="I29" s="342">
        <v>3982</v>
      </c>
    </row>
    <row r="30" spans="2:10" ht="15.75" customHeight="1" x14ac:dyDescent="0.25">
      <c r="B30" s="516" t="s">
        <v>1288</v>
      </c>
      <c r="C30" s="516"/>
      <c r="D30" s="516"/>
      <c r="E30" s="516"/>
      <c r="F30" s="516"/>
      <c r="G30" s="516"/>
      <c r="H30" s="245"/>
      <c r="I30" s="338"/>
    </row>
    <row r="31" spans="2:10" ht="67.5" customHeight="1" x14ac:dyDescent="0.25">
      <c r="B31" s="518"/>
      <c r="C31" s="205" t="s">
        <v>1287</v>
      </c>
      <c r="D31" s="225" t="s">
        <v>1324</v>
      </c>
      <c r="E31" s="223">
        <v>24</v>
      </c>
      <c r="F31" s="229">
        <f t="shared" ref="F31:F32" si="11">I31</f>
        <v>1829</v>
      </c>
      <c r="G31" s="65">
        <f t="shared" si="1"/>
        <v>1829</v>
      </c>
      <c r="H31" s="244"/>
      <c r="I31" s="342">
        <v>1829</v>
      </c>
    </row>
    <row r="32" spans="2:10" ht="67.5" customHeight="1" x14ac:dyDescent="0.25">
      <c r="B32" s="518"/>
      <c r="C32" s="205" t="s">
        <v>1323</v>
      </c>
      <c r="D32" s="225" t="s">
        <v>1322</v>
      </c>
      <c r="E32" s="223">
        <v>12</v>
      </c>
      <c r="F32" s="229">
        <f t="shared" si="11"/>
        <v>10509</v>
      </c>
      <c r="G32" s="65">
        <f t="shared" si="1"/>
        <v>10509</v>
      </c>
      <c r="H32" s="244"/>
      <c r="I32" s="342">
        <v>10509</v>
      </c>
    </row>
    <row r="33" spans="2:43" ht="15.75" customHeight="1" x14ac:dyDescent="0.25">
      <c r="B33" s="516" t="s">
        <v>1333</v>
      </c>
      <c r="C33" s="516"/>
      <c r="D33" s="516"/>
      <c r="E33" s="516"/>
      <c r="F33" s="516"/>
      <c r="G33" s="516"/>
      <c r="H33" s="245"/>
      <c r="I33" s="338"/>
    </row>
    <row r="34" spans="2:43" ht="129" customHeight="1" x14ac:dyDescent="0.25">
      <c r="B34" s="230"/>
      <c r="C34" s="205" t="s">
        <v>1332</v>
      </c>
      <c r="D34" s="225" t="s">
        <v>1331</v>
      </c>
      <c r="E34" s="223">
        <v>12</v>
      </c>
      <c r="F34" s="229">
        <f t="shared" ref="F34" si="12">I34</f>
        <v>5245</v>
      </c>
      <c r="G34" s="65">
        <f t="shared" si="1"/>
        <v>5245</v>
      </c>
      <c r="H34" s="244"/>
      <c r="I34" s="342">
        <v>5245</v>
      </c>
    </row>
    <row r="35" spans="2:43" ht="18" customHeight="1" x14ac:dyDescent="0.25">
      <c r="B35" s="524" t="s">
        <v>1286</v>
      </c>
      <c r="C35" s="524"/>
      <c r="D35" s="524"/>
      <c r="E35" s="524"/>
      <c r="F35" s="524"/>
      <c r="G35" s="524"/>
      <c r="H35" s="241"/>
      <c r="I35" s="338"/>
    </row>
    <row r="36" spans="2:43" ht="50.1" customHeight="1" x14ac:dyDescent="0.25">
      <c r="B36" s="522"/>
      <c r="C36" s="206" t="s">
        <v>1326</v>
      </c>
      <c r="D36" s="225" t="s">
        <v>1328</v>
      </c>
      <c r="E36" s="115" t="s">
        <v>1284</v>
      </c>
      <c r="F36" s="229">
        <f t="shared" ref="F36:F38" si="13">I36</f>
        <v>27778</v>
      </c>
      <c r="G36" s="65">
        <f t="shared" si="1"/>
        <v>27778</v>
      </c>
      <c r="H36" s="244"/>
      <c r="I36" s="342">
        <v>27778</v>
      </c>
    </row>
    <row r="37" spans="2:43" ht="50.1" customHeight="1" x14ac:dyDescent="0.25">
      <c r="B37" s="523"/>
      <c r="C37" s="206" t="s">
        <v>1327</v>
      </c>
      <c r="D37" s="225" t="s">
        <v>1329</v>
      </c>
      <c r="E37" s="210" t="s">
        <v>1284</v>
      </c>
      <c r="F37" s="229">
        <f t="shared" si="13"/>
        <v>27778</v>
      </c>
      <c r="G37" s="65">
        <f t="shared" si="1"/>
        <v>27778</v>
      </c>
      <c r="H37" s="244"/>
      <c r="I37" s="342">
        <v>27778</v>
      </c>
    </row>
    <row r="38" spans="2:43" ht="50.1" customHeight="1" x14ac:dyDescent="0.25">
      <c r="B38" s="428"/>
      <c r="C38" s="206" t="s">
        <v>1285</v>
      </c>
      <c r="D38" s="225" t="s">
        <v>1330</v>
      </c>
      <c r="E38" s="210" t="s">
        <v>1284</v>
      </c>
      <c r="F38" s="229">
        <f t="shared" si="13"/>
        <v>27778</v>
      </c>
      <c r="G38" s="65">
        <f t="shared" si="1"/>
        <v>27778</v>
      </c>
      <c r="H38" s="244"/>
      <c r="I38" s="342">
        <v>27778</v>
      </c>
    </row>
    <row r="39" spans="2:43" ht="18" customHeight="1" x14ac:dyDescent="0.25">
      <c r="B39" s="524" t="s">
        <v>1283</v>
      </c>
      <c r="C39" s="524"/>
      <c r="D39" s="524"/>
      <c r="E39" s="524"/>
      <c r="F39" s="524"/>
      <c r="G39" s="524"/>
      <c r="H39" s="241"/>
      <c r="I39" s="338"/>
    </row>
    <row r="40" spans="2:43" ht="38.25" customHeight="1" x14ac:dyDescent="0.25">
      <c r="B40" s="517"/>
      <c r="C40" s="206" t="s">
        <v>1282</v>
      </c>
      <c r="D40" s="225" t="s">
        <v>1281</v>
      </c>
      <c r="E40" s="223">
        <v>72</v>
      </c>
      <c r="F40" s="229">
        <f t="shared" ref="F40:F41" si="14">I40</f>
        <v>0</v>
      </c>
      <c r="G40" s="65">
        <f t="shared" si="1"/>
        <v>0</v>
      </c>
      <c r="H40" s="244"/>
      <c r="I40" s="342">
        <v>0</v>
      </c>
    </row>
    <row r="41" spans="2:43" ht="38.25" customHeight="1" x14ac:dyDescent="0.25">
      <c r="B41" s="517"/>
      <c r="C41" s="206" t="s">
        <v>1280</v>
      </c>
      <c r="D41" s="225" t="s">
        <v>1279</v>
      </c>
      <c r="E41" s="228">
        <v>72</v>
      </c>
      <c r="F41" s="229">
        <f t="shared" si="14"/>
        <v>0</v>
      </c>
      <c r="G41" s="65">
        <f t="shared" si="1"/>
        <v>0</v>
      </c>
      <c r="H41" s="244"/>
      <c r="I41" s="342">
        <v>0</v>
      </c>
    </row>
    <row r="42" spans="2:43" ht="18" customHeight="1" x14ac:dyDescent="0.25">
      <c r="B42" s="524" t="s">
        <v>1278</v>
      </c>
      <c r="C42" s="524"/>
      <c r="D42" s="524"/>
      <c r="E42" s="524"/>
      <c r="F42" s="524"/>
      <c r="G42" s="524"/>
      <c r="H42" s="241"/>
      <c r="I42" s="338"/>
    </row>
    <row r="43" spans="2:43" ht="58.5" customHeight="1" x14ac:dyDescent="0.25">
      <c r="B43" s="525"/>
      <c r="C43" s="226" t="s">
        <v>1277</v>
      </c>
      <c r="D43" s="225" t="s">
        <v>1276</v>
      </c>
      <c r="E43" s="223">
        <v>12</v>
      </c>
      <c r="F43" s="229">
        <f t="shared" ref="F43:F44" si="15">I43</f>
        <v>4357</v>
      </c>
      <c r="G43" s="65">
        <f t="shared" si="1"/>
        <v>4357</v>
      </c>
      <c r="H43" s="244"/>
      <c r="I43" s="342">
        <v>4357</v>
      </c>
    </row>
    <row r="44" spans="2:43" ht="58.5" customHeight="1" x14ac:dyDescent="0.25">
      <c r="B44" s="525"/>
      <c r="C44" s="226" t="s">
        <v>1275</v>
      </c>
      <c r="D44" s="225" t="s">
        <v>1274</v>
      </c>
      <c r="E44" s="223">
        <v>12</v>
      </c>
      <c r="F44" s="229">
        <f t="shared" si="15"/>
        <v>4444</v>
      </c>
      <c r="G44" s="65">
        <f t="shared" si="1"/>
        <v>4444</v>
      </c>
      <c r="H44" s="244"/>
      <c r="I44" s="342">
        <v>4444</v>
      </c>
    </row>
    <row r="45" spans="2:43" ht="18" customHeight="1" x14ac:dyDescent="0.25">
      <c r="B45" s="524" t="s">
        <v>1314</v>
      </c>
      <c r="C45" s="524"/>
      <c r="D45" s="524"/>
      <c r="E45" s="524"/>
      <c r="F45" s="524"/>
      <c r="G45" s="524"/>
      <c r="H45" s="241"/>
      <c r="I45" s="338"/>
      <c r="AO45" s="7"/>
      <c r="AP45" s="7"/>
    </row>
    <row r="46" spans="2:43" ht="58.5" customHeight="1" x14ac:dyDescent="0.25">
      <c r="B46" s="525"/>
      <c r="C46" s="154" t="s">
        <v>1273</v>
      </c>
      <c r="D46" s="225" t="s">
        <v>1272</v>
      </c>
      <c r="E46" s="223">
        <v>12</v>
      </c>
      <c r="F46" s="229">
        <f t="shared" ref="F46:F47" si="16">I46</f>
        <v>0</v>
      </c>
      <c r="G46" s="65">
        <f t="shared" si="1"/>
        <v>0</v>
      </c>
      <c r="H46" s="244"/>
      <c r="I46" s="338">
        <v>0</v>
      </c>
      <c r="AO46" s="7"/>
      <c r="AP46" s="7"/>
      <c r="AQ46" s="1">
        <v>15.75</v>
      </c>
    </row>
    <row r="47" spans="2:43" ht="58.5" customHeight="1" x14ac:dyDescent="0.25">
      <c r="B47" s="525"/>
      <c r="C47" s="154" t="s">
        <v>1271</v>
      </c>
      <c r="D47" s="225" t="s">
        <v>1270</v>
      </c>
      <c r="E47" s="223">
        <v>12</v>
      </c>
      <c r="F47" s="229">
        <f t="shared" si="16"/>
        <v>4070</v>
      </c>
      <c r="G47" s="65">
        <f t="shared" si="1"/>
        <v>4070</v>
      </c>
      <c r="H47" s="244"/>
      <c r="I47" s="338">
        <v>4070</v>
      </c>
      <c r="AO47" s="7"/>
      <c r="AP47" s="7"/>
      <c r="AQ47" s="1">
        <v>15.75</v>
      </c>
    </row>
    <row r="48" spans="2:43" ht="18" customHeight="1" x14ac:dyDescent="0.25">
      <c r="B48" s="524" t="s">
        <v>1315</v>
      </c>
      <c r="C48" s="524"/>
      <c r="D48" s="524"/>
      <c r="E48" s="524"/>
      <c r="F48" s="524"/>
      <c r="G48" s="524"/>
      <c r="H48" s="241"/>
      <c r="I48" s="338"/>
      <c r="AO48" s="7"/>
      <c r="AP48" s="7"/>
    </row>
    <row r="49" spans="2:43" ht="121.9" customHeight="1" x14ac:dyDescent="0.25">
      <c r="B49" s="154"/>
      <c r="C49" s="154" t="s">
        <v>1269</v>
      </c>
      <c r="D49" s="225" t="s">
        <v>1268</v>
      </c>
      <c r="E49" s="223">
        <v>12</v>
      </c>
      <c r="F49" s="229">
        <f t="shared" ref="F49" si="17">I49</f>
        <v>17888</v>
      </c>
      <c r="G49" s="65">
        <f t="shared" si="1"/>
        <v>17888</v>
      </c>
      <c r="H49" s="244"/>
      <c r="I49" s="338">
        <v>17888</v>
      </c>
      <c r="AO49" s="7"/>
      <c r="AP49" s="7"/>
      <c r="AQ49" s="1">
        <v>73.709999999999994</v>
      </c>
    </row>
    <row r="50" spans="2:43" ht="18" customHeight="1" x14ac:dyDescent="0.25">
      <c r="B50" s="524" t="s">
        <v>1316</v>
      </c>
      <c r="C50" s="524"/>
      <c r="D50" s="524"/>
      <c r="E50" s="524"/>
      <c r="F50" s="524"/>
      <c r="G50" s="524"/>
      <c r="H50" s="241"/>
      <c r="I50" s="338"/>
      <c r="AO50" s="7"/>
      <c r="AP50" s="7"/>
    </row>
    <row r="51" spans="2:43" ht="81.75" customHeight="1" x14ac:dyDescent="0.25">
      <c r="B51" s="206"/>
      <c r="C51" s="206" t="s">
        <v>1265</v>
      </c>
      <c r="D51" s="225" t="s">
        <v>1264</v>
      </c>
      <c r="E51" s="228">
        <v>1</v>
      </c>
      <c r="F51" s="229">
        <f t="shared" ref="F51" si="18">I51</f>
        <v>0</v>
      </c>
      <c r="G51" s="65">
        <f t="shared" si="1"/>
        <v>0</v>
      </c>
      <c r="H51" s="244"/>
      <c r="I51" s="338">
        <v>0</v>
      </c>
      <c r="AO51" s="7"/>
      <c r="AP51" s="7"/>
      <c r="AQ51" s="1">
        <v>7.97</v>
      </c>
    </row>
    <row r="52" spans="2:43" ht="18" customHeight="1" x14ac:dyDescent="0.25">
      <c r="B52" s="524" t="s">
        <v>1334</v>
      </c>
      <c r="C52" s="524"/>
      <c r="D52" s="524"/>
      <c r="E52" s="524"/>
      <c r="F52" s="524"/>
      <c r="G52" s="524"/>
      <c r="H52" s="241"/>
      <c r="I52" s="338"/>
    </row>
    <row r="53" spans="2:43" ht="102.75" customHeight="1" x14ac:dyDescent="0.25">
      <c r="B53" s="206"/>
      <c r="C53" s="205" t="s">
        <v>1263</v>
      </c>
      <c r="D53" s="225" t="s">
        <v>1262</v>
      </c>
      <c r="E53" s="223">
        <v>6</v>
      </c>
      <c r="F53" s="229">
        <f t="shared" ref="F53" si="19">I53</f>
        <v>47893</v>
      </c>
      <c r="G53" s="65">
        <f t="shared" si="1"/>
        <v>47893</v>
      </c>
      <c r="H53" s="244"/>
      <c r="I53" s="342">
        <v>47893</v>
      </c>
    </row>
    <row r="54" spans="2:43" ht="18" customHeight="1" x14ac:dyDescent="0.25">
      <c r="B54" s="524" t="s">
        <v>1261</v>
      </c>
      <c r="C54" s="524"/>
      <c r="D54" s="524"/>
      <c r="E54" s="524"/>
      <c r="F54" s="524"/>
      <c r="G54" s="524"/>
      <c r="H54" s="241"/>
      <c r="I54" s="338"/>
    </row>
    <row r="55" spans="2:43" ht="74.25" customHeight="1" x14ac:dyDescent="0.25">
      <c r="B55" s="206"/>
      <c r="C55" s="205" t="s">
        <v>1260</v>
      </c>
      <c r="D55" s="225" t="s">
        <v>1259</v>
      </c>
      <c r="E55" s="223">
        <v>200</v>
      </c>
      <c r="F55" s="229">
        <f t="shared" ref="F55" si="20">I55</f>
        <v>747</v>
      </c>
      <c r="G55" s="65">
        <f t="shared" si="1"/>
        <v>747</v>
      </c>
      <c r="H55" s="244"/>
      <c r="I55" s="342">
        <v>747</v>
      </c>
    </row>
    <row r="56" spans="2:43" ht="18" customHeight="1" x14ac:dyDescent="0.25">
      <c r="B56" s="524" t="s">
        <v>1258</v>
      </c>
      <c r="C56" s="524"/>
      <c r="D56" s="524"/>
      <c r="E56" s="524"/>
      <c r="F56" s="524"/>
      <c r="G56" s="524"/>
      <c r="H56" s="241"/>
      <c r="I56" s="338"/>
    </row>
    <row r="57" spans="2:43" ht="35.1" customHeight="1" x14ac:dyDescent="0.25">
      <c r="B57" s="525"/>
      <c r="C57" s="226" t="s">
        <v>1257</v>
      </c>
      <c r="D57" s="225" t="s">
        <v>1256</v>
      </c>
      <c r="E57" s="223">
        <v>250</v>
      </c>
      <c r="F57" s="229">
        <f t="shared" ref="F57:F58" si="21">I57</f>
        <v>930</v>
      </c>
      <c r="G57" s="65">
        <f t="shared" si="1"/>
        <v>930</v>
      </c>
      <c r="H57" s="244"/>
      <c r="I57" s="342">
        <v>930</v>
      </c>
    </row>
    <row r="58" spans="2:43" ht="35.1" customHeight="1" x14ac:dyDescent="0.25">
      <c r="B58" s="525"/>
      <c r="C58" s="226" t="s">
        <v>1255</v>
      </c>
      <c r="D58" s="225" t="s">
        <v>1254</v>
      </c>
      <c r="E58" s="223">
        <v>200</v>
      </c>
      <c r="F58" s="229">
        <f t="shared" si="21"/>
        <v>755</v>
      </c>
      <c r="G58" s="65">
        <f t="shared" si="1"/>
        <v>755</v>
      </c>
      <c r="H58" s="244"/>
      <c r="I58" s="342">
        <v>755</v>
      </c>
    </row>
    <row r="59" spans="2:43" ht="15.75" x14ac:dyDescent="0.25">
      <c r="B59" s="524" t="s">
        <v>1267</v>
      </c>
      <c r="C59" s="524"/>
      <c r="D59" s="524"/>
      <c r="E59" s="524"/>
      <c r="F59" s="524"/>
      <c r="G59" s="524"/>
      <c r="H59" s="241"/>
      <c r="I59" s="338"/>
    </row>
    <row r="60" spans="2:43" ht="84.75" customHeight="1" x14ac:dyDescent="0.25">
      <c r="B60" s="206"/>
      <c r="C60" s="205" t="s">
        <v>1266</v>
      </c>
      <c r="D60" s="225" t="s">
        <v>1344</v>
      </c>
      <c r="E60" s="227">
        <v>12</v>
      </c>
      <c r="F60" s="229">
        <f t="shared" ref="F60" si="22">I60</f>
        <v>11090</v>
      </c>
      <c r="G60" s="65">
        <f t="shared" si="1"/>
        <v>11090</v>
      </c>
      <c r="H60" s="244"/>
      <c r="I60" s="342">
        <v>11090</v>
      </c>
    </row>
    <row r="61" spans="2:43" x14ac:dyDescent="0.25">
      <c r="B61" s="12"/>
      <c r="C61" s="222"/>
      <c r="D61" s="222"/>
      <c r="E61" s="11"/>
      <c r="F61" s="11"/>
      <c r="G61" s="188"/>
    </row>
    <row r="62" spans="2:43" x14ac:dyDescent="0.25">
      <c r="B62" s="12"/>
      <c r="C62" s="222"/>
      <c r="D62" s="222"/>
      <c r="E62" s="11"/>
      <c r="F62" s="11"/>
      <c r="G62" s="188"/>
    </row>
    <row r="63" spans="2:43" x14ac:dyDescent="0.25">
      <c r="B63" s="12"/>
      <c r="C63" s="222"/>
      <c r="D63" s="222"/>
      <c r="E63" s="11"/>
      <c r="F63" s="11"/>
      <c r="G63" s="188"/>
    </row>
    <row r="64" spans="2:43" x14ac:dyDescent="0.25">
      <c r="B64" s="12"/>
      <c r="C64" s="222"/>
      <c r="D64" s="222"/>
      <c r="E64" s="11"/>
      <c r="F64" s="11"/>
      <c r="G64" s="188"/>
    </row>
    <row r="65" spans="2:7" x14ac:dyDescent="0.25">
      <c r="B65" s="12"/>
      <c r="C65" s="222"/>
      <c r="D65" s="222"/>
      <c r="E65" s="11"/>
      <c r="F65" s="11"/>
      <c r="G65" s="188"/>
    </row>
    <row r="66" spans="2:7" x14ac:dyDescent="0.25">
      <c r="B66" s="12"/>
      <c r="C66" s="222"/>
      <c r="D66" s="222"/>
      <c r="E66" s="11"/>
      <c r="F66" s="11"/>
      <c r="G66" s="188"/>
    </row>
    <row r="67" spans="2:7" x14ac:dyDescent="0.25">
      <c r="B67" s="12"/>
      <c r="C67" s="222"/>
      <c r="D67" s="222"/>
      <c r="E67" s="11"/>
      <c r="F67" s="11"/>
      <c r="G67" s="188"/>
    </row>
    <row r="68" spans="2:7" x14ac:dyDescent="0.25">
      <c r="B68" s="12"/>
      <c r="C68" s="222"/>
      <c r="D68" s="222"/>
      <c r="E68" s="11"/>
      <c r="F68" s="11"/>
      <c r="G68" s="188"/>
    </row>
    <row r="69" spans="2:7" x14ac:dyDescent="0.25">
      <c r="B69" s="12"/>
      <c r="C69" s="222"/>
      <c r="D69" s="222"/>
      <c r="E69" s="11"/>
      <c r="F69" s="11"/>
      <c r="G69" s="188"/>
    </row>
    <row r="70" spans="2:7" x14ac:dyDescent="0.25">
      <c r="B70" s="12"/>
      <c r="C70" s="222"/>
      <c r="D70" s="222"/>
      <c r="E70" s="11"/>
      <c r="F70" s="11"/>
      <c r="G70" s="188"/>
    </row>
    <row r="71" spans="2:7" x14ac:dyDescent="0.25">
      <c r="B71" s="12"/>
      <c r="C71" s="222"/>
      <c r="D71" s="222"/>
      <c r="E71" s="11"/>
      <c r="F71" s="11"/>
      <c r="G71" s="188"/>
    </row>
    <row r="72" spans="2:7" x14ac:dyDescent="0.25">
      <c r="B72" s="12"/>
      <c r="C72" s="222"/>
      <c r="D72" s="222"/>
      <c r="E72" s="11"/>
      <c r="F72" s="11"/>
      <c r="G72" s="188"/>
    </row>
    <row r="73" spans="2:7" x14ac:dyDescent="0.25">
      <c r="B73" s="12"/>
      <c r="C73" s="222"/>
      <c r="D73" s="222"/>
      <c r="E73" s="11"/>
      <c r="F73" s="11"/>
      <c r="G73" s="188"/>
    </row>
    <row r="74" spans="2:7" x14ac:dyDescent="0.25">
      <c r="B74" s="12"/>
      <c r="C74" s="222"/>
      <c r="D74" s="222"/>
      <c r="E74" s="11"/>
      <c r="F74" s="11"/>
      <c r="G74" s="188"/>
    </row>
    <row r="75" spans="2:7" x14ac:dyDescent="0.25">
      <c r="B75" s="12"/>
      <c r="C75" s="222"/>
      <c r="D75" s="222"/>
      <c r="E75" s="11"/>
      <c r="F75" s="11"/>
      <c r="G75" s="188"/>
    </row>
    <row r="76" spans="2:7" x14ac:dyDescent="0.25">
      <c r="B76" s="12"/>
      <c r="C76" s="222"/>
      <c r="D76" s="222"/>
      <c r="E76" s="11"/>
      <c r="F76" s="11"/>
      <c r="G76" s="188"/>
    </row>
    <row r="77" spans="2:7" x14ac:dyDescent="0.25">
      <c r="B77" s="12"/>
      <c r="C77" s="222"/>
      <c r="D77" s="222"/>
      <c r="E77" s="11"/>
      <c r="F77" s="11"/>
      <c r="G77" s="188"/>
    </row>
    <row r="78" spans="2:7" x14ac:dyDescent="0.25">
      <c r="B78" s="12"/>
      <c r="C78" s="222"/>
      <c r="D78" s="222"/>
      <c r="E78" s="11"/>
      <c r="F78" s="11"/>
      <c r="G78" s="188"/>
    </row>
    <row r="79" spans="2:7" x14ac:dyDescent="0.25">
      <c r="B79" s="12"/>
      <c r="C79" s="222"/>
      <c r="D79" s="222"/>
      <c r="E79" s="11"/>
      <c r="F79" s="11"/>
      <c r="G79" s="188"/>
    </row>
    <row r="80" spans="2:7" x14ac:dyDescent="0.25">
      <c r="B80" s="12"/>
      <c r="C80" s="222"/>
      <c r="D80" s="222"/>
      <c r="E80" s="11"/>
      <c r="F80" s="11"/>
      <c r="G80" s="188"/>
    </row>
    <row r="81" spans="2:7" x14ac:dyDescent="0.25">
      <c r="B81" s="12"/>
      <c r="C81" s="222"/>
      <c r="D81" s="222"/>
      <c r="E81" s="11"/>
      <c r="F81" s="11"/>
      <c r="G81" s="188"/>
    </row>
    <row r="82" spans="2:7" x14ac:dyDescent="0.25">
      <c r="B82" s="12"/>
      <c r="C82" s="222"/>
      <c r="D82" s="222"/>
      <c r="E82" s="11"/>
      <c r="F82" s="11"/>
      <c r="G82" s="188"/>
    </row>
    <row r="83" spans="2:7" x14ac:dyDescent="0.25">
      <c r="B83" s="12"/>
      <c r="C83" s="222"/>
      <c r="D83" s="222"/>
      <c r="E83" s="11"/>
      <c r="F83" s="11"/>
      <c r="G83" s="188"/>
    </row>
    <row r="84" spans="2:7" x14ac:dyDescent="0.25">
      <c r="B84" s="12"/>
      <c r="C84" s="222"/>
      <c r="D84" s="222"/>
      <c r="E84" s="11"/>
      <c r="F84" s="11"/>
      <c r="G84" s="188"/>
    </row>
    <row r="85" spans="2:7" x14ac:dyDescent="0.25">
      <c r="B85" s="12"/>
      <c r="C85" s="222"/>
      <c r="D85" s="222"/>
      <c r="E85" s="11"/>
      <c r="F85" s="11"/>
      <c r="G85" s="188"/>
    </row>
    <row r="86" spans="2:7" x14ac:dyDescent="0.25">
      <c r="B86" s="12"/>
      <c r="C86" s="222"/>
      <c r="D86" s="222"/>
      <c r="E86" s="11"/>
      <c r="F86" s="11"/>
      <c r="G86" s="188"/>
    </row>
    <row r="87" spans="2:7" x14ac:dyDescent="0.25">
      <c r="B87" s="12"/>
      <c r="C87" s="222"/>
      <c r="D87" s="222"/>
      <c r="E87" s="11"/>
      <c r="F87" s="11"/>
      <c r="G87" s="188"/>
    </row>
    <row r="88" spans="2:7" x14ac:dyDescent="0.25">
      <c r="B88" s="12"/>
      <c r="C88" s="222"/>
      <c r="D88" s="222"/>
      <c r="E88" s="11"/>
      <c r="F88" s="11"/>
      <c r="G88" s="188"/>
    </row>
    <row r="89" spans="2:7" x14ac:dyDescent="0.25">
      <c r="B89" s="12"/>
      <c r="C89" s="222"/>
      <c r="D89" s="222"/>
      <c r="E89" s="11"/>
      <c r="F89" s="11"/>
      <c r="G89" s="188"/>
    </row>
    <row r="90" spans="2:7" x14ac:dyDescent="0.25">
      <c r="B90" s="12"/>
      <c r="C90" s="222"/>
      <c r="D90" s="222"/>
      <c r="E90" s="11"/>
      <c r="F90" s="11"/>
      <c r="G90" s="188"/>
    </row>
    <row r="91" spans="2:7" x14ac:dyDescent="0.25">
      <c r="B91" s="12"/>
      <c r="C91" s="222"/>
      <c r="D91" s="222"/>
      <c r="E91" s="11"/>
      <c r="F91" s="11"/>
      <c r="G91" s="188"/>
    </row>
    <row r="92" spans="2:7" x14ac:dyDescent="0.25">
      <c r="B92" s="12"/>
      <c r="C92" s="222"/>
      <c r="D92" s="222"/>
      <c r="E92" s="11"/>
      <c r="F92" s="11"/>
      <c r="G92" s="188"/>
    </row>
    <row r="93" spans="2:7" x14ac:dyDescent="0.25">
      <c r="B93" s="12"/>
      <c r="C93" s="222"/>
      <c r="D93" s="222"/>
      <c r="E93" s="11"/>
      <c r="F93" s="11"/>
      <c r="G93" s="188"/>
    </row>
    <row r="94" spans="2:7" x14ac:dyDescent="0.25">
      <c r="B94" s="12"/>
      <c r="C94" s="222"/>
      <c r="D94" s="222"/>
      <c r="E94" s="11"/>
      <c r="F94" s="11"/>
      <c r="G94" s="188"/>
    </row>
    <row r="95" spans="2:7" x14ac:dyDescent="0.25">
      <c r="B95" s="12"/>
      <c r="C95" s="222"/>
      <c r="D95" s="222"/>
      <c r="E95" s="11"/>
      <c r="F95" s="11"/>
      <c r="G95" s="188"/>
    </row>
    <row r="96" spans="2:7" x14ac:dyDescent="0.25">
      <c r="B96" s="12"/>
      <c r="C96" s="222"/>
      <c r="D96" s="222"/>
      <c r="E96" s="11"/>
      <c r="F96" s="11"/>
      <c r="G96" s="188"/>
    </row>
    <row r="97" spans="2:7" x14ac:dyDescent="0.25">
      <c r="B97" s="12"/>
      <c r="C97" s="222"/>
      <c r="D97" s="222"/>
      <c r="E97" s="11"/>
      <c r="F97" s="11"/>
      <c r="G97" s="188"/>
    </row>
    <row r="98" spans="2:7" x14ac:dyDescent="0.25">
      <c r="B98" s="12"/>
      <c r="C98" s="222"/>
      <c r="D98" s="222"/>
      <c r="E98" s="11"/>
      <c r="F98" s="11"/>
      <c r="G98" s="188"/>
    </row>
    <row r="99" spans="2:7" x14ac:dyDescent="0.25">
      <c r="B99" s="12"/>
      <c r="C99" s="222"/>
      <c r="D99" s="222"/>
      <c r="E99" s="11"/>
      <c r="F99" s="11"/>
      <c r="G99" s="188"/>
    </row>
    <row r="100" spans="2:7" x14ac:dyDescent="0.25">
      <c r="B100" s="12"/>
      <c r="C100" s="222"/>
      <c r="D100" s="222"/>
      <c r="E100" s="11"/>
      <c r="F100" s="11"/>
      <c r="G100" s="188"/>
    </row>
    <row r="101" spans="2:7" x14ac:dyDescent="0.25">
      <c r="B101" s="12"/>
      <c r="C101" s="222"/>
      <c r="D101" s="222"/>
      <c r="E101" s="11"/>
      <c r="F101" s="11"/>
      <c r="G101" s="188"/>
    </row>
    <row r="102" spans="2:7" x14ac:dyDescent="0.25">
      <c r="B102" s="12"/>
      <c r="C102" s="222"/>
      <c r="D102" s="222"/>
      <c r="E102" s="11"/>
      <c r="F102" s="11"/>
      <c r="G102" s="188"/>
    </row>
    <row r="103" spans="2:7" x14ac:dyDescent="0.25">
      <c r="B103" s="12"/>
      <c r="C103" s="222"/>
      <c r="D103" s="222"/>
      <c r="E103" s="11"/>
      <c r="F103" s="11"/>
      <c r="G103" s="188"/>
    </row>
    <row r="104" spans="2:7" x14ac:dyDescent="0.25">
      <c r="B104" s="12"/>
      <c r="C104" s="222"/>
      <c r="D104" s="222"/>
      <c r="E104" s="11"/>
      <c r="F104" s="11"/>
      <c r="G104" s="188"/>
    </row>
    <row r="105" spans="2:7" x14ac:dyDescent="0.25">
      <c r="B105" s="12"/>
      <c r="C105" s="222"/>
      <c r="D105" s="222"/>
      <c r="E105" s="11"/>
      <c r="F105" s="11"/>
      <c r="G105" s="188"/>
    </row>
  </sheetData>
  <sheetProtection selectLockedCells="1"/>
  <mergeCells count="35">
    <mergeCell ref="B59:G59"/>
    <mergeCell ref="B1:G1"/>
    <mergeCell ref="E2:G2"/>
    <mergeCell ref="E3:G3"/>
    <mergeCell ref="E4:G4"/>
    <mergeCell ref="E5:F5"/>
    <mergeCell ref="B16:G16"/>
    <mergeCell ref="B56:G56"/>
    <mergeCell ref="B54:G54"/>
    <mergeCell ref="B52:G52"/>
    <mergeCell ref="B33:G33"/>
    <mergeCell ref="B57:B58"/>
    <mergeCell ref="B42:G42"/>
    <mergeCell ref="B50:G50"/>
    <mergeCell ref="B35:G35"/>
    <mergeCell ref="B7:G7"/>
    <mergeCell ref="B14:G14"/>
    <mergeCell ref="B11:G11"/>
    <mergeCell ref="B8:B10"/>
    <mergeCell ref="B12:B13"/>
    <mergeCell ref="B18:G18"/>
    <mergeCell ref="B45:G45"/>
    <mergeCell ref="B46:B47"/>
    <mergeCell ref="B48:G48"/>
    <mergeCell ref="B30:G30"/>
    <mergeCell ref="B27:B29"/>
    <mergeCell ref="B43:B44"/>
    <mergeCell ref="B39:G39"/>
    <mergeCell ref="B20:G20"/>
    <mergeCell ref="B24:G24"/>
    <mergeCell ref="B40:B41"/>
    <mergeCell ref="B31:B32"/>
    <mergeCell ref="B26:G26"/>
    <mergeCell ref="B21:B23"/>
    <mergeCell ref="B36:B38"/>
  </mergeCells>
  <printOptions horizontalCentered="1"/>
  <pageMargins left="0.59055118110236227" right="0.59055118110236227" top="3.937007874015748E-2" bottom="3.937007874015748E-2" header="3.937007874015748E-2" footer="3.937007874015748E-2"/>
  <pageSetup paperSize="9" scale="58" fitToHeight="0" orientation="portrait" r:id="rId1"/>
  <headerFooter alignWithMargins="0"/>
  <rowBreaks count="1" manualBreakCount="1">
    <brk id="32" min="1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16</vt:i4>
      </vt:variant>
    </vt:vector>
  </HeadingPairs>
  <TitlesOfParts>
    <vt:vector size="32" baseType="lpstr">
      <vt:lpstr>ОГЛАВЛЕНИЕ</vt:lpstr>
      <vt:lpstr>FUSITEK ППР трубы и фитинги</vt:lpstr>
      <vt:lpstr>FUSIONPLAST ППР фитинги</vt:lpstr>
      <vt:lpstr>Трубы PE-X PE-RT, комплектующие</vt:lpstr>
      <vt:lpstr>VARMEGA Slide-fit</vt:lpstr>
      <vt:lpstr>КОНТУР Канализация</vt:lpstr>
      <vt:lpstr>K-Flex изоляция</vt:lpstr>
      <vt:lpstr>Loctite и Сантехмастер</vt:lpstr>
      <vt:lpstr>Atlas Filtri</vt:lpstr>
      <vt:lpstr>BJORNE Радиаторы</vt:lpstr>
      <vt:lpstr>Royal Thermo Радиаторы</vt:lpstr>
      <vt:lpstr>Резьбовые фитинги</vt:lpstr>
      <vt:lpstr>Краны и арматура</vt:lpstr>
      <vt:lpstr>Varmega, RBM, ICMA</vt:lpstr>
      <vt:lpstr>Fusitek СЕРЫЙ</vt:lpstr>
      <vt:lpstr>Klemme хомуты</vt:lpstr>
      <vt:lpstr>'Atlas Filtri'!Область_печати</vt:lpstr>
      <vt:lpstr>'BJORNE Радиаторы'!Область_печати</vt:lpstr>
      <vt:lpstr>'FUSIONPLAST ППР фитинги'!Область_печати</vt:lpstr>
      <vt:lpstr>'FUSITEK ППР трубы и фитинги'!Область_печати</vt:lpstr>
      <vt:lpstr>'Fusitek СЕРЫЙ'!Область_печати</vt:lpstr>
      <vt:lpstr>'K-Flex изоляция'!Область_печати</vt:lpstr>
      <vt:lpstr>'Klemme хомуты'!Область_печати</vt:lpstr>
      <vt:lpstr>'Loctite и Сантехмастер'!Область_печати</vt:lpstr>
      <vt:lpstr>'Royal Thermo Радиаторы'!Область_печати</vt:lpstr>
      <vt:lpstr>'VARMEGA Slide-fit'!Область_печати</vt:lpstr>
      <vt:lpstr>'Varmega, RBM, ICMA'!Область_печати</vt:lpstr>
      <vt:lpstr>'КОНТУР Канализация'!Область_печати</vt:lpstr>
      <vt:lpstr>'Краны и арматура'!Область_печати</vt:lpstr>
      <vt:lpstr>ОГЛАВЛЕНИЕ!Область_печати</vt:lpstr>
      <vt:lpstr>'Резьбовые фитинги'!Область_печати</vt:lpstr>
      <vt:lpstr>'Трубы PE-X PE-RT, комплектующие'!Область_печати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 Belousov</dc:creator>
  <cp:lastModifiedBy>UT-DIR</cp:lastModifiedBy>
  <cp:lastPrinted>2022-08-05T04:09:52Z</cp:lastPrinted>
  <dcterms:created xsi:type="dcterms:W3CDTF">2015-06-05T18:19:34Z</dcterms:created>
  <dcterms:modified xsi:type="dcterms:W3CDTF">2022-08-05T04:14:43Z</dcterms:modified>
</cp:coreProperties>
</file>