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n\Ven\Договора\2026\Аренда оборудования\"/>
    </mc:Choice>
  </mc:AlternateContent>
  <xr:revisionPtr revIDLastSave="0" documentId="13_ncr:1_{E9DDB70F-F5E7-496E-904B-AF284266402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Расчет с Арендатором" sheetId="1" r:id="rId1"/>
  </sheets>
  <definedNames>
    <definedName name="_xlnm.Print_Area" localSheetId="0">'Расчет с Арендатором'!$A$1:$G$74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C41" i="1"/>
  <c r="E41" i="1"/>
  <c r="D23" i="1" l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D36" i="1"/>
  <c r="F36" i="1"/>
  <c r="D37" i="1"/>
  <c r="F37" i="1"/>
  <c r="D38" i="1"/>
  <c r="F38" i="1"/>
  <c r="G38" i="1" s="1"/>
  <c r="D39" i="1"/>
  <c r="F39" i="1"/>
  <c r="G39" i="1"/>
  <c r="D40" i="1"/>
  <c r="F40" i="1"/>
  <c r="G40" i="1"/>
  <c r="B42" i="1"/>
  <c r="G34" i="1" l="1"/>
  <c r="F42" i="1"/>
  <c r="D42" i="1"/>
  <c r="G36" i="1"/>
  <c r="G33" i="1"/>
  <c r="G32" i="1"/>
  <c r="G24" i="1"/>
  <c r="G25" i="1"/>
  <c r="G23" i="1"/>
  <c r="G37" i="1"/>
  <c r="G35" i="1"/>
  <c r="G31" i="1"/>
  <c r="G30" i="1"/>
  <c r="G29" i="1"/>
  <c r="G28" i="1"/>
  <c r="G27" i="1"/>
  <c r="G26" i="1"/>
  <c r="G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Efim</author>
  </authors>
  <commentList>
    <comment ref="A3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ven:</t>
        </r>
        <r>
          <rPr>
            <sz val="9"/>
            <color indexed="81"/>
            <rFont val="Tahoma"/>
            <family val="2"/>
            <charset val="204"/>
          </rPr>
          <t xml:space="preserve">
Укажите название любого напитка из меню и установите сниженную цену реализации этого напитка для Вашего персонала.</t>
        </r>
      </text>
    </comment>
  </commentList>
</comments>
</file>

<file path=xl/sharedStrings.xml><?xml version="1.0" encoding="utf-8"?>
<sst xmlns="http://schemas.openxmlformats.org/spreadsheetml/2006/main" count="32" uniqueCount="31">
  <si>
    <t>Фактический объем реализации напитков "Ven" арендованным автоматом (чашек) ф.111</t>
  </si>
  <si>
    <t xml:space="preserve">Розничная цена при реализации напитков "Ven" установленная Арендатором (тенге.) </t>
  </si>
  <si>
    <t>Сумма выручки от реализации напитков "Ven" арендованным автоматом (тенге) ф.110</t>
  </si>
  <si>
    <t>Доход Арендатора автомата от реализации напитков (тенге)</t>
  </si>
  <si>
    <t>Кофе Каппучино</t>
  </si>
  <si>
    <t>Кофе Моккачино</t>
  </si>
  <si>
    <t>Кофе Латте</t>
  </si>
  <si>
    <t>Какао</t>
  </si>
  <si>
    <t>Шоколадное молоко</t>
  </si>
  <si>
    <t>Среднее значение</t>
  </si>
  <si>
    <t>Сумма</t>
  </si>
  <si>
    <t>Функция статистики в автомате</t>
  </si>
  <si>
    <t>ф.121</t>
  </si>
  <si>
    <t>ф.120</t>
  </si>
  <si>
    <t>Адрес и место установки автомата : __________________________________________________________________________________________</t>
  </si>
  <si>
    <t>Любой напиток со скидкой (для персонала)</t>
  </si>
  <si>
    <t>Оптовая цена напитка "Ven" для Арендатора
(тенге)</t>
  </si>
  <si>
    <t>Доля оптовой цены напитков "Ven" в факт.объеме  реализации (тенге)</t>
  </si>
  <si>
    <t>Аренда кофейного автомата Azkoyen City _____ серийный номер __________________ с полным обслуживанием "Ven"</t>
  </si>
  <si>
    <t>Кофе Эспрессо</t>
  </si>
  <si>
    <t>Кофе Эспрессо с молоком</t>
  </si>
  <si>
    <t>Кофе Американо</t>
  </si>
  <si>
    <t>не используется</t>
  </si>
  <si>
    <t>Ассортимент горячих напитков "Ven" для кофейного автомата City Me</t>
  </si>
  <si>
    <t>KARAK TEA SHAFRAN</t>
  </si>
  <si>
    <t>Горячий шоколад</t>
  </si>
  <si>
    <t xml:space="preserve">Двойной шоколад </t>
  </si>
  <si>
    <t>Молочный шоколад</t>
  </si>
  <si>
    <t>Шоколад Амаретто</t>
  </si>
  <si>
    <t>Молоко горячее</t>
  </si>
  <si>
    <t>Каппучино Амаретто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</si>
</sst>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9"/>
      <name val="Arial Cyr"/>
      <family val="2"/>
      <charset val="204"/>
    </font>
    <font>
      <sz val="12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/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4" fillId="0" borderId="0" xfId="0" applyFont="1" applyFill="1" applyBorder="1" applyAlignment="1">
      <alignment horizontal="right"/>
    </xf>
    <xf numFmtId="2" fontId="3" fillId="0" borderId="0" xfId="0" applyNumberFormat="1" applyFont="1"/>
    <xf numFmtId="0" fontId="4" fillId="0" borderId="1" xfId="0" applyFont="1" applyFill="1" applyBorder="1" applyAlignment="1">
      <alignment horizontal="right"/>
    </xf>
    <xf numFmtId="0" fontId="5" fillId="0" borderId="0" xfId="0" applyFont="1"/>
    <xf numFmtId="0" fontId="5" fillId="0" borderId="2" xfId="0" applyFont="1" applyFill="1" applyBorder="1" applyAlignment="1"/>
    <xf numFmtId="0" fontId="5" fillId="0" borderId="3" xfId="0" applyFont="1" applyFill="1" applyBorder="1"/>
    <xf numFmtId="1" fontId="5" fillId="0" borderId="4" xfId="0" applyNumberFormat="1" applyFont="1" applyBorder="1"/>
    <xf numFmtId="0" fontId="5" fillId="0" borderId="2" xfId="0" applyFont="1" applyBorder="1" applyAlignment="1">
      <alignment horizontal="justify" vertical="top"/>
    </xf>
    <xf numFmtId="0" fontId="5" fillId="0" borderId="3" xfId="0" applyFont="1" applyBorder="1"/>
    <xf numFmtId="0" fontId="1" fillId="0" borderId="5" xfId="0" applyFont="1" applyFill="1" applyBorder="1" applyAlignment="1">
      <alignment horizontal="right"/>
    </xf>
    <xf numFmtId="1" fontId="1" fillId="0" borderId="6" xfId="0" applyNumberFormat="1" applyFont="1" applyBorder="1"/>
    <xf numFmtId="1" fontId="1" fillId="0" borderId="7" xfId="0" applyNumberFormat="1" applyFont="1" applyBorder="1"/>
    <xf numFmtId="0" fontId="1" fillId="0" borderId="2" xfId="0" applyFont="1" applyFill="1" applyBorder="1" applyAlignment="1">
      <alignment horizontal="righ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/>
    <xf numFmtId="1" fontId="1" fillId="0" borderId="4" xfId="0" applyNumberFormat="1" applyFont="1" applyBorder="1"/>
    <xf numFmtId="0" fontId="1" fillId="0" borderId="8" xfId="0" applyFont="1" applyFill="1" applyBorder="1" applyAlignment="1">
      <alignment horizontal="right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5" fillId="2" borderId="3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2" xfId="0" applyFont="1" applyFill="1" applyBorder="1" applyAlignment="1">
      <alignment horizontal="center"/>
    </xf>
    <xf numFmtId="0" fontId="5" fillId="2" borderId="3" xfId="0" applyFont="1" applyFill="1" applyBorder="1" applyAlignment="1" applyProtection="1">
      <alignment horizontal="center"/>
      <protection locked="0"/>
    </xf>
    <xf numFmtId="1" fontId="1" fillId="0" borderId="6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1066800</xdr:colOff>
      <xdr:row>1</xdr:row>
      <xdr:rowOff>114300</xdr:rowOff>
    </xdr:from>
    <xdr:ext cx="184731" cy="238976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66800" y="457200"/>
          <a:ext cx="184731" cy="238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400"/>
            </a:lnSpc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500"/>
            </a:lnSpc>
            <a:defRPr sz="1000"/>
          </a:pPr>
          <a:endParaRPr lang="ru-RU"/>
        </a:p>
      </xdr:txBody>
    </xdr:sp>
    <xdr:clientData/>
  </xdr:oneCellAnchor>
  <xdr:oneCellAnchor>
    <xdr:from>
      <xdr:col>0</xdr:col>
      <xdr:colOff>1066800</xdr:colOff>
      <xdr:row>1</xdr:row>
      <xdr:rowOff>114300</xdr:rowOff>
    </xdr:from>
    <xdr:ext cx="184731" cy="238976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66800" y="457200"/>
          <a:ext cx="184731" cy="238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400"/>
            </a:lnSpc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500"/>
            </a:lnSpc>
            <a:defRPr sz="1000"/>
          </a:pPr>
          <a:endParaRPr lang="ru-RU"/>
        </a:p>
      </xdr:txBody>
    </xdr:sp>
    <xdr:clientData/>
  </xdr:oneCellAnchor>
  <xdr:twoCellAnchor>
    <xdr:from>
      <xdr:col>0</xdr:col>
      <xdr:colOff>66675</xdr:colOff>
      <xdr:row>44</xdr:row>
      <xdr:rowOff>76200</xdr:rowOff>
    </xdr:from>
    <xdr:to>
      <xdr:col>6</xdr:col>
      <xdr:colOff>1028700</xdr:colOff>
      <xdr:row>71</xdr:row>
      <xdr:rowOff>114300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6675" y="10487025"/>
          <a:ext cx="9677400" cy="441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***********************************************************Акт выполненных Вендинговой компанией "Ven" работ***********************************************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Согласно условиям договора №____ от ____________ 20</a:t>
          </a:r>
          <a:r>
            <a:rPr lang="en-US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2__</a:t>
          </a: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г. Вендинговая компания "Ven" выполнила для Арендатора работы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по полному обслуживанию переданного в аренду кофейного автомата (модель) Azkoyen City ____ серийный номер _________________ ,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за период с __________________ 20</a:t>
          </a:r>
          <a:r>
            <a:rPr lang="en-US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2__</a:t>
          </a: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 г. даты начала обслуживания / даты предыдущего взаиморасчета (ненужное зачеркнуть) по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"_____"  ____________ 20</a:t>
          </a:r>
          <a:r>
            <a:rPr lang="en-US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</a:t>
          </a: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__ г. дату снятия статистики. Согласно условиям договора осуществлен пересчет выручки, а также расчет доли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в выручке, принадлежащей Вендинговой компании "Ven" в виде суммы оптовой цены реализованных напитков "Ven" и дохода Арендатора,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отраженных в таблице.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Вендинговая компания "Ven" (Фамилия .И.О Арендодателя ) ___________________________ подпись ____________________ дата _____________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Перечисленные работы выполнены в полном объме, с требуемым качеством, проверены и приняты заказчиком - Арендатором.   МП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Заказчик - Арендатор (Фамилия И.О отв.лица)  ___________________________ подпись отв.лица Арендатора  _____________________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*************************************************************Акт передачи денег Арендатору автомата "Ven"*******************************************************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Арендатор в лице (Фамилия И.О. отв.лица Арендатора) __________________________________ получил от Вендинговой компании "Ven" сумму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в размере (сумма прописью) ___________________________________________________________________________________________________ тенге.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Дата получения денег отв.лицом Арендатора "____" ___________ 20</a:t>
          </a:r>
          <a:r>
            <a:rPr lang="en-US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2</a:t>
          </a: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__ г. Подпись отв.лица Арендатора ______________________         МП</a:t>
          </a:r>
          <a:endParaRPr lang="ru-RU"/>
        </a:p>
      </xdr:txBody>
    </xdr:sp>
    <xdr:clientData/>
  </xdr:twoCellAnchor>
  <xdr:twoCellAnchor>
    <xdr:from>
      <xdr:col>4</xdr:col>
      <xdr:colOff>1047750</xdr:colOff>
      <xdr:row>0</xdr:row>
      <xdr:rowOff>95250</xdr:rowOff>
    </xdr:from>
    <xdr:to>
      <xdr:col>6</xdr:col>
      <xdr:colOff>1095375</xdr:colOff>
      <xdr:row>3</xdr:row>
      <xdr:rowOff>238125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591425" y="95250"/>
          <a:ext cx="22193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Приложение №1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 Договору аренды кофейного автомата с полным обслуживанием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№ ____ от ______________ 20</a:t>
          </a:r>
          <a:r>
            <a:rPr lang="en-US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2__</a:t>
          </a: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г.</a:t>
          </a:r>
          <a:endParaRPr lang="ru-RU"/>
        </a:p>
      </xdr:txBody>
    </xdr:sp>
    <xdr:clientData/>
  </xdr:twoCellAnchor>
  <xdr:twoCellAnchor>
    <xdr:from>
      <xdr:col>0</xdr:col>
      <xdr:colOff>47625</xdr:colOff>
      <xdr:row>7</xdr:row>
      <xdr:rowOff>142875</xdr:rowOff>
    </xdr:from>
    <xdr:to>
      <xdr:col>6</xdr:col>
      <xdr:colOff>1066800</xdr:colOff>
      <xdr:row>19</xdr:row>
      <xdr:rowOff>95250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7625" y="2419350"/>
          <a:ext cx="973455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*****************************************************************Акт снятия данных о статистике продаж**************************************************************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По состоянию на (время и дата) __________ "____" ____________ 20</a:t>
          </a:r>
          <a:r>
            <a:rPr lang="en-US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2</a:t>
          </a: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__ г.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Вендинговой компанией "Ven" совместно с отв. лицом, назначенным Арендатором кофейного автомата "Ven", сняты данные статистики продаж автомата фукции ф.110, ф.111, ф.120, ф.121, (отображены в таблице) ф.180, и произведена инкассация выручки.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Показания счетчика постоянного учета продаж автомата функция 180 составили ___________________ (тенге) / ___________ (шт.чашек)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Вендинговая компания "Ven" (Фамилия .И.О исполнителя ) ___________________________ подпись исполнителя _____________________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Арендатор (Фамилия .И.О отв.лица)  ___________________________ подпись отв.лица Арендатора  _____________________</a:t>
          </a:r>
        </a:p>
        <a:p>
          <a:pPr algn="l" rtl="0">
            <a:defRPr sz="1000"/>
          </a:pPr>
          <a:endParaRPr lang="ru-RU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497899</xdr:colOff>
      <xdr:row>3</xdr:row>
      <xdr:rowOff>352425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41574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  <pageSetUpPr fitToPage="1"/>
  </sheetPr>
  <dimension ref="A1:H46"/>
  <sheetViews>
    <sheetView tabSelected="1" zoomScaleNormal="100" zoomScaleSheetLayoutView="100" workbookViewId="0">
      <selection activeCell="H1" sqref="H1"/>
    </sheetView>
  </sheetViews>
  <sheetFormatPr defaultRowHeight="12.75" x14ac:dyDescent="0.2"/>
  <cols>
    <col min="1" max="1" width="42.7109375" customWidth="1"/>
    <col min="2" max="2" width="17.28515625" customWidth="1"/>
    <col min="3" max="3" width="20.85546875" customWidth="1"/>
    <col min="4" max="4" width="17.28515625" customWidth="1"/>
    <col min="5" max="5" width="17.7109375" customWidth="1"/>
    <col min="6" max="6" width="14.85546875" customWidth="1"/>
    <col min="7" max="7" width="17.28515625" customWidth="1"/>
    <col min="8" max="8" width="7.28515625" customWidth="1"/>
  </cols>
  <sheetData>
    <row r="1" spans="1:7" ht="27" customHeight="1" x14ac:dyDescent="0.2"/>
    <row r="2" spans="1:7" ht="33.75" customHeight="1" x14ac:dyDescent="0.2"/>
    <row r="3" spans="1:7" ht="25.5" customHeight="1" x14ac:dyDescent="0.2"/>
    <row r="4" spans="1:7" ht="34.5" customHeight="1" x14ac:dyDescent="0.2"/>
    <row r="5" spans="1:7" ht="28.5" customHeight="1" x14ac:dyDescent="0.2">
      <c r="A5" s="1" t="s">
        <v>18</v>
      </c>
      <c r="B5" s="1"/>
      <c r="C5" s="1"/>
      <c r="D5" s="1"/>
      <c r="E5" s="1"/>
      <c r="F5" s="2"/>
      <c r="G5" s="1"/>
    </row>
    <row r="6" spans="1:7" ht="9" customHeight="1" x14ac:dyDescent="0.2">
      <c r="C6" s="3"/>
      <c r="D6" s="4"/>
      <c r="E6" s="4"/>
      <c r="G6" s="4"/>
    </row>
    <row r="7" spans="1:7" ht="19.5" customHeight="1" x14ac:dyDescent="0.2">
      <c r="A7" t="s">
        <v>14</v>
      </c>
    </row>
    <row r="8" spans="1:7" ht="15" customHeight="1" x14ac:dyDescent="0.2"/>
    <row r="20" spans="1:8" ht="13.5" thickBot="1" x14ac:dyDescent="0.25"/>
    <row r="21" spans="1:8" ht="36" customHeight="1" x14ac:dyDescent="0.2">
      <c r="A21" s="39" t="s">
        <v>23</v>
      </c>
      <c r="B21" s="36" t="s">
        <v>0</v>
      </c>
      <c r="C21" s="41" t="s">
        <v>1</v>
      </c>
      <c r="D21" s="36" t="s">
        <v>2</v>
      </c>
      <c r="E21" s="36" t="s">
        <v>16</v>
      </c>
      <c r="F21" s="36" t="s">
        <v>17</v>
      </c>
      <c r="G21" s="34" t="s">
        <v>3</v>
      </c>
      <c r="H21" s="11"/>
    </row>
    <row r="22" spans="1:8" ht="91.5" customHeight="1" x14ac:dyDescent="0.2">
      <c r="A22" s="40"/>
      <c r="B22" s="37"/>
      <c r="C22" s="38"/>
      <c r="D22" s="37"/>
      <c r="E22" s="37"/>
      <c r="F22" s="38"/>
      <c r="G22" s="35"/>
      <c r="H22" s="11"/>
    </row>
    <row r="23" spans="1:8" ht="15" x14ac:dyDescent="0.2">
      <c r="A23" s="12" t="s">
        <v>19</v>
      </c>
      <c r="B23" s="32">
        <v>12</v>
      </c>
      <c r="C23" s="27">
        <v>600</v>
      </c>
      <c r="D23" s="13">
        <f t="shared" ref="D23:D40" si="0">C23*B23</f>
        <v>7200</v>
      </c>
      <c r="E23" s="13">
        <v>190</v>
      </c>
      <c r="F23" s="13">
        <f t="shared" ref="F23:F40" si="1">E23*B23</f>
        <v>2280</v>
      </c>
      <c r="G23" s="14">
        <f t="shared" ref="G23:G40" si="2">D23-F23</f>
        <v>4920</v>
      </c>
      <c r="H23" s="11"/>
    </row>
    <row r="24" spans="1:8" ht="15" x14ac:dyDescent="0.2">
      <c r="A24" s="12" t="s">
        <v>20</v>
      </c>
      <c r="B24" s="32">
        <v>22</v>
      </c>
      <c r="C24" s="27">
        <v>900</v>
      </c>
      <c r="D24" s="13">
        <f t="shared" si="0"/>
        <v>19800</v>
      </c>
      <c r="E24" s="13">
        <v>300</v>
      </c>
      <c r="F24" s="13">
        <f t="shared" si="1"/>
        <v>6600</v>
      </c>
      <c r="G24" s="14">
        <f t="shared" si="2"/>
        <v>13200</v>
      </c>
      <c r="H24" s="11"/>
    </row>
    <row r="25" spans="1:8" ht="15" x14ac:dyDescent="0.2">
      <c r="A25" s="12" t="s">
        <v>21</v>
      </c>
      <c r="B25" s="32">
        <v>12</v>
      </c>
      <c r="C25" s="27">
        <v>600</v>
      </c>
      <c r="D25" s="13">
        <f t="shared" si="0"/>
        <v>7200</v>
      </c>
      <c r="E25" s="13">
        <v>190</v>
      </c>
      <c r="F25" s="13">
        <f t="shared" si="1"/>
        <v>2280</v>
      </c>
      <c r="G25" s="14">
        <f t="shared" si="2"/>
        <v>4920</v>
      </c>
      <c r="H25" s="11"/>
    </row>
    <row r="26" spans="1:8" ht="15" x14ac:dyDescent="0.2">
      <c r="A26" s="12" t="s">
        <v>4</v>
      </c>
      <c r="B26" s="32">
        <v>30</v>
      </c>
      <c r="C26" s="27">
        <v>900</v>
      </c>
      <c r="D26" s="13">
        <f t="shared" si="0"/>
        <v>27000</v>
      </c>
      <c r="E26" s="13">
        <v>300</v>
      </c>
      <c r="F26" s="13">
        <f t="shared" si="1"/>
        <v>9000</v>
      </c>
      <c r="G26" s="14">
        <f t="shared" si="2"/>
        <v>18000</v>
      </c>
      <c r="H26" s="11"/>
    </row>
    <row r="27" spans="1:8" ht="15" x14ac:dyDescent="0.2">
      <c r="A27" s="12" t="s">
        <v>5</v>
      </c>
      <c r="B27" s="32">
        <v>13</v>
      </c>
      <c r="C27" s="27">
        <v>900</v>
      </c>
      <c r="D27" s="13">
        <f t="shared" si="0"/>
        <v>11700</v>
      </c>
      <c r="E27" s="13">
        <v>320</v>
      </c>
      <c r="F27" s="13">
        <f t="shared" si="1"/>
        <v>4160</v>
      </c>
      <c r="G27" s="14">
        <f t="shared" si="2"/>
        <v>7540</v>
      </c>
      <c r="H27" s="11"/>
    </row>
    <row r="28" spans="1:8" ht="15" x14ac:dyDescent="0.2">
      <c r="A28" s="12" t="s">
        <v>6</v>
      </c>
      <c r="B28" s="32">
        <v>20</v>
      </c>
      <c r="C28" s="27">
        <v>900</v>
      </c>
      <c r="D28" s="13">
        <f t="shared" si="0"/>
        <v>18000</v>
      </c>
      <c r="E28" s="13">
        <v>300</v>
      </c>
      <c r="F28" s="13">
        <f t="shared" si="1"/>
        <v>6000</v>
      </c>
      <c r="G28" s="14">
        <f t="shared" si="2"/>
        <v>12000</v>
      </c>
      <c r="H28" s="11"/>
    </row>
    <row r="29" spans="1:8" ht="15" x14ac:dyDescent="0.2">
      <c r="A29" s="15" t="s">
        <v>25</v>
      </c>
      <c r="B29" s="32">
        <v>8</v>
      </c>
      <c r="C29" s="27">
        <v>600</v>
      </c>
      <c r="D29" s="13">
        <f t="shared" si="0"/>
        <v>4800</v>
      </c>
      <c r="E29" s="16">
        <v>190</v>
      </c>
      <c r="F29" s="13">
        <f t="shared" si="1"/>
        <v>1520</v>
      </c>
      <c r="G29" s="14">
        <f t="shared" si="2"/>
        <v>3280</v>
      </c>
      <c r="H29" s="11"/>
    </row>
    <row r="30" spans="1:8" ht="15" x14ac:dyDescent="0.2">
      <c r="A30" s="12" t="s">
        <v>26</v>
      </c>
      <c r="B30" s="32">
        <v>10</v>
      </c>
      <c r="C30" s="27">
        <v>600</v>
      </c>
      <c r="D30" s="13">
        <f t="shared" si="0"/>
        <v>6000</v>
      </c>
      <c r="E30" s="13">
        <v>220</v>
      </c>
      <c r="F30" s="13">
        <f t="shared" si="1"/>
        <v>2200</v>
      </c>
      <c r="G30" s="14">
        <f t="shared" si="2"/>
        <v>3800</v>
      </c>
      <c r="H30" s="11"/>
    </row>
    <row r="31" spans="1:8" ht="15" x14ac:dyDescent="0.2">
      <c r="A31" s="12" t="s">
        <v>27</v>
      </c>
      <c r="B31" s="32">
        <v>24</v>
      </c>
      <c r="C31" s="27">
        <v>600</v>
      </c>
      <c r="D31" s="13">
        <f t="shared" si="0"/>
        <v>14400</v>
      </c>
      <c r="E31" s="13">
        <v>250</v>
      </c>
      <c r="F31" s="13">
        <f t="shared" si="1"/>
        <v>6000</v>
      </c>
      <c r="G31" s="14">
        <f t="shared" si="2"/>
        <v>8400</v>
      </c>
      <c r="H31" s="11"/>
    </row>
    <row r="32" spans="1:8" ht="15" x14ac:dyDescent="0.2">
      <c r="A32" s="15" t="s">
        <v>28</v>
      </c>
      <c r="B32" s="32">
        <v>15</v>
      </c>
      <c r="C32" s="27">
        <v>600</v>
      </c>
      <c r="D32" s="13">
        <f t="shared" si="0"/>
        <v>9000</v>
      </c>
      <c r="E32" s="13">
        <v>230</v>
      </c>
      <c r="F32" s="13">
        <f t="shared" si="1"/>
        <v>3450</v>
      </c>
      <c r="G32" s="14">
        <f t="shared" si="2"/>
        <v>5550</v>
      </c>
      <c r="H32" s="11"/>
    </row>
    <row r="33" spans="1:8" ht="15" x14ac:dyDescent="0.2">
      <c r="A33" s="12" t="s">
        <v>24</v>
      </c>
      <c r="B33" s="32">
        <v>24</v>
      </c>
      <c r="C33" s="27">
        <v>900</v>
      </c>
      <c r="D33" s="13">
        <f t="shared" si="0"/>
        <v>21600</v>
      </c>
      <c r="E33" s="13">
        <v>340</v>
      </c>
      <c r="F33" s="13">
        <f t="shared" si="1"/>
        <v>8160</v>
      </c>
      <c r="G33" s="14">
        <f t="shared" si="2"/>
        <v>13440</v>
      </c>
      <c r="H33" s="11"/>
    </row>
    <row r="34" spans="1:8" ht="15" x14ac:dyDescent="0.2">
      <c r="A34" s="12" t="s">
        <v>7</v>
      </c>
      <c r="B34" s="32">
        <v>5</v>
      </c>
      <c r="C34" s="27">
        <v>600</v>
      </c>
      <c r="D34" s="13">
        <f t="shared" si="0"/>
        <v>3000</v>
      </c>
      <c r="E34" s="13">
        <v>190</v>
      </c>
      <c r="F34" s="13">
        <f t="shared" si="1"/>
        <v>950</v>
      </c>
      <c r="G34" s="14">
        <f t="shared" si="2"/>
        <v>2050</v>
      </c>
      <c r="H34" s="11"/>
    </row>
    <row r="35" spans="1:8" ht="15" x14ac:dyDescent="0.2">
      <c r="A35" s="12" t="s">
        <v>8</v>
      </c>
      <c r="B35" s="32">
        <v>5</v>
      </c>
      <c r="C35" s="27">
        <v>600</v>
      </c>
      <c r="D35" s="13">
        <f t="shared" si="0"/>
        <v>3000</v>
      </c>
      <c r="E35" s="13">
        <v>220</v>
      </c>
      <c r="F35" s="13">
        <f t="shared" si="1"/>
        <v>1100</v>
      </c>
      <c r="G35" s="14">
        <f t="shared" si="2"/>
        <v>1900</v>
      </c>
      <c r="H35" s="11"/>
    </row>
    <row r="36" spans="1:8" ht="15" x14ac:dyDescent="0.2">
      <c r="A36" s="12" t="s">
        <v>29</v>
      </c>
      <c r="B36" s="32">
        <v>3</v>
      </c>
      <c r="C36" s="27">
        <v>600</v>
      </c>
      <c r="D36" s="13">
        <f t="shared" si="0"/>
        <v>1800</v>
      </c>
      <c r="E36" s="13">
        <v>190</v>
      </c>
      <c r="F36" s="13">
        <f t="shared" si="1"/>
        <v>570</v>
      </c>
      <c r="G36" s="14">
        <f t="shared" si="2"/>
        <v>1230</v>
      </c>
      <c r="H36" s="11"/>
    </row>
    <row r="37" spans="1:8" ht="15" x14ac:dyDescent="0.2">
      <c r="A37" s="30" t="s">
        <v>30</v>
      </c>
      <c r="B37" s="32">
        <v>24</v>
      </c>
      <c r="C37" s="27">
        <v>600</v>
      </c>
      <c r="D37" s="13">
        <f t="shared" si="0"/>
        <v>14400</v>
      </c>
      <c r="E37" s="29">
        <v>190</v>
      </c>
      <c r="F37" s="13">
        <f t="shared" si="1"/>
        <v>4560</v>
      </c>
      <c r="G37" s="14">
        <f t="shared" si="2"/>
        <v>9840</v>
      </c>
      <c r="H37" s="11"/>
    </row>
    <row r="38" spans="1:8" ht="15" x14ac:dyDescent="0.2">
      <c r="A38" s="28" t="s">
        <v>15</v>
      </c>
      <c r="B38" s="32"/>
      <c r="C38" s="27"/>
      <c r="D38" s="13">
        <f t="shared" si="0"/>
        <v>0</v>
      </c>
      <c r="E38" s="13"/>
      <c r="F38" s="13">
        <f t="shared" si="1"/>
        <v>0</v>
      </c>
      <c r="G38" s="14">
        <f t="shared" si="2"/>
        <v>0</v>
      </c>
      <c r="H38" s="11"/>
    </row>
    <row r="39" spans="1:8" ht="15" x14ac:dyDescent="0.2">
      <c r="A39" s="31" t="s">
        <v>22</v>
      </c>
      <c r="B39" s="32"/>
      <c r="C39" s="27"/>
      <c r="D39" s="13">
        <f t="shared" si="0"/>
        <v>0</v>
      </c>
      <c r="E39" s="13"/>
      <c r="F39" s="13">
        <f t="shared" si="1"/>
        <v>0</v>
      </c>
      <c r="G39" s="14">
        <f t="shared" si="2"/>
        <v>0</v>
      </c>
      <c r="H39" s="11"/>
    </row>
    <row r="40" spans="1:8" ht="15.75" thickBot="1" x14ac:dyDescent="0.25">
      <c r="A40" s="31" t="s">
        <v>22</v>
      </c>
      <c r="B40" s="32"/>
      <c r="C40" s="27"/>
      <c r="D40" s="13">
        <f t="shared" si="0"/>
        <v>0</v>
      </c>
      <c r="E40" s="13"/>
      <c r="F40" s="13">
        <f t="shared" si="1"/>
        <v>0</v>
      </c>
      <c r="G40" s="14">
        <f t="shared" si="2"/>
        <v>0</v>
      </c>
      <c r="H40" s="11"/>
    </row>
    <row r="41" spans="1:8" ht="15.75" x14ac:dyDescent="0.25">
      <c r="A41" s="17" t="s">
        <v>9</v>
      </c>
      <c r="B41" s="33">
        <f>AVERAGE(B23:B40)</f>
        <v>15.133333333333333</v>
      </c>
      <c r="C41" s="18">
        <f>AVERAGE(C23:C40)</f>
        <v>700</v>
      </c>
      <c r="D41" s="18"/>
      <c r="E41" s="18">
        <f>AVERAGE(E23:E40)</f>
        <v>241.33333333333334</v>
      </c>
      <c r="F41" s="18"/>
      <c r="G41" s="19"/>
      <c r="H41" s="11"/>
    </row>
    <row r="42" spans="1:8" ht="15.75" x14ac:dyDescent="0.25">
      <c r="A42" s="20" t="s">
        <v>10</v>
      </c>
      <c r="B42" s="21">
        <f>SUM(B23:B40)</f>
        <v>227</v>
      </c>
      <c r="C42" s="22"/>
      <c r="D42" s="21">
        <f>SUM(D23:D40)</f>
        <v>168900</v>
      </c>
      <c r="E42" s="22"/>
      <c r="F42" s="22">
        <f>SUM(F23:F40)</f>
        <v>58830</v>
      </c>
      <c r="G42" s="23">
        <f>SUM(G23:G40)</f>
        <v>110070</v>
      </c>
      <c r="H42" s="11"/>
    </row>
    <row r="43" spans="1:8" ht="16.5" thickBot="1" x14ac:dyDescent="0.3">
      <c r="A43" s="24" t="s">
        <v>11</v>
      </c>
      <c r="B43" s="25" t="s">
        <v>12</v>
      </c>
      <c r="C43" s="25"/>
      <c r="D43" s="25" t="s">
        <v>13</v>
      </c>
      <c r="E43" s="25"/>
      <c r="F43" s="25"/>
      <c r="G43" s="26"/>
      <c r="H43" s="11"/>
    </row>
    <row r="44" spans="1:8" x14ac:dyDescent="0.2">
      <c r="A44" s="10"/>
      <c r="B44" s="5"/>
      <c r="C44" s="5"/>
      <c r="D44" s="5"/>
      <c r="E44" s="7"/>
      <c r="G44" s="6"/>
    </row>
    <row r="45" spans="1:8" x14ac:dyDescent="0.2">
      <c r="A45" s="8"/>
      <c r="B45" s="6"/>
      <c r="C45" s="6"/>
      <c r="D45" s="6"/>
      <c r="E45" s="9"/>
      <c r="G45" s="6"/>
    </row>
    <row r="46" spans="1:8" x14ac:dyDescent="0.2">
      <c r="A46" s="6"/>
      <c r="B46" s="6"/>
      <c r="C46" s="6"/>
      <c r="D46" s="6"/>
      <c r="E46" s="6"/>
      <c r="G46" s="6"/>
    </row>
  </sheetData>
  <sheetProtection algorithmName="SHA-512" hashValue="+gXHFtv1KjuC1t3XdggdxY2nRb9qZ44zosuEvyjzsq8iFh6c3Ohc4C7H6AzqUobCcTVIgSpZ6xUbmQZc1NbjNw==" saltValue="v1WK0Yid8opMN7Zpob+QDA==" spinCount="100000" sheet="1" objects="1" scenarios="1"/>
  <mergeCells count="7">
    <mergeCell ref="G21:G22"/>
    <mergeCell ref="D21:D22"/>
    <mergeCell ref="F21:F22"/>
    <mergeCell ref="A21:A22"/>
    <mergeCell ref="C21:C22"/>
    <mergeCell ref="E21:E22"/>
    <mergeCell ref="B21:B22"/>
  </mergeCells>
  <phoneticPr fontId="0" type="noConversion"/>
  <printOptions horizontalCentered="1"/>
  <pageMargins left="0.43307086614173229" right="0.39370078740157483" top="0.39370078740157483" bottom="0.39370078740157483" header="0.39370078740157483" footer="0.39370078740157483"/>
  <pageSetup paperSize="9" scale="65" orientation="portrait" r:id="rId1"/>
  <headerFooter alignWithMargins="0"/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с Арендатором</vt:lpstr>
      <vt:lpstr>'Расчет с Арендатором'!Область_печати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Efim</dc:creator>
  <cp:lastModifiedBy>Ven</cp:lastModifiedBy>
  <cp:lastPrinted>2022-12-21T17:46:36Z</cp:lastPrinted>
  <dcterms:created xsi:type="dcterms:W3CDTF">2010-03-28T19:03:14Z</dcterms:created>
  <dcterms:modified xsi:type="dcterms:W3CDTF">2026-08-13T11:57:56Z</dcterms:modified>
</cp:coreProperties>
</file>