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15" windowWidth="9135" windowHeight="8865" activeTab="0"/>
  </bookViews>
  <sheets>
    <sheet name="прайс" sheetId="1" r:id="rId1"/>
  </sheets>
  <definedNames>
    <definedName name="_xlnm.Print_Area" localSheetId="0">'прайс'!$A$2:$K$166</definedName>
  </definedNames>
  <calcPr fullCalcOnLoad="1"/>
</workbook>
</file>

<file path=xl/sharedStrings.xml><?xml version="1.0" encoding="utf-8"?>
<sst xmlns="http://schemas.openxmlformats.org/spreadsheetml/2006/main" count="380" uniqueCount="97">
  <si>
    <t>размер</t>
  </si>
  <si>
    <t>х</t>
  </si>
  <si>
    <t>вес 1 шт, кг</t>
  </si>
  <si>
    <t>толщина, мм</t>
  </si>
  <si>
    <t>ширина</t>
  </si>
  <si>
    <t>длина, м</t>
  </si>
  <si>
    <t>тг / тн</t>
  </si>
  <si>
    <t>тг / шт</t>
  </si>
  <si>
    <t>Весь материал сертифицирован</t>
  </si>
  <si>
    <t>завод-изготовитель</t>
  </si>
  <si>
    <t>Арселор Миттал Темиртау</t>
  </si>
  <si>
    <t xml:space="preserve">     Фирма</t>
  </si>
  <si>
    <t xml:space="preserve">     КазРосСтрой</t>
  </si>
  <si>
    <t>на складе</t>
  </si>
  <si>
    <t>цена с НДС розничная</t>
  </si>
  <si>
    <t>Internet: www.kazrosstroy.kz          E-mail: market@kazrosstroy.kz</t>
  </si>
  <si>
    <t>профлист оцинкованный (сталь 08 кп/пс, ГОСТ 24045-94, 1050-88, 19904-90), 1 сорт</t>
  </si>
  <si>
    <t>лист оцинкованный (сталь 08 кп/пс, ГОСТ 14918-80, 1050-88, 19904-90), 1 сорт</t>
  </si>
  <si>
    <t>лист холоднокатаный (сталь 08 кп/пс, ГОСТ 16523-97, 1050-88, 19904-90), 1 сорт</t>
  </si>
  <si>
    <t>лист горячекатаный (сталь 3 пс/сп, ГОСТ 16523-97, 14637-89, 380-2005, 19903-74), 1 сорт</t>
  </si>
  <si>
    <t>труба профильная (сталь 3 пс/сп, ГОСТ 13663-86), 1 сорт</t>
  </si>
  <si>
    <t>25х25</t>
  </si>
  <si>
    <t>40х40</t>
  </si>
  <si>
    <t>50х50</t>
  </si>
  <si>
    <t>наличие</t>
  </si>
  <si>
    <t>примечание</t>
  </si>
  <si>
    <t>100х100</t>
  </si>
  <si>
    <t>60х40</t>
  </si>
  <si>
    <t>ММК (Россия, Магнитогорск)</t>
  </si>
  <si>
    <t>120х120</t>
  </si>
  <si>
    <t>Тэмпо (Россия, Наб.-Челны)</t>
  </si>
  <si>
    <t>СОРТОВОЙ МЕТАЛЛОПРОКАТ СО СКЛАДА В г.АСТАНА</t>
  </si>
  <si>
    <t>ЛИСТОВОЙ МЕТАЛЛОПРОКАТ СО СКЛАДА В г.АСТАНА</t>
  </si>
  <si>
    <t>63х63</t>
  </si>
  <si>
    <t>75х75</t>
  </si>
  <si>
    <t>125х125</t>
  </si>
  <si>
    <t>сечение</t>
  </si>
  <si>
    <t>страница 1 из 2</t>
  </si>
  <si>
    <t>уголок (сталь 3 сп, ГОСТ 535-2005, 380-2005, 8509-93), 1 сорт</t>
  </si>
  <si>
    <t>40х25</t>
  </si>
  <si>
    <t>60х60</t>
  </si>
  <si>
    <t>80х80</t>
  </si>
  <si>
    <t>- лист холоднокатаный</t>
  </si>
  <si>
    <t>- лист оцинкованный</t>
  </si>
  <si>
    <t>- профлист оцинкованный</t>
  </si>
  <si>
    <t>- лист горячекатаный</t>
  </si>
  <si>
    <t>- уголок</t>
  </si>
  <si>
    <t>- швеллер</t>
  </si>
  <si>
    <t>- труба профильная</t>
  </si>
  <si>
    <t>ПРАЙС-ЛИСТ №1</t>
  </si>
  <si>
    <t>ПРАЙС-ЛИСТ №2</t>
  </si>
  <si>
    <t>швеллер (сталь 3 сп, ГОСТ 535-2005, 380-2005, 8240-97), 1 сорт</t>
  </si>
  <si>
    <t>40х20</t>
  </si>
  <si>
    <t>ДЕЙСТВУЕТ ГИБКАЯ СИСТЕМА СКИДОК</t>
  </si>
  <si>
    <t>20х20</t>
  </si>
  <si>
    <t>30х30</t>
  </si>
  <si>
    <t>тг/м2</t>
  </si>
  <si>
    <t>тг/п.м.</t>
  </si>
  <si>
    <t>140х140</t>
  </si>
  <si>
    <t>сталь оцинкованная в рулонах (сталь 08 кп/пс, ГОСТ 14918-80, 1050-88, 19904-90), 1 сорт</t>
  </si>
  <si>
    <t>- сталь оцинкованная в рулонах</t>
  </si>
  <si>
    <t>10х10</t>
  </si>
  <si>
    <t>12х12</t>
  </si>
  <si>
    <t>14х14</t>
  </si>
  <si>
    <t>16х16</t>
  </si>
  <si>
    <t>- квадрат</t>
  </si>
  <si>
    <t>- лист горячекатаный с рифлением</t>
  </si>
  <si>
    <t>лист горячекатаный с рифлением (сталь 3 пс/сп, ГОСТ 8568-77, 380-2005, 19903-74), 1 сорт</t>
  </si>
  <si>
    <t>квадрат (сталь 3 сп, ГОСТ 535-2005, 380-2005, 2591-2006), 1 сорт</t>
  </si>
  <si>
    <t>ОМЗ (Россия, Омутнинск)</t>
  </si>
  <si>
    <t>Казахстан</t>
  </si>
  <si>
    <t>Тел +7 (7172) 32-65-29, 62-90-76, тел/факс +7 (7172) 39-27-80</t>
  </si>
  <si>
    <t>н/д</t>
  </si>
  <si>
    <t>Мечел (Россия, Челябинск)</t>
  </si>
  <si>
    <t>0,6 (НС21)</t>
  </si>
  <si>
    <t>0,6 (НС35)</t>
  </si>
  <si>
    <t>0,7 (НС21)</t>
  </si>
  <si>
    <t>0,7 (НС35)</t>
  </si>
  <si>
    <t>0,7 (НС44)</t>
  </si>
  <si>
    <t>0,7 (Н60)</t>
  </si>
  <si>
    <t>0,5 (НС21)</t>
  </si>
  <si>
    <t>0,5 (НС35)</t>
  </si>
  <si>
    <t>Оказываем услуги ДОСТАВКИ металлопроката до потребителя</t>
  </si>
  <si>
    <t>32х32</t>
  </si>
  <si>
    <t>45х45</t>
  </si>
  <si>
    <t>90х90</t>
  </si>
  <si>
    <t>Россия</t>
  </si>
  <si>
    <t>180х180</t>
  </si>
  <si>
    <t>СеверСталь (Россия)</t>
  </si>
  <si>
    <t>Организована БЕСПЛАТНАЯ РУЧНАЯ ПОГРУЗКА в крытый транспорт клиента</t>
  </si>
  <si>
    <t>Тел/факс +7 (7172) 53-87-91, тел +7 (7172) 62-90-76, моб +7-701-436-5620 (Александр), +7-701-436-5537 (Андрей)</t>
  </si>
  <si>
    <t>50х25</t>
  </si>
  <si>
    <t>80х40</t>
  </si>
  <si>
    <t>Адрес г.Астана, ул. Кеншагыл, 2/1, офис 36 (территория базы ТОО СтальТрейд-НС)</t>
  </si>
  <si>
    <t>нет</t>
  </si>
  <si>
    <t>15х15</t>
  </si>
  <si>
    <t>цена снижена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</si>
</sst>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d\ mmmm\,\ yyyy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</numFmts>
  <fonts count="30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28"/>
      <name val="Impact"/>
      <family val="2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Arial Cyr"/>
      <family val="2"/>
    </font>
    <font>
      <b/>
      <u val="single"/>
      <sz val="18"/>
      <name val="Arial Cyr"/>
      <family val="2"/>
    </font>
    <font>
      <b/>
      <u val="single"/>
      <sz val="14"/>
      <name val="Arial Cyr"/>
      <family val="2"/>
    </font>
    <font>
      <b/>
      <u val="single"/>
      <sz val="16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b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14" fontId="1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49" fontId="5" fillId="0" borderId="11" xfId="0" applyNumberFormat="1" applyFont="1" applyBorder="1" applyAlignment="1" applyProtection="1" quotePrefix="1">
      <alignment horizontal="right" vertical="top"/>
      <protection/>
    </xf>
    <xf numFmtId="49" fontId="5" fillId="0" borderId="11" xfId="0" applyNumberFormat="1" applyFont="1" applyBorder="1" applyAlignment="1" applyProtection="1">
      <alignment horizontal="right" vertical="top"/>
      <protection/>
    </xf>
    <xf numFmtId="49" fontId="5" fillId="0" borderId="0" xfId="0" applyNumberFormat="1" applyFont="1" applyBorder="1" applyAlignment="1" applyProtection="1" quotePrefix="1">
      <alignment horizontal="right" vertical="top"/>
      <protection/>
    </xf>
    <xf numFmtId="49" fontId="5" fillId="0" borderId="0" xfId="0" applyNumberFormat="1" applyFont="1" applyBorder="1" applyAlignment="1" applyProtection="1">
      <alignment horizontal="right" vertical="top"/>
      <protection/>
    </xf>
    <xf numFmtId="0" fontId="5" fillId="24" borderId="12" xfId="0" applyFont="1" applyFill="1" applyBorder="1" applyAlignment="1" quotePrefix="1">
      <alignment horizontal="right" vertical="center"/>
    </xf>
    <xf numFmtId="0" fontId="5" fillId="24" borderId="12" xfId="0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5" fillId="0" borderId="12" xfId="0" applyNumberFormat="1" applyFont="1" applyBorder="1" applyAlignment="1" applyProtection="1">
      <alignment horizontal="right" vertical="top"/>
      <protection/>
    </xf>
    <xf numFmtId="0" fontId="23" fillId="0" borderId="0" xfId="0" applyFont="1" applyAlignment="1">
      <alignment horizontal="center"/>
    </xf>
    <xf numFmtId="0" fontId="5" fillId="24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left"/>
    </xf>
    <xf numFmtId="0" fontId="5" fillId="25" borderId="12" xfId="0" applyFont="1" applyFill="1" applyBorder="1" applyAlignment="1">
      <alignment horizontal="justify"/>
    </xf>
    <xf numFmtId="0" fontId="5" fillId="0" borderId="0" xfId="0" applyFont="1" applyAlignment="1">
      <alignment/>
    </xf>
    <xf numFmtId="0" fontId="5" fillId="25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26" fillId="0" borderId="13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14" fontId="28" fillId="0" borderId="0" xfId="0" applyNumberFormat="1" applyFont="1" applyBorder="1" applyAlignment="1">
      <alignment horizontal="right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49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Border="1" applyAlignment="1">
      <alignment/>
    </xf>
    <xf numFmtId="2" fontId="26" fillId="0" borderId="14" xfId="0" applyNumberFormat="1" applyFont="1" applyBorder="1" applyAlignment="1">
      <alignment horizontal="right"/>
    </xf>
    <xf numFmtId="2" fontId="26" fillId="0" borderId="15" xfId="0" applyNumberFormat="1" applyFont="1" applyBorder="1" applyAlignment="1">
      <alignment horizontal="center"/>
    </xf>
    <xf numFmtId="2" fontId="26" fillId="0" borderId="16" xfId="0" applyNumberFormat="1" applyFont="1" applyBorder="1" applyAlignment="1">
      <alignment horizontal="left"/>
    </xf>
    <xf numFmtId="1" fontId="26" fillId="0" borderId="13" xfId="0" applyNumberFormat="1" applyFont="1" applyFill="1" applyBorder="1" applyAlignment="1" quotePrefix="1">
      <alignment horizontal="right"/>
    </xf>
    <xf numFmtId="1" fontId="26" fillId="0" borderId="13" xfId="0" applyNumberFormat="1" applyFont="1" applyFill="1" applyBorder="1" applyAlignment="1">
      <alignment horizontal="right"/>
    </xf>
    <xf numFmtId="0" fontId="26" fillId="0" borderId="13" xfId="0" applyFont="1" applyBorder="1" applyAlignment="1">
      <alignment horizontal="right" vertical="center"/>
    </xf>
    <xf numFmtId="0" fontId="26" fillId="0" borderId="13" xfId="0" applyFont="1" applyBorder="1" applyAlignment="1">
      <alignment horizontal="right"/>
    </xf>
    <xf numFmtId="2" fontId="26" fillId="0" borderId="17" xfId="0" applyNumberFormat="1" applyFont="1" applyBorder="1" applyAlignment="1">
      <alignment horizontal="right" vertical="center"/>
    </xf>
    <xf numFmtId="2" fontId="26" fillId="0" borderId="18" xfId="0" applyNumberFormat="1" applyFont="1" applyBorder="1" applyAlignment="1">
      <alignment horizontal="left" vertical="center"/>
    </xf>
    <xf numFmtId="1" fontId="26" fillId="0" borderId="16" xfId="0" applyNumberFormat="1" applyFont="1" applyFill="1" applyBorder="1" applyAlignment="1" quotePrefix="1">
      <alignment horizontal="right"/>
    </xf>
    <xf numFmtId="1" fontId="26" fillId="0" borderId="13" xfId="0" applyNumberFormat="1" applyFont="1" applyBorder="1" applyAlignment="1">
      <alignment horizontal="right" vertical="center"/>
    </xf>
    <xf numFmtId="1" fontId="26" fillId="0" borderId="14" xfId="0" applyNumberFormat="1" applyFont="1" applyBorder="1" applyAlignment="1">
      <alignment horizontal="right" vertical="center"/>
    </xf>
    <xf numFmtId="2" fontId="26" fillId="0" borderId="14" xfId="0" applyNumberFormat="1" applyFont="1" applyBorder="1" applyAlignment="1">
      <alignment horizontal="right" vertical="center"/>
    </xf>
    <xf numFmtId="2" fontId="26" fillId="0" borderId="15" xfId="0" applyNumberFormat="1" applyFont="1" applyBorder="1" applyAlignment="1">
      <alignment horizontal="center" vertical="center"/>
    </xf>
    <xf numFmtId="2" fontId="26" fillId="0" borderId="16" xfId="0" applyNumberFormat="1" applyFont="1" applyBorder="1" applyAlignment="1">
      <alignment horizontal="left" vertical="center"/>
    </xf>
    <xf numFmtId="0" fontId="1" fillId="0" borderId="0" xfId="0" applyFont="1" applyAlignment="1">
      <alignment/>
    </xf>
    <xf numFmtId="173" fontId="26" fillId="0" borderId="13" xfId="0" applyNumberFormat="1" applyFont="1" applyFill="1" applyBorder="1" applyAlignment="1">
      <alignment horizontal="right"/>
    </xf>
    <xf numFmtId="173" fontId="26" fillId="0" borderId="19" xfId="0" applyNumberFormat="1" applyFont="1" applyBorder="1" applyAlignment="1">
      <alignment horizontal="right" vertical="center"/>
    </xf>
    <xf numFmtId="0" fontId="26" fillId="0" borderId="2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/>
    </xf>
    <xf numFmtId="173" fontId="26" fillId="0" borderId="13" xfId="0" applyNumberFormat="1" applyFont="1" applyFill="1" applyBorder="1" applyAlignment="1" quotePrefix="1">
      <alignment horizontal="right"/>
    </xf>
    <xf numFmtId="173" fontId="26" fillId="0" borderId="21" xfId="0" applyNumberFormat="1" applyFont="1" applyBorder="1" applyAlignment="1">
      <alignment horizontal="right" vertical="center"/>
    </xf>
    <xf numFmtId="173" fontId="26" fillId="0" borderId="13" xfId="0" applyNumberFormat="1" applyFont="1" applyBorder="1" applyAlignment="1">
      <alignment/>
    </xf>
    <xf numFmtId="173" fontId="26" fillId="0" borderId="13" xfId="0" applyNumberFormat="1" applyFont="1" applyBorder="1" applyAlignment="1">
      <alignment horizontal="right" vertical="center"/>
    </xf>
    <xf numFmtId="0" fontId="26" fillId="0" borderId="15" xfId="0" applyFont="1" applyFill="1" applyBorder="1" applyAlignment="1">
      <alignment horizontal="center"/>
    </xf>
    <xf numFmtId="0" fontId="26" fillId="0" borderId="14" xfId="0" applyFont="1" applyBorder="1" applyAlignment="1">
      <alignment horizontal="right" vertical="center"/>
    </xf>
    <xf numFmtId="2" fontId="26" fillId="0" borderId="19" xfId="0" applyNumberFormat="1" applyFont="1" applyBorder="1" applyAlignment="1">
      <alignment horizontal="right" vertical="center"/>
    </xf>
    <xf numFmtId="173" fontId="26" fillId="0" borderId="16" xfId="0" applyNumberFormat="1" applyFont="1" applyBorder="1" applyAlignment="1" quotePrefix="1">
      <alignment horizontal="right"/>
    </xf>
    <xf numFmtId="0" fontId="26" fillId="0" borderId="20" xfId="0" applyFont="1" applyFill="1" applyBorder="1" applyAlignment="1">
      <alignment horizontal="center" vertical="center"/>
    </xf>
    <xf numFmtId="173" fontId="26" fillId="0" borderId="16" xfId="0" applyNumberFormat="1" applyFont="1" applyFill="1" applyBorder="1" applyAlignment="1">
      <alignment horizontal="right"/>
    </xf>
    <xf numFmtId="173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2" fontId="26" fillId="0" borderId="13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left"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2" fontId="26" fillId="0" borderId="14" xfId="0" applyNumberFormat="1" applyFont="1" applyBorder="1" applyAlignment="1">
      <alignment horizontal="center"/>
    </xf>
    <xf numFmtId="2" fontId="26" fillId="0" borderId="13" xfId="0" applyNumberFormat="1" applyFont="1" applyFill="1" applyBorder="1" applyAlignment="1">
      <alignment horizontal="right"/>
    </xf>
    <xf numFmtId="2" fontId="26" fillId="0" borderId="13" xfId="0" applyNumberFormat="1" applyFont="1" applyBorder="1" applyAlignment="1">
      <alignment horizontal="right"/>
    </xf>
    <xf numFmtId="1" fontId="26" fillId="0" borderId="13" xfId="0" applyNumberFormat="1" applyFont="1" applyBorder="1" applyAlignment="1">
      <alignment horizontal="center"/>
    </xf>
    <xf numFmtId="0" fontId="26" fillId="0" borderId="19" xfId="0" applyFont="1" applyBorder="1" applyAlignment="1">
      <alignment horizontal="right" vertical="center"/>
    </xf>
    <xf numFmtId="173" fontId="26" fillId="0" borderId="13" xfId="0" applyNumberFormat="1" applyFont="1" applyBorder="1" applyAlignment="1">
      <alignment horizontal="center"/>
    </xf>
    <xf numFmtId="173" fontId="26" fillId="0" borderId="16" xfId="0" applyNumberFormat="1" applyFont="1" applyFill="1" applyBorder="1" applyAlignment="1" quotePrefix="1">
      <alignment horizontal="right"/>
    </xf>
    <xf numFmtId="173" fontId="26" fillId="0" borderId="21" xfId="0" applyNumberFormat="1" applyFont="1" applyBorder="1" applyAlignment="1">
      <alignment horizontal="center" vertical="center"/>
    </xf>
    <xf numFmtId="173" fontId="26" fillId="0" borderId="13" xfId="0" applyNumberFormat="1" applyFont="1" applyBorder="1" applyAlignment="1">
      <alignment horizontal="center" vertical="center"/>
    </xf>
    <xf numFmtId="173" fontId="26" fillId="0" borderId="19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/>
    </xf>
    <xf numFmtId="0" fontId="26" fillId="0" borderId="20" xfId="0" applyFont="1" applyFill="1" applyBorder="1" applyAlignment="1">
      <alignment horizontal="center"/>
    </xf>
    <xf numFmtId="49" fontId="5" fillId="0" borderId="11" xfId="0" applyNumberFormat="1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right" vertical="top"/>
      <protection/>
    </xf>
    <xf numFmtId="49" fontId="5" fillId="0" borderId="0" xfId="0" applyNumberFormat="1" applyFont="1" applyBorder="1" applyAlignment="1" applyProtection="1">
      <alignment horizontal="right"/>
      <protection/>
    </xf>
    <xf numFmtId="0" fontId="5" fillId="25" borderId="0" xfId="0" applyFont="1" applyFill="1" applyBorder="1" applyAlignment="1">
      <alignment horizontal="justify"/>
    </xf>
    <xf numFmtId="173" fontId="26" fillId="0" borderId="14" xfId="0" applyNumberFormat="1" applyFont="1" applyBorder="1" applyAlignment="1">
      <alignment horizontal="right" vertical="center"/>
    </xf>
    <xf numFmtId="1" fontId="26" fillId="0" borderId="16" xfId="0" applyNumberFormat="1" applyFont="1" applyFill="1" applyBorder="1" applyAlignment="1">
      <alignment horizontal="right"/>
    </xf>
    <xf numFmtId="49" fontId="26" fillId="0" borderId="0" xfId="0" applyNumberFormat="1" applyFont="1" applyBorder="1" applyAlignment="1" applyProtection="1">
      <alignment horizontal="right" vertical="center"/>
      <protection/>
    </xf>
    <xf numFmtId="49" fontId="26" fillId="0" borderId="11" xfId="0" applyNumberFormat="1" applyFont="1" applyBorder="1" applyAlignment="1" applyProtection="1">
      <alignment horizontal="right"/>
      <protection/>
    </xf>
    <xf numFmtId="49" fontId="26" fillId="0" borderId="10" xfId="0" applyNumberFormat="1" applyFont="1" applyBorder="1" applyAlignment="1" applyProtection="1">
      <alignment horizontal="right" vertical="top"/>
      <protection/>
    </xf>
    <xf numFmtId="14" fontId="29" fillId="0" borderId="0" xfId="0" applyNumberFormat="1" applyFont="1" applyBorder="1" applyAlignment="1">
      <alignment horizontal="right" vertical="top"/>
    </xf>
    <xf numFmtId="0" fontId="26" fillId="0" borderId="0" xfId="0" applyFont="1" applyBorder="1" applyAlignment="1">
      <alignment horizontal="left" vertical="center"/>
    </xf>
    <xf numFmtId="49" fontId="26" fillId="0" borderId="11" xfId="0" applyNumberFormat="1" applyFont="1" applyBorder="1" applyAlignment="1" applyProtection="1" quotePrefix="1">
      <alignment horizontal="right" vertical="top"/>
      <protection/>
    </xf>
    <xf numFmtId="49" fontId="26" fillId="0" borderId="0" xfId="0" applyNumberFormat="1" applyFont="1" applyBorder="1" applyAlignment="1" applyProtection="1" quotePrefix="1">
      <alignment horizontal="right" vertical="top"/>
      <protection/>
    </xf>
    <xf numFmtId="0" fontId="26" fillId="24" borderId="0" xfId="0" applyFont="1" applyFill="1" applyBorder="1" applyAlignment="1" quotePrefix="1">
      <alignment horizontal="right" vertical="center"/>
    </xf>
    <xf numFmtId="0" fontId="26" fillId="0" borderId="21" xfId="0" applyFont="1" applyBorder="1" applyAlignment="1">
      <alignment horizontal="right" vertical="center"/>
    </xf>
    <xf numFmtId="173" fontId="26" fillId="0" borderId="23" xfId="0" applyNumberFormat="1" applyFont="1" applyBorder="1" applyAlignment="1">
      <alignment horizontal="center" vertical="center"/>
    </xf>
    <xf numFmtId="173" fontId="26" fillId="0" borderId="16" xfId="0" applyNumberFormat="1" applyFont="1" applyBorder="1" applyAlignment="1">
      <alignment horizontal="center" vertical="center"/>
    </xf>
    <xf numFmtId="0" fontId="26" fillId="0" borderId="13" xfId="0" applyFont="1" applyFill="1" applyBorder="1" applyAlignment="1">
      <alignment horizontal="left"/>
    </xf>
    <xf numFmtId="2" fontId="26" fillId="0" borderId="24" xfId="0" applyNumberFormat="1" applyFont="1" applyBorder="1" applyAlignment="1">
      <alignment horizontal="center" vertical="center"/>
    </xf>
    <xf numFmtId="2" fontId="26" fillId="0" borderId="25" xfId="0" applyNumberFormat="1" applyFont="1" applyBorder="1" applyAlignment="1">
      <alignment horizontal="center" vertical="center"/>
    </xf>
    <xf numFmtId="2" fontId="26" fillId="0" borderId="13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 vertical="center"/>
    </xf>
    <xf numFmtId="0" fontId="26" fillId="0" borderId="21" xfId="0" applyFont="1" applyBorder="1" applyAlignment="1">
      <alignment horizontal="right" vertical="center"/>
    </xf>
    <xf numFmtId="0" fontId="26" fillId="0" borderId="19" xfId="0" applyFont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173" fontId="26" fillId="0" borderId="14" xfId="0" applyNumberFormat="1" applyFont="1" applyBorder="1" applyAlignment="1">
      <alignment horizontal="right" vertical="center"/>
    </xf>
    <xf numFmtId="173" fontId="26" fillId="0" borderId="19" xfId="0" applyNumberFormat="1" applyFont="1" applyBorder="1" applyAlignment="1">
      <alignment horizontal="right" vertical="center"/>
    </xf>
    <xf numFmtId="173" fontId="26" fillId="0" borderId="21" xfId="0" applyNumberFormat="1" applyFont="1" applyBorder="1" applyAlignment="1">
      <alignment horizontal="right" vertical="center"/>
    </xf>
    <xf numFmtId="2" fontId="26" fillId="0" borderId="17" xfId="0" applyNumberFormat="1" applyFont="1" applyBorder="1" applyAlignment="1">
      <alignment horizontal="center" vertical="center"/>
    </xf>
    <xf numFmtId="2" fontId="26" fillId="0" borderId="18" xfId="0" applyNumberFormat="1" applyFont="1" applyBorder="1" applyAlignment="1">
      <alignment horizontal="center" vertical="center"/>
    </xf>
    <xf numFmtId="0" fontId="5" fillId="26" borderId="13" xfId="0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right" vertical="center"/>
    </xf>
    <xf numFmtId="2" fontId="26" fillId="0" borderId="21" xfId="0" applyNumberFormat="1" applyFont="1" applyBorder="1" applyAlignment="1">
      <alignment horizontal="right" vertical="center"/>
    </xf>
    <xf numFmtId="173" fontId="26" fillId="0" borderId="26" xfId="0" applyNumberFormat="1" applyFont="1" applyBorder="1" applyAlignment="1">
      <alignment horizontal="right" vertical="center"/>
    </xf>
    <xf numFmtId="2" fontId="26" fillId="0" borderId="19" xfId="0" applyNumberFormat="1" applyFont="1" applyBorder="1" applyAlignment="1">
      <alignment horizontal="right" vertical="center"/>
    </xf>
    <xf numFmtId="0" fontId="5" fillId="26" borderId="13" xfId="0" applyFont="1" applyFill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right" vertical="center"/>
    </xf>
    <xf numFmtId="0" fontId="5" fillId="26" borderId="13" xfId="0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/>
    </xf>
    <xf numFmtId="2" fontId="26" fillId="0" borderId="16" xfId="0" applyNumberFormat="1" applyFont="1" applyBorder="1" applyAlignment="1">
      <alignment horizontal="center" vertical="center"/>
    </xf>
    <xf numFmtId="1" fontId="26" fillId="0" borderId="19" xfId="0" applyNumberFormat="1" applyFont="1" applyBorder="1" applyAlignment="1">
      <alignment horizontal="center" vertical="center"/>
    </xf>
    <xf numFmtId="1" fontId="26" fillId="0" borderId="26" xfId="0" applyNumberFormat="1" applyFont="1" applyBorder="1" applyAlignment="1">
      <alignment horizontal="center" vertical="center"/>
    </xf>
    <xf numFmtId="1" fontId="26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85725</xdr:rowOff>
    </xdr:from>
    <xdr:to>
      <xdr:col>1</xdr:col>
      <xdr:colOff>323850</xdr:colOff>
      <xdr:row>2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28600"/>
          <a:ext cx="1819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83</xdr:row>
      <xdr:rowOff>85725</xdr:rowOff>
    </xdr:from>
    <xdr:to>
      <xdr:col>1</xdr:col>
      <xdr:colOff>257175</xdr:colOff>
      <xdr:row>84</xdr:row>
      <xdr:rowOff>438150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2545675"/>
          <a:ext cx="1752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</xdr:row>
      <xdr:rowOff>38100</xdr:rowOff>
    </xdr:from>
    <xdr:to>
      <xdr:col>10</xdr:col>
      <xdr:colOff>2419350</xdr:colOff>
      <xdr:row>6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97125" y="180975"/>
          <a:ext cx="21526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83</xdr:row>
      <xdr:rowOff>57150</xdr:rowOff>
    </xdr:from>
    <xdr:to>
      <xdr:col>10</xdr:col>
      <xdr:colOff>2419350</xdr:colOff>
      <xdr:row>87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97125" y="22517100"/>
          <a:ext cx="21526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view="pageBreakPreview" zoomScale="50" zoomScaleNormal="50" zoomScaleSheetLayoutView="50" workbookViewId="0" topLeftCell="A1">
      <selection activeCell="A9" sqref="A9"/>
    </sheetView>
  </sheetViews>
  <sheetFormatPr defaultColWidth="9.00390625" defaultRowHeight="12.75"/>
  <cols>
    <col min="1" max="1" width="20.00390625" style="2" customWidth="1"/>
    <col min="2" max="2" width="17.75390625" style="2" customWidth="1"/>
    <col min="3" max="3" width="4.00390625" style="4" customWidth="1"/>
    <col min="4" max="4" width="14.625" style="2" customWidth="1"/>
    <col min="5" max="5" width="16.00390625" style="2" customWidth="1"/>
    <col min="6" max="6" width="19.375" style="2" bestFit="1" customWidth="1"/>
    <col min="7" max="7" width="17.625" style="2" customWidth="1"/>
    <col min="8" max="8" width="16.375" style="2" customWidth="1"/>
    <col min="9" max="9" width="50.625" style="2" customWidth="1"/>
    <col min="10" max="10" width="18.25390625" style="2" customWidth="1"/>
    <col min="11" max="11" width="36.00390625" style="16" customWidth="1"/>
    <col min="12" max="16384" width="9.125" style="2" customWidth="1"/>
  </cols>
  <sheetData>
    <row r="1" spans="1:11" s="30" customFormat="1" ht="11.25">
      <c r="A1" s="30">
        <v>1</v>
      </c>
      <c r="B1" s="30">
        <v>2</v>
      </c>
      <c r="C1" s="30">
        <v>3</v>
      </c>
      <c r="D1" s="30">
        <v>4</v>
      </c>
      <c r="E1" s="30">
        <v>5</v>
      </c>
      <c r="F1" s="30">
        <v>6</v>
      </c>
      <c r="G1" s="30">
        <v>7</v>
      </c>
      <c r="H1" s="30">
        <v>8</v>
      </c>
      <c r="I1" s="30">
        <v>9</v>
      </c>
      <c r="J1" s="30">
        <v>10</v>
      </c>
      <c r="K1" s="30">
        <v>11</v>
      </c>
    </row>
    <row r="2" spans="2:10" s="3" customFormat="1" ht="39" customHeight="1">
      <c r="B2" s="7" t="s">
        <v>11</v>
      </c>
      <c r="C2" s="43"/>
      <c r="H2" s="6"/>
      <c r="I2" s="44"/>
      <c r="J2" s="120">
        <v>42387</v>
      </c>
    </row>
    <row r="3" spans="1:11" s="3" customFormat="1" ht="38.25" customHeight="1" thickBot="1">
      <c r="A3" s="45"/>
      <c r="B3" s="8" t="s">
        <v>12</v>
      </c>
      <c r="C3" s="46"/>
      <c r="D3" s="45"/>
      <c r="E3" s="45"/>
      <c r="F3" s="45"/>
      <c r="G3" s="45"/>
      <c r="H3" s="45"/>
      <c r="I3" s="45"/>
      <c r="J3" s="45"/>
      <c r="K3" s="15"/>
    </row>
    <row r="4" spans="2:11" s="38" customFormat="1" ht="27" customHeight="1">
      <c r="B4" s="110"/>
      <c r="C4" s="110"/>
      <c r="D4" s="110"/>
      <c r="E4" s="110"/>
      <c r="F4" s="110"/>
      <c r="G4" s="110"/>
      <c r="J4" s="118" t="s">
        <v>93</v>
      </c>
      <c r="K4" s="113"/>
    </row>
    <row r="5" spans="2:11" s="38" customFormat="1" ht="20.25" customHeight="1" hidden="1">
      <c r="B5" s="111"/>
      <c r="C5" s="111"/>
      <c r="D5" s="111"/>
      <c r="E5" s="111"/>
      <c r="F5" s="111"/>
      <c r="G5" s="111"/>
      <c r="J5" s="117" t="s">
        <v>71</v>
      </c>
      <c r="K5" s="111"/>
    </row>
    <row r="6" spans="2:11" s="38" customFormat="1" ht="27" customHeight="1">
      <c r="B6" s="111"/>
      <c r="C6" s="111"/>
      <c r="D6" s="111"/>
      <c r="E6" s="111"/>
      <c r="F6" s="111"/>
      <c r="G6" s="111"/>
      <c r="J6" s="117" t="s">
        <v>90</v>
      </c>
      <c r="K6" s="111"/>
    </row>
    <row r="7" spans="2:11" s="38" customFormat="1" ht="26.25" customHeight="1" thickBot="1">
      <c r="B7" s="112"/>
      <c r="C7" s="112"/>
      <c r="D7" s="112"/>
      <c r="E7" s="112"/>
      <c r="F7" s="112"/>
      <c r="G7" s="112"/>
      <c r="J7" s="119" t="s">
        <v>15</v>
      </c>
      <c r="K7" s="112"/>
    </row>
    <row r="8" spans="1:11" s="38" customFormat="1" ht="23.25">
      <c r="A8" s="27"/>
      <c r="B8" s="27"/>
      <c r="C8" s="27"/>
      <c r="D8" s="27"/>
      <c r="E8" s="27"/>
      <c r="F8" s="27"/>
      <c r="G8" s="27"/>
      <c r="H8" s="27"/>
      <c r="I8" s="20"/>
      <c r="K8" s="122" t="s">
        <v>45</v>
      </c>
    </row>
    <row r="9" spans="1:11" s="38" customFormat="1" ht="23.25">
      <c r="A9" s="121" t="s">
        <v>49</v>
      </c>
      <c r="B9" s="26"/>
      <c r="C9" s="26"/>
      <c r="D9" s="26"/>
      <c r="E9" s="26"/>
      <c r="F9" s="26"/>
      <c r="G9" s="26"/>
      <c r="H9" s="26"/>
      <c r="I9" s="22"/>
      <c r="K9" s="123" t="s">
        <v>66</v>
      </c>
    </row>
    <row r="10" spans="1:11" s="49" customFormat="1" ht="23.25">
      <c r="A10" s="121" t="s">
        <v>32</v>
      </c>
      <c r="B10" s="26"/>
      <c r="C10" s="26"/>
      <c r="D10" s="26"/>
      <c r="E10" s="26"/>
      <c r="F10" s="26"/>
      <c r="G10" s="26"/>
      <c r="H10" s="26"/>
      <c r="I10" s="22"/>
      <c r="K10" s="123" t="s">
        <v>42</v>
      </c>
    </row>
    <row r="11" spans="1:11" s="49" customFormat="1" ht="23.25">
      <c r="A11" s="26"/>
      <c r="B11" s="26"/>
      <c r="C11" s="26"/>
      <c r="D11" s="26"/>
      <c r="E11" s="26"/>
      <c r="F11" s="26"/>
      <c r="G11" s="26"/>
      <c r="H11" s="26"/>
      <c r="I11" s="22"/>
      <c r="K11" s="123" t="s">
        <v>60</v>
      </c>
    </row>
    <row r="12" spans="1:11" s="49" customFormat="1" ht="23.25">
      <c r="A12" s="26"/>
      <c r="B12" s="26"/>
      <c r="C12" s="26"/>
      <c r="D12" s="26"/>
      <c r="E12" s="26"/>
      <c r="F12" s="26"/>
      <c r="G12" s="26"/>
      <c r="H12" s="26"/>
      <c r="I12" s="31"/>
      <c r="K12" s="123" t="s">
        <v>43</v>
      </c>
    </row>
    <row r="13" spans="1:11" s="49" customFormat="1" ht="23.25">
      <c r="A13" s="26"/>
      <c r="B13" s="26"/>
      <c r="C13" s="26"/>
      <c r="D13" s="26"/>
      <c r="E13" s="26"/>
      <c r="F13" s="26"/>
      <c r="G13" s="26"/>
      <c r="H13" s="26"/>
      <c r="I13" s="31"/>
      <c r="K13" s="124" t="s">
        <v>44</v>
      </c>
    </row>
    <row r="14" spans="1:11" s="38" customFormat="1" ht="20.25">
      <c r="A14" s="25"/>
      <c r="B14" s="25"/>
      <c r="C14" s="25"/>
      <c r="D14" s="25"/>
      <c r="E14" s="25"/>
      <c r="F14" s="25"/>
      <c r="G14" s="25"/>
      <c r="H14" s="25"/>
      <c r="I14" s="24"/>
      <c r="K14" s="23"/>
    </row>
    <row r="15" spans="1:13" s="38" customFormat="1" ht="18" customHeight="1">
      <c r="A15" s="141" t="s">
        <v>0</v>
      </c>
      <c r="B15" s="141"/>
      <c r="C15" s="141"/>
      <c r="D15" s="141"/>
      <c r="E15" s="146" t="s">
        <v>2</v>
      </c>
      <c r="F15" s="141" t="s">
        <v>14</v>
      </c>
      <c r="G15" s="141"/>
      <c r="H15" s="141"/>
      <c r="I15" s="141" t="s">
        <v>9</v>
      </c>
      <c r="J15" s="141" t="s">
        <v>24</v>
      </c>
      <c r="K15" s="141" t="s">
        <v>25</v>
      </c>
      <c r="M15" s="135"/>
    </row>
    <row r="16" spans="1:13" s="38" customFormat="1" ht="0.75" customHeight="1">
      <c r="A16" s="141" t="s">
        <v>3</v>
      </c>
      <c r="B16" s="147" t="s">
        <v>4</v>
      </c>
      <c r="C16" s="141" t="s">
        <v>1</v>
      </c>
      <c r="D16" s="148" t="s">
        <v>5</v>
      </c>
      <c r="E16" s="146"/>
      <c r="F16" s="146" t="s">
        <v>56</v>
      </c>
      <c r="G16" s="141" t="s">
        <v>7</v>
      </c>
      <c r="H16" s="141" t="s">
        <v>6</v>
      </c>
      <c r="I16" s="141"/>
      <c r="J16" s="141"/>
      <c r="K16" s="141"/>
      <c r="M16" s="135"/>
    </row>
    <row r="17" spans="1:13" s="38" customFormat="1" ht="18" customHeight="1">
      <c r="A17" s="141"/>
      <c r="B17" s="147"/>
      <c r="C17" s="141"/>
      <c r="D17" s="148"/>
      <c r="E17" s="146"/>
      <c r="F17" s="146"/>
      <c r="G17" s="141"/>
      <c r="H17" s="141"/>
      <c r="I17" s="141"/>
      <c r="J17" s="141"/>
      <c r="K17" s="141"/>
      <c r="M17" s="135"/>
    </row>
    <row r="18" spans="1:11" s="38" customFormat="1" ht="20.25">
      <c r="A18" s="32"/>
      <c r="B18" s="33"/>
      <c r="C18" s="32"/>
      <c r="D18" s="34"/>
      <c r="E18" s="35"/>
      <c r="F18" s="35"/>
      <c r="G18" s="32"/>
      <c r="H18" s="32"/>
      <c r="K18" s="40"/>
    </row>
    <row r="19" spans="1:11" s="38" customFormat="1" ht="18" customHeight="1">
      <c r="A19" s="36" t="s">
        <v>19</v>
      </c>
      <c r="B19" s="114"/>
      <c r="C19" s="114"/>
      <c r="D19" s="114"/>
      <c r="E19" s="37"/>
      <c r="F19" s="37"/>
      <c r="G19" s="37"/>
      <c r="H19" s="37"/>
      <c r="I19" s="37"/>
      <c r="J19" s="37"/>
      <c r="K19" s="39"/>
    </row>
    <row r="20" spans="1:11" s="41" customFormat="1" ht="23.25">
      <c r="A20" s="136">
        <v>2</v>
      </c>
      <c r="B20" s="50">
        <v>1</v>
      </c>
      <c r="C20" s="51" t="s">
        <v>1</v>
      </c>
      <c r="D20" s="52">
        <v>2.1</v>
      </c>
      <c r="E20" s="59">
        <v>34</v>
      </c>
      <c r="F20" s="54"/>
      <c r="G20" s="54"/>
      <c r="H20" s="108"/>
      <c r="I20" s="56"/>
      <c r="J20" s="56" t="s">
        <v>94</v>
      </c>
      <c r="K20" s="42"/>
    </row>
    <row r="21" spans="1:11" s="41" customFormat="1" ht="23.25">
      <c r="A21" s="136"/>
      <c r="B21" s="50">
        <v>1.25</v>
      </c>
      <c r="C21" s="51" t="s">
        <v>1</v>
      </c>
      <c r="D21" s="52">
        <v>2.5</v>
      </c>
      <c r="E21" s="59">
        <v>52</v>
      </c>
      <c r="F21" s="54"/>
      <c r="G21" s="54"/>
      <c r="H21" s="108"/>
      <c r="I21" s="56"/>
      <c r="J21" s="56" t="s">
        <v>94</v>
      </c>
      <c r="K21" s="42"/>
    </row>
    <row r="22" spans="1:11" s="41" customFormat="1" ht="23.25">
      <c r="A22" s="115">
        <v>2.5</v>
      </c>
      <c r="B22" s="62">
        <v>1.25</v>
      </c>
      <c r="C22" s="63" t="s">
        <v>1</v>
      </c>
      <c r="D22" s="64">
        <v>2.5</v>
      </c>
      <c r="E22" s="59">
        <v>65</v>
      </c>
      <c r="F22" s="54">
        <f>CEILING(G22/(B22*D22),1)</f>
        <v>2663</v>
      </c>
      <c r="G22" s="54">
        <f>E22*H22/1000</f>
        <v>8320</v>
      </c>
      <c r="H22" s="108">
        <v>128000</v>
      </c>
      <c r="I22" s="56" t="s">
        <v>28</v>
      </c>
      <c r="J22" s="56" t="s">
        <v>13</v>
      </c>
      <c r="K22" s="42" t="s">
        <v>96</v>
      </c>
    </row>
    <row r="23" spans="1:11" s="41" customFormat="1" ht="23.25">
      <c r="A23" s="61">
        <v>3</v>
      </c>
      <c r="B23" s="62">
        <v>1.25</v>
      </c>
      <c r="C23" s="63" t="s">
        <v>1</v>
      </c>
      <c r="D23" s="64">
        <v>2.5</v>
      </c>
      <c r="E23" s="59">
        <v>77</v>
      </c>
      <c r="F23" s="54">
        <f>CEILING(G23/(B23*D23),1)</f>
        <v>3154</v>
      </c>
      <c r="G23" s="54">
        <f>E23*H23/1000</f>
        <v>9856</v>
      </c>
      <c r="H23" s="108">
        <v>128000</v>
      </c>
      <c r="I23" s="56" t="s">
        <v>28</v>
      </c>
      <c r="J23" s="56" t="s">
        <v>13</v>
      </c>
      <c r="K23" s="42" t="s">
        <v>96</v>
      </c>
    </row>
    <row r="24" spans="1:11" s="41" customFormat="1" ht="23.25">
      <c r="A24" s="61">
        <v>4</v>
      </c>
      <c r="B24" s="62">
        <v>1.5</v>
      </c>
      <c r="C24" s="63" t="s">
        <v>1</v>
      </c>
      <c r="D24" s="64">
        <v>6</v>
      </c>
      <c r="E24" s="116">
        <v>295</v>
      </c>
      <c r="F24" s="54">
        <f>CEILING(G24/(B24*D24),1)</f>
        <v>4065</v>
      </c>
      <c r="G24" s="54">
        <f>E24*H24/1000</f>
        <v>36580</v>
      </c>
      <c r="H24" s="108">
        <v>124000</v>
      </c>
      <c r="I24" s="56" t="s">
        <v>10</v>
      </c>
      <c r="J24" s="56" t="s">
        <v>13</v>
      </c>
      <c r="K24" s="42" t="s">
        <v>96</v>
      </c>
    </row>
    <row r="25" spans="1:11" s="41" customFormat="1" ht="23.25">
      <c r="A25" s="61">
        <v>5</v>
      </c>
      <c r="B25" s="62">
        <v>1.5</v>
      </c>
      <c r="C25" s="63" t="s">
        <v>1</v>
      </c>
      <c r="D25" s="64">
        <v>6</v>
      </c>
      <c r="E25" s="116">
        <v>357</v>
      </c>
      <c r="F25" s="54">
        <f>CEILING(G25/(B25*D25),1)</f>
        <v>4760</v>
      </c>
      <c r="G25" s="54">
        <f>E25*H25/1000</f>
        <v>42840</v>
      </c>
      <c r="H25" s="108">
        <v>120000</v>
      </c>
      <c r="I25" s="56" t="s">
        <v>10</v>
      </c>
      <c r="J25" s="56" t="s">
        <v>13</v>
      </c>
      <c r="K25" s="42" t="s">
        <v>96</v>
      </c>
    </row>
    <row r="26" spans="1:11" s="41" customFormat="1" ht="23.25">
      <c r="A26" s="61">
        <v>6</v>
      </c>
      <c r="B26" s="62">
        <v>1.5</v>
      </c>
      <c r="C26" s="63" t="s">
        <v>1</v>
      </c>
      <c r="D26" s="64">
        <v>6</v>
      </c>
      <c r="E26" s="116">
        <v>429</v>
      </c>
      <c r="F26" s="54">
        <f>CEILING(G26/(B26*D26),1)</f>
        <v>5720</v>
      </c>
      <c r="G26" s="54">
        <f>E26*H26/1000</f>
        <v>51480</v>
      </c>
      <c r="H26" s="108">
        <v>120000</v>
      </c>
      <c r="I26" s="56" t="s">
        <v>10</v>
      </c>
      <c r="J26" s="56" t="s">
        <v>13</v>
      </c>
      <c r="K26" s="42" t="s">
        <v>96</v>
      </c>
    </row>
    <row r="27" spans="1:11" s="41" customFormat="1" ht="23.25">
      <c r="A27" s="61">
        <v>8</v>
      </c>
      <c r="B27" s="62">
        <v>1.5</v>
      </c>
      <c r="C27" s="63" t="s">
        <v>1</v>
      </c>
      <c r="D27" s="64">
        <v>6</v>
      </c>
      <c r="E27" s="59">
        <v>566</v>
      </c>
      <c r="F27" s="54"/>
      <c r="G27" s="54"/>
      <c r="H27" s="108"/>
      <c r="I27" s="56"/>
      <c r="J27" s="56" t="s">
        <v>94</v>
      </c>
      <c r="K27" s="42"/>
    </row>
    <row r="28" spans="1:11" s="41" customFormat="1" ht="23.25">
      <c r="A28" s="61">
        <v>10</v>
      </c>
      <c r="B28" s="62">
        <v>1.5</v>
      </c>
      <c r="C28" s="63" t="s">
        <v>1</v>
      </c>
      <c r="D28" s="64">
        <v>6</v>
      </c>
      <c r="E28" s="59">
        <v>711</v>
      </c>
      <c r="F28" s="54"/>
      <c r="G28" s="54"/>
      <c r="H28" s="108"/>
      <c r="I28" s="56"/>
      <c r="J28" s="56" t="s">
        <v>94</v>
      </c>
      <c r="K28" s="42"/>
    </row>
    <row r="29" spans="1:11" s="41" customFormat="1" ht="23.25">
      <c r="A29" s="61">
        <v>12</v>
      </c>
      <c r="B29" s="62">
        <v>1.5</v>
      </c>
      <c r="C29" s="63" t="s">
        <v>1</v>
      </c>
      <c r="D29" s="64">
        <v>6</v>
      </c>
      <c r="E29" s="59">
        <v>848</v>
      </c>
      <c r="F29" s="54">
        <f>CEILING(G29/(B29*D29),1)</f>
        <v>11119</v>
      </c>
      <c r="G29" s="54">
        <f>E29*H29/1000</f>
        <v>100064</v>
      </c>
      <c r="H29" s="108">
        <v>118000</v>
      </c>
      <c r="I29" s="56" t="s">
        <v>10</v>
      </c>
      <c r="J29" s="56" t="s">
        <v>13</v>
      </c>
      <c r="K29" s="42" t="s">
        <v>96</v>
      </c>
    </row>
    <row r="30" spans="1:11" s="41" customFormat="1" ht="23.25">
      <c r="A30" s="61">
        <v>14</v>
      </c>
      <c r="B30" s="62">
        <v>1.5</v>
      </c>
      <c r="C30" s="63" t="s">
        <v>1</v>
      </c>
      <c r="D30" s="64">
        <v>6</v>
      </c>
      <c r="E30" s="59">
        <v>1010</v>
      </c>
      <c r="F30" s="54">
        <f>CEILING(G30/(B30*D30),1)</f>
        <v>15150</v>
      </c>
      <c r="G30" s="54">
        <f>E30*H30/1000</f>
        <v>136350</v>
      </c>
      <c r="H30" s="108">
        <v>135000</v>
      </c>
      <c r="I30" s="56" t="s">
        <v>28</v>
      </c>
      <c r="J30" s="56" t="s">
        <v>13</v>
      </c>
      <c r="K30" s="42"/>
    </row>
    <row r="31" spans="1:11" s="41" customFormat="1" ht="23.25">
      <c r="A31" s="61">
        <v>16</v>
      </c>
      <c r="B31" s="62">
        <v>1.5</v>
      </c>
      <c r="C31" s="63" t="s">
        <v>1</v>
      </c>
      <c r="D31" s="64">
        <v>6</v>
      </c>
      <c r="E31" s="59">
        <v>1150</v>
      </c>
      <c r="F31" s="54"/>
      <c r="G31" s="54"/>
      <c r="H31" s="108"/>
      <c r="I31" s="56"/>
      <c r="J31" s="56" t="s">
        <v>94</v>
      </c>
      <c r="K31" s="42"/>
    </row>
    <row r="32" spans="1:11" s="41" customFormat="1" ht="23.25">
      <c r="A32" s="61">
        <v>20</v>
      </c>
      <c r="B32" s="62">
        <v>1.5</v>
      </c>
      <c r="C32" s="63" t="s">
        <v>1</v>
      </c>
      <c r="D32" s="64">
        <v>6</v>
      </c>
      <c r="E32" s="59">
        <v>1451</v>
      </c>
      <c r="F32" s="54"/>
      <c r="G32" s="54"/>
      <c r="H32" s="108"/>
      <c r="I32" s="56"/>
      <c r="J32" s="56" t="s">
        <v>94</v>
      </c>
      <c r="K32" s="42"/>
    </row>
    <row r="33" spans="1:11" s="41" customFormat="1" ht="23.25">
      <c r="A33" s="61">
        <v>25</v>
      </c>
      <c r="B33" s="62">
        <v>1.5</v>
      </c>
      <c r="C33" s="63" t="s">
        <v>1</v>
      </c>
      <c r="D33" s="64">
        <v>6</v>
      </c>
      <c r="E33" s="59">
        <v>1794</v>
      </c>
      <c r="F33" s="54">
        <f>CEILING(G33/(B33*D33),1)</f>
        <v>26910</v>
      </c>
      <c r="G33" s="54">
        <f>E33*H33/1000</f>
        <v>242190</v>
      </c>
      <c r="H33" s="108">
        <v>135000</v>
      </c>
      <c r="I33" s="56" t="s">
        <v>28</v>
      </c>
      <c r="J33" s="56" t="s">
        <v>13</v>
      </c>
      <c r="K33" s="42"/>
    </row>
    <row r="34" spans="1:11" s="41" customFormat="1" ht="23.25">
      <c r="A34" s="61">
        <v>30</v>
      </c>
      <c r="B34" s="62">
        <v>1.5</v>
      </c>
      <c r="C34" s="63" t="s">
        <v>1</v>
      </c>
      <c r="D34" s="64">
        <v>6</v>
      </c>
      <c r="E34" s="59">
        <v>2176</v>
      </c>
      <c r="F34" s="54">
        <f>CEILING(G34/(B34*D34),1)</f>
        <v>32640</v>
      </c>
      <c r="G34" s="54">
        <f>E34*H34/1000</f>
        <v>293760</v>
      </c>
      <c r="H34" s="108">
        <v>135000</v>
      </c>
      <c r="I34" s="56" t="s">
        <v>28</v>
      </c>
      <c r="J34" s="56" t="s">
        <v>13</v>
      </c>
      <c r="K34" s="42"/>
    </row>
    <row r="35" spans="1:11" s="65" customFormat="1" ht="12.75">
      <c r="A35" s="9"/>
      <c r="B35" s="10"/>
      <c r="C35" s="9"/>
      <c r="D35" s="11"/>
      <c r="E35" s="12"/>
      <c r="F35" s="12"/>
      <c r="G35" s="9"/>
      <c r="H35" s="9"/>
      <c r="K35" s="14"/>
    </row>
    <row r="36" spans="1:11" s="38" customFormat="1" ht="18" customHeight="1">
      <c r="A36" s="36" t="s">
        <v>67</v>
      </c>
      <c r="B36" s="37"/>
      <c r="C36" s="37"/>
      <c r="D36" s="37"/>
      <c r="E36" s="37"/>
      <c r="F36" s="37"/>
      <c r="G36" s="37"/>
      <c r="H36" s="37"/>
      <c r="I36" s="37"/>
      <c r="J36" s="37"/>
      <c r="K36" s="39"/>
    </row>
    <row r="37" spans="1:11" s="41" customFormat="1" ht="23.25">
      <c r="A37" s="60">
        <v>4</v>
      </c>
      <c r="B37" s="62">
        <v>1.5</v>
      </c>
      <c r="C37" s="63" t="s">
        <v>1</v>
      </c>
      <c r="D37" s="64">
        <v>6</v>
      </c>
      <c r="E37" s="54">
        <v>310</v>
      </c>
      <c r="F37" s="54">
        <f>CEILING(G37/(B37*D37),1)</f>
        <v>4616</v>
      </c>
      <c r="G37" s="54">
        <f>E37*H37/1000</f>
        <v>41540</v>
      </c>
      <c r="H37" s="108">
        <v>134000</v>
      </c>
      <c r="I37" s="56" t="s">
        <v>10</v>
      </c>
      <c r="J37" s="56" t="s">
        <v>13</v>
      </c>
      <c r="K37" s="42" t="s">
        <v>96</v>
      </c>
    </row>
    <row r="38" spans="1:11" s="41" customFormat="1" ht="23.25">
      <c r="A38" s="60">
        <v>5</v>
      </c>
      <c r="B38" s="62">
        <v>1.5</v>
      </c>
      <c r="C38" s="63" t="s">
        <v>1</v>
      </c>
      <c r="D38" s="64">
        <v>6</v>
      </c>
      <c r="E38" s="54">
        <v>385</v>
      </c>
      <c r="F38" s="54">
        <f>CEILING(G38/(B38*D38),1)</f>
        <v>5647</v>
      </c>
      <c r="G38" s="54">
        <f>E38*H38/1000</f>
        <v>50820</v>
      </c>
      <c r="H38" s="108">
        <v>132000</v>
      </c>
      <c r="I38" s="56" t="s">
        <v>10</v>
      </c>
      <c r="J38" s="56" t="s">
        <v>13</v>
      </c>
      <c r="K38" s="42" t="s">
        <v>96</v>
      </c>
    </row>
    <row r="39" spans="1:11" s="65" customFormat="1" ht="12.75">
      <c r="A39" s="9"/>
      <c r="B39" s="10"/>
      <c r="C39" s="9"/>
      <c r="D39" s="11"/>
      <c r="E39" s="12"/>
      <c r="F39" s="12"/>
      <c r="G39" s="9"/>
      <c r="H39" s="9"/>
      <c r="K39" s="14"/>
    </row>
    <row r="40" spans="1:11" s="38" customFormat="1" ht="20.25">
      <c r="A40" s="36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9"/>
    </row>
    <row r="41" spans="1:11" s="41" customFormat="1" ht="23.25">
      <c r="A41" s="67">
        <v>0.5</v>
      </c>
      <c r="B41" s="57">
        <v>1</v>
      </c>
      <c r="C41" s="68" t="s">
        <v>1</v>
      </c>
      <c r="D41" s="58">
        <v>2</v>
      </c>
      <c r="E41" s="66">
        <v>8</v>
      </c>
      <c r="F41" s="54">
        <f>CEILING(G41/(B41*D41),1)</f>
        <v>696</v>
      </c>
      <c r="G41" s="54">
        <f>E41*H41/1000</f>
        <v>1392</v>
      </c>
      <c r="H41" s="108">
        <v>174000</v>
      </c>
      <c r="I41" s="56" t="s">
        <v>10</v>
      </c>
      <c r="J41" s="56" t="s">
        <v>13</v>
      </c>
      <c r="K41" s="42"/>
    </row>
    <row r="42" spans="1:11" s="41" customFormat="1" ht="23.25">
      <c r="A42" s="67">
        <v>0.8</v>
      </c>
      <c r="B42" s="50">
        <v>1.25</v>
      </c>
      <c r="C42" s="69" t="s">
        <v>1</v>
      </c>
      <c r="D42" s="52">
        <v>2.5</v>
      </c>
      <c r="E42" s="66">
        <v>20</v>
      </c>
      <c r="F42" s="54">
        <f>CEILING(G42/(B42*D42),1)</f>
        <v>1050</v>
      </c>
      <c r="G42" s="54">
        <f>E42*H42/1000</f>
        <v>3280</v>
      </c>
      <c r="H42" s="108">
        <v>164000</v>
      </c>
      <c r="I42" s="56" t="s">
        <v>10</v>
      </c>
      <c r="J42" s="56" t="s">
        <v>13</v>
      </c>
      <c r="K42" s="42" t="s">
        <v>96</v>
      </c>
    </row>
    <row r="43" spans="1:11" s="41" customFormat="1" ht="23.25">
      <c r="A43" s="137">
        <v>1</v>
      </c>
      <c r="B43" s="50">
        <v>1</v>
      </c>
      <c r="C43" s="69" t="s">
        <v>1</v>
      </c>
      <c r="D43" s="52">
        <v>2</v>
      </c>
      <c r="E43" s="70">
        <v>16</v>
      </c>
      <c r="F43" s="54">
        <f>CEILING(G43/(B43*D43),1)</f>
        <v>1296</v>
      </c>
      <c r="G43" s="54">
        <f>E43*H43/1000</f>
        <v>2592</v>
      </c>
      <c r="H43" s="108">
        <v>162000</v>
      </c>
      <c r="I43" s="56" t="s">
        <v>10</v>
      </c>
      <c r="J43" s="56" t="s">
        <v>13</v>
      </c>
      <c r="K43" s="42" t="s">
        <v>96</v>
      </c>
    </row>
    <row r="44" spans="1:11" s="41" customFormat="1" ht="23.25">
      <c r="A44" s="138"/>
      <c r="B44" s="50">
        <v>1.25</v>
      </c>
      <c r="C44" s="69" t="s">
        <v>1</v>
      </c>
      <c r="D44" s="52">
        <v>2.5</v>
      </c>
      <c r="E44" s="70">
        <v>25</v>
      </c>
      <c r="F44" s="54"/>
      <c r="G44" s="54"/>
      <c r="H44" s="108"/>
      <c r="I44" s="56"/>
      <c r="J44" s="56" t="s">
        <v>94</v>
      </c>
      <c r="K44" s="42"/>
    </row>
    <row r="45" spans="1:11" s="41" customFormat="1" ht="23.25">
      <c r="A45" s="137">
        <v>1.2</v>
      </c>
      <c r="B45" s="50">
        <v>1</v>
      </c>
      <c r="C45" s="69" t="s">
        <v>1</v>
      </c>
      <c r="D45" s="52">
        <v>2</v>
      </c>
      <c r="E45" s="72">
        <v>20</v>
      </c>
      <c r="F45" s="54">
        <f>CEILING(G45/(B45*D45),1)</f>
        <v>1620</v>
      </c>
      <c r="G45" s="54">
        <f>E45*H45/1000</f>
        <v>3240</v>
      </c>
      <c r="H45" s="108">
        <v>162000</v>
      </c>
      <c r="I45" s="56" t="s">
        <v>10</v>
      </c>
      <c r="J45" s="56" t="s">
        <v>13</v>
      </c>
      <c r="K45" s="42" t="s">
        <v>96</v>
      </c>
    </row>
    <row r="46" spans="1:11" s="41" customFormat="1" ht="23.25">
      <c r="A46" s="138"/>
      <c r="B46" s="50">
        <v>1.25</v>
      </c>
      <c r="C46" s="69" t="s">
        <v>1</v>
      </c>
      <c r="D46" s="52">
        <v>2.5</v>
      </c>
      <c r="E46" s="72">
        <v>31</v>
      </c>
      <c r="F46" s="54">
        <f>CEILING(G46/(B46*D46),1)</f>
        <v>1608</v>
      </c>
      <c r="G46" s="54">
        <f>E46*H46/1000</f>
        <v>5022</v>
      </c>
      <c r="H46" s="108">
        <v>162000</v>
      </c>
      <c r="I46" s="56" t="s">
        <v>10</v>
      </c>
      <c r="J46" s="56" t="s">
        <v>13</v>
      </c>
      <c r="K46" s="42" t="s">
        <v>96</v>
      </c>
    </row>
    <row r="47" spans="1:11" s="41" customFormat="1" ht="23.25">
      <c r="A47" s="137">
        <v>1.5</v>
      </c>
      <c r="B47" s="50">
        <v>1</v>
      </c>
      <c r="C47" s="69" t="s">
        <v>1</v>
      </c>
      <c r="D47" s="52">
        <v>2</v>
      </c>
      <c r="E47" s="70">
        <v>25</v>
      </c>
      <c r="F47" s="54"/>
      <c r="G47" s="54"/>
      <c r="H47" s="108"/>
      <c r="I47" s="56"/>
      <c r="J47" s="56" t="s">
        <v>94</v>
      </c>
      <c r="K47" s="42"/>
    </row>
    <row r="48" spans="1:11" s="41" customFormat="1" ht="23.25">
      <c r="A48" s="138"/>
      <c r="B48" s="50">
        <v>1.25</v>
      </c>
      <c r="C48" s="69" t="s">
        <v>1</v>
      </c>
      <c r="D48" s="52">
        <v>2.5</v>
      </c>
      <c r="E48" s="70">
        <v>38</v>
      </c>
      <c r="F48" s="54"/>
      <c r="G48" s="54"/>
      <c r="H48" s="108"/>
      <c r="I48" s="56"/>
      <c r="J48" s="56" t="s">
        <v>94</v>
      </c>
      <c r="K48" s="42"/>
    </row>
    <row r="49" spans="1:11" s="41" customFormat="1" ht="23.25">
      <c r="A49" s="73">
        <v>2</v>
      </c>
      <c r="B49" s="50">
        <v>1.25</v>
      </c>
      <c r="C49" s="69" t="s">
        <v>1</v>
      </c>
      <c r="D49" s="52">
        <v>2.5</v>
      </c>
      <c r="E49" s="66">
        <v>50</v>
      </c>
      <c r="F49" s="54"/>
      <c r="G49" s="54"/>
      <c r="H49" s="108"/>
      <c r="I49" s="56"/>
      <c r="J49" s="56" t="s">
        <v>94</v>
      </c>
      <c r="K49" s="42"/>
    </row>
    <row r="50" spans="1:11" s="65" customFormat="1" ht="12.75">
      <c r="A50" s="9"/>
      <c r="B50" s="10"/>
      <c r="C50" s="9"/>
      <c r="D50" s="11"/>
      <c r="E50" s="12"/>
      <c r="F50" s="12"/>
      <c r="G50" s="9"/>
      <c r="H50" s="9"/>
      <c r="K50" s="14"/>
    </row>
    <row r="51" spans="1:11" s="38" customFormat="1" ht="18" customHeight="1">
      <c r="A51" s="36" t="s">
        <v>59</v>
      </c>
      <c r="B51" s="37"/>
      <c r="C51" s="37"/>
      <c r="D51" s="37"/>
      <c r="E51" s="37"/>
      <c r="F51" s="37"/>
      <c r="G51" s="37"/>
      <c r="H51" s="37"/>
      <c r="I51" s="37"/>
      <c r="J51" s="37"/>
      <c r="K51" s="39"/>
    </row>
    <row r="52" spans="1:11" s="41" customFormat="1" ht="23.25">
      <c r="A52" s="73">
        <v>0.5</v>
      </c>
      <c r="B52" s="50">
        <v>1.25</v>
      </c>
      <c r="C52" s="74"/>
      <c r="D52" s="52"/>
      <c r="E52" s="66"/>
      <c r="F52" s="54"/>
      <c r="G52" s="54"/>
      <c r="H52" s="108">
        <v>199000</v>
      </c>
      <c r="I52" s="56" t="s">
        <v>10</v>
      </c>
      <c r="J52" s="56" t="s">
        <v>13</v>
      </c>
      <c r="K52" s="128"/>
    </row>
    <row r="53" spans="1:11" s="65" customFormat="1" ht="12.75">
      <c r="A53" s="9"/>
      <c r="B53" s="10"/>
      <c r="C53" s="9"/>
      <c r="D53" s="11"/>
      <c r="E53" s="12"/>
      <c r="F53" s="12"/>
      <c r="G53" s="9"/>
      <c r="H53" s="9"/>
      <c r="K53" s="14"/>
    </row>
    <row r="54" spans="1:11" s="38" customFormat="1" ht="18" customHeight="1">
      <c r="A54" s="36" t="s">
        <v>17</v>
      </c>
      <c r="B54" s="37"/>
      <c r="C54" s="37"/>
      <c r="D54" s="37"/>
      <c r="E54" s="37"/>
      <c r="F54" s="37"/>
      <c r="G54" s="37"/>
      <c r="H54" s="37"/>
      <c r="I54" s="37"/>
      <c r="J54" s="37"/>
      <c r="K54" s="39"/>
    </row>
    <row r="55" spans="1:11" s="41" customFormat="1" ht="24.75" customHeight="1">
      <c r="A55" s="142">
        <v>0.45</v>
      </c>
      <c r="B55" s="50">
        <v>1.25</v>
      </c>
      <c r="C55" s="74" t="s">
        <v>1</v>
      </c>
      <c r="D55" s="52">
        <v>2</v>
      </c>
      <c r="E55" s="77">
        <v>9</v>
      </c>
      <c r="F55" s="54">
        <f aca="true" t="shared" si="0" ref="F55:F65">CEILING(G55/(B55*D55),1)</f>
        <v>717</v>
      </c>
      <c r="G55" s="54">
        <f aca="true" t="shared" si="1" ref="G55:G65">E55*H55/1000</f>
        <v>1791</v>
      </c>
      <c r="H55" s="108">
        <v>199000</v>
      </c>
      <c r="I55" s="56" t="s">
        <v>28</v>
      </c>
      <c r="J55" s="56" t="s">
        <v>13</v>
      </c>
      <c r="K55" s="42" t="s">
        <v>96</v>
      </c>
    </row>
    <row r="56" spans="1:11" s="41" customFormat="1" ht="24.75" customHeight="1">
      <c r="A56" s="143"/>
      <c r="B56" s="57">
        <v>1.25</v>
      </c>
      <c r="C56" s="78" t="s">
        <v>1</v>
      </c>
      <c r="D56" s="58">
        <v>2.5</v>
      </c>
      <c r="E56" s="77">
        <v>11.1</v>
      </c>
      <c r="F56" s="54">
        <f t="shared" si="0"/>
        <v>707</v>
      </c>
      <c r="G56" s="54">
        <f t="shared" si="1"/>
        <v>2208.9</v>
      </c>
      <c r="H56" s="108">
        <v>199000</v>
      </c>
      <c r="I56" s="56" t="s">
        <v>28</v>
      </c>
      <c r="J56" s="56" t="s">
        <v>13</v>
      </c>
      <c r="K56" s="42" t="s">
        <v>96</v>
      </c>
    </row>
    <row r="57" spans="1:11" s="41" customFormat="1" ht="24.75" customHeight="1">
      <c r="A57" s="137">
        <v>0.5</v>
      </c>
      <c r="B57" s="50">
        <v>1</v>
      </c>
      <c r="C57" s="74" t="s">
        <v>1</v>
      </c>
      <c r="D57" s="52">
        <v>2</v>
      </c>
      <c r="E57" s="77">
        <v>8</v>
      </c>
      <c r="F57" s="54">
        <f t="shared" si="0"/>
        <v>796</v>
      </c>
      <c r="G57" s="54">
        <f t="shared" si="1"/>
        <v>1592</v>
      </c>
      <c r="H57" s="108">
        <v>199000</v>
      </c>
      <c r="I57" s="56" t="s">
        <v>28</v>
      </c>
      <c r="J57" s="56" t="s">
        <v>13</v>
      </c>
      <c r="K57" s="42" t="s">
        <v>96</v>
      </c>
    </row>
    <row r="58" spans="1:11" s="41" customFormat="1" ht="24.75" customHeight="1">
      <c r="A58" s="144"/>
      <c r="B58" s="50">
        <v>1.25</v>
      </c>
      <c r="C58" s="74" t="s">
        <v>1</v>
      </c>
      <c r="D58" s="52">
        <v>2</v>
      </c>
      <c r="E58" s="77">
        <v>10</v>
      </c>
      <c r="F58" s="54">
        <f t="shared" si="0"/>
        <v>796</v>
      </c>
      <c r="G58" s="54">
        <f t="shared" si="1"/>
        <v>1990</v>
      </c>
      <c r="H58" s="108">
        <v>199000</v>
      </c>
      <c r="I58" s="56" t="s">
        <v>28</v>
      </c>
      <c r="J58" s="56" t="s">
        <v>13</v>
      </c>
      <c r="K58" s="42" t="s">
        <v>96</v>
      </c>
    </row>
    <row r="59" spans="1:11" s="41" customFormat="1" ht="24.75" customHeight="1">
      <c r="A59" s="138"/>
      <c r="B59" s="57">
        <v>1.25</v>
      </c>
      <c r="C59" s="78" t="s">
        <v>1</v>
      </c>
      <c r="D59" s="58">
        <v>2.5</v>
      </c>
      <c r="E59" s="77">
        <v>12.3</v>
      </c>
      <c r="F59" s="54">
        <f t="shared" si="0"/>
        <v>784</v>
      </c>
      <c r="G59" s="54">
        <f t="shared" si="1"/>
        <v>2447.7</v>
      </c>
      <c r="H59" s="108">
        <v>199000</v>
      </c>
      <c r="I59" s="56" t="s">
        <v>28</v>
      </c>
      <c r="J59" s="56" t="s">
        <v>13</v>
      </c>
      <c r="K59" s="42" t="s">
        <v>96</v>
      </c>
    </row>
    <row r="60" spans="1:11" s="41" customFormat="1" ht="24.75" customHeight="1">
      <c r="A60" s="145">
        <v>0.55</v>
      </c>
      <c r="B60" s="50">
        <v>1.25</v>
      </c>
      <c r="C60" s="74" t="s">
        <v>1</v>
      </c>
      <c r="D60" s="52">
        <v>2</v>
      </c>
      <c r="E60" s="77">
        <v>11</v>
      </c>
      <c r="F60" s="54">
        <f t="shared" si="0"/>
        <v>876</v>
      </c>
      <c r="G60" s="54">
        <f t="shared" si="1"/>
        <v>2189</v>
      </c>
      <c r="H60" s="108">
        <v>199000</v>
      </c>
      <c r="I60" s="56" t="s">
        <v>10</v>
      </c>
      <c r="J60" s="56" t="s">
        <v>13</v>
      </c>
      <c r="K60" s="42" t="s">
        <v>96</v>
      </c>
    </row>
    <row r="61" spans="1:11" s="41" customFormat="1" ht="24.75" customHeight="1">
      <c r="A61" s="143"/>
      <c r="B61" s="50">
        <v>1.25</v>
      </c>
      <c r="C61" s="74" t="s">
        <v>1</v>
      </c>
      <c r="D61" s="52">
        <v>2.5</v>
      </c>
      <c r="E61" s="77">
        <v>13.6</v>
      </c>
      <c r="F61" s="54">
        <f t="shared" si="0"/>
        <v>867</v>
      </c>
      <c r="G61" s="54">
        <f t="shared" si="1"/>
        <v>2706.4</v>
      </c>
      <c r="H61" s="108">
        <v>199000</v>
      </c>
      <c r="I61" s="56" t="s">
        <v>28</v>
      </c>
      <c r="J61" s="56" t="s">
        <v>13</v>
      </c>
      <c r="K61" s="42" t="s">
        <v>96</v>
      </c>
    </row>
    <row r="62" spans="1:11" s="41" customFormat="1" ht="24.75" customHeight="1">
      <c r="A62" s="137">
        <v>0.6</v>
      </c>
      <c r="B62" s="50">
        <v>1.25</v>
      </c>
      <c r="C62" s="74" t="s">
        <v>1</v>
      </c>
      <c r="D62" s="52">
        <v>2</v>
      </c>
      <c r="E62" s="77">
        <v>12</v>
      </c>
      <c r="F62" s="54">
        <f t="shared" si="0"/>
        <v>956</v>
      </c>
      <c r="G62" s="54">
        <f t="shared" si="1"/>
        <v>2388</v>
      </c>
      <c r="H62" s="108">
        <v>199000</v>
      </c>
      <c r="I62" s="56" t="s">
        <v>28</v>
      </c>
      <c r="J62" s="56" t="s">
        <v>13</v>
      </c>
      <c r="K62" s="42" t="s">
        <v>96</v>
      </c>
    </row>
    <row r="63" spans="1:11" s="41" customFormat="1" ht="24.75" customHeight="1">
      <c r="A63" s="138"/>
      <c r="B63" s="50">
        <v>1.25</v>
      </c>
      <c r="C63" s="109" t="s">
        <v>1</v>
      </c>
      <c r="D63" s="52">
        <v>2.5</v>
      </c>
      <c r="E63" s="77">
        <v>14.8</v>
      </c>
      <c r="F63" s="54">
        <f t="shared" si="0"/>
        <v>943</v>
      </c>
      <c r="G63" s="54">
        <f t="shared" si="1"/>
        <v>2945.2</v>
      </c>
      <c r="H63" s="108">
        <v>199000</v>
      </c>
      <c r="I63" s="56" t="s">
        <v>28</v>
      </c>
      <c r="J63" s="56" t="s">
        <v>13</v>
      </c>
      <c r="K63" s="42" t="s">
        <v>96</v>
      </c>
    </row>
    <row r="64" spans="1:11" s="41" customFormat="1" ht="24.75" customHeight="1">
      <c r="A64" s="137">
        <v>0.7</v>
      </c>
      <c r="B64" s="57">
        <v>1.25</v>
      </c>
      <c r="C64" s="78" t="s">
        <v>1</v>
      </c>
      <c r="D64" s="58">
        <v>2</v>
      </c>
      <c r="E64" s="79">
        <v>14</v>
      </c>
      <c r="F64" s="54">
        <f t="shared" si="0"/>
        <v>1115</v>
      </c>
      <c r="G64" s="54">
        <f t="shared" si="1"/>
        <v>2786</v>
      </c>
      <c r="H64" s="108">
        <v>199000</v>
      </c>
      <c r="I64" s="56" t="s">
        <v>28</v>
      </c>
      <c r="J64" s="56" t="s">
        <v>13</v>
      </c>
      <c r="K64" s="42" t="s">
        <v>96</v>
      </c>
    </row>
    <row r="65" spans="1:11" s="41" customFormat="1" ht="24.75" customHeight="1">
      <c r="A65" s="138"/>
      <c r="B65" s="50">
        <v>1.25</v>
      </c>
      <c r="C65" s="74" t="s">
        <v>1</v>
      </c>
      <c r="D65" s="52">
        <v>2.5</v>
      </c>
      <c r="E65" s="79">
        <v>17.3</v>
      </c>
      <c r="F65" s="54">
        <f t="shared" si="0"/>
        <v>1102</v>
      </c>
      <c r="G65" s="54">
        <f t="shared" si="1"/>
        <v>3442.7</v>
      </c>
      <c r="H65" s="108">
        <v>199000</v>
      </c>
      <c r="I65" s="56" t="s">
        <v>28</v>
      </c>
      <c r="J65" s="56" t="s">
        <v>13</v>
      </c>
      <c r="K65" s="42" t="s">
        <v>96</v>
      </c>
    </row>
    <row r="66" spans="1:11" s="3" customFormat="1" ht="18">
      <c r="A66" s="80"/>
      <c r="B66" s="81"/>
      <c r="C66" s="82"/>
      <c r="D66" s="83"/>
      <c r="E66" s="84"/>
      <c r="F66" s="84"/>
      <c r="G66" s="85"/>
      <c r="H66" s="86"/>
      <c r="I66" s="87"/>
      <c r="J66" s="88"/>
      <c r="K66" s="15"/>
    </row>
    <row r="67" spans="1:11" s="38" customFormat="1" ht="18" customHeight="1">
      <c r="A67" s="36" t="s">
        <v>16</v>
      </c>
      <c r="B67" s="37"/>
      <c r="C67" s="37"/>
      <c r="D67" s="37"/>
      <c r="E67" s="37"/>
      <c r="F67" s="37"/>
      <c r="G67" s="37"/>
      <c r="H67" s="37"/>
      <c r="I67" s="37"/>
      <c r="J67" s="37"/>
      <c r="K67" s="39"/>
    </row>
    <row r="68" spans="1:11" s="41" customFormat="1" ht="23.25">
      <c r="A68" s="89" t="s">
        <v>80</v>
      </c>
      <c r="B68" s="57">
        <v>1.05</v>
      </c>
      <c r="C68" s="74" t="s">
        <v>1</v>
      </c>
      <c r="D68" s="52">
        <v>6</v>
      </c>
      <c r="E68" s="66"/>
      <c r="F68" s="54"/>
      <c r="G68" s="108">
        <v>5800</v>
      </c>
      <c r="H68" s="75"/>
      <c r="I68" s="56" t="s">
        <v>10</v>
      </c>
      <c r="J68" s="56" t="s">
        <v>13</v>
      </c>
      <c r="K68" s="128" t="s">
        <v>96</v>
      </c>
    </row>
    <row r="69" spans="1:11" s="41" customFormat="1" ht="23.25">
      <c r="A69" s="89" t="s">
        <v>81</v>
      </c>
      <c r="B69" s="50">
        <v>1.05</v>
      </c>
      <c r="C69" s="74" t="s">
        <v>1</v>
      </c>
      <c r="D69" s="52">
        <v>6</v>
      </c>
      <c r="E69" s="66"/>
      <c r="F69" s="54"/>
      <c r="G69" s="108">
        <v>5800</v>
      </c>
      <c r="H69" s="75"/>
      <c r="I69" s="56" t="s">
        <v>10</v>
      </c>
      <c r="J69" s="56" t="s">
        <v>13</v>
      </c>
      <c r="K69" s="128" t="s">
        <v>96</v>
      </c>
    </row>
    <row r="70" spans="1:11" s="41" customFormat="1" ht="23.25">
      <c r="A70" s="89" t="s">
        <v>74</v>
      </c>
      <c r="B70" s="57">
        <v>1.05</v>
      </c>
      <c r="C70" s="74" t="s">
        <v>1</v>
      </c>
      <c r="D70" s="52">
        <v>6</v>
      </c>
      <c r="E70" s="66"/>
      <c r="F70" s="54"/>
      <c r="G70" s="108">
        <v>7000</v>
      </c>
      <c r="H70" s="75"/>
      <c r="I70" s="56" t="s">
        <v>10</v>
      </c>
      <c r="J70" s="56" t="s">
        <v>13</v>
      </c>
      <c r="K70" s="128" t="s">
        <v>96</v>
      </c>
    </row>
    <row r="71" spans="1:11" s="41" customFormat="1" ht="23.25">
      <c r="A71" s="89" t="s">
        <v>75</v>
      </c>
      <c r="B71" s="57">
        <v>1.05</v>
      </c>
      <c r="C71" s="74" t="s">
        <v>1</v>
      </c>
      <c r="D71" s="52">
        <v>6</v>
      </c>
      <c r="E71" s="66"/>
      <c r="F71" s="54"/>
      <c r="G71" s="108">
        <v>7000</v>
      </c>
      <c r="H71" s="75"/>
      <c r="I71" s="56" t="s">
        <v>10</v>
      </c>
      <c r="J71" s="56" t="s">
        <v>13</v>
      </c>
      <c r="K71" s="128" t="s">
        <v>96</v>
      </c>
    </row>
    <row r="72" spans="1:11" s="41" customFormat="1" ht="23.25">
      <c r="A72" s="76" t="s">
        <v>76</v>
      </c>
      <c r="B72" s="57">
        <v>1.05</v>
      </c>
      <c r="C72" s="74" t="s">
        <v>1</v>
      </c>
      <c r="D72" s="52">
        <v>6</v>
      </c>
      <c r="E72" s="66"/>
      <c r="F72" s="54"/>
      <c r="G72" s="108">
        <v>8200</v>
      </c>
      <c r="H72" s="75"/>
      <c r="I72" s="56" t="s">
        <v>10</v>
      </c>
      <c r="J72" s="56" t="s">
        <v>13</v>
      </c>
      <c r="K72" s="128" t="s">
        <v>96</v>
      </c>
    </row>
    <row r="73" spans="1:11" s="41" customFormat="1" ht="23.25">
      <c r="A73" s="89" t="s">
        <v>77</v>
      </c>
      <c r="B73" s="50">
        <v>1.05</v>
      </c>
      <c r="C73" s="74" t="s">
        <v>1</v>
      </c>
      <c r="D73" s="52">
        <v>6</v>
      </c>
      <c r="E73" s="66"/>
      <c r="F73" s="54"/>
      <c r="G73" s="108">
        <v>8200</v>
      </c>
      <c r="H73" s="75"/>
      <c r="I73" s="56" t="s">
        <v>10</v>
      </c>
      <c r="J73" s="56" t="s">
        <v>13</v>
      </c>
      <c r="K73" s="128" t="s">
        <v>96</v>
      </c>
    </row>
    <row r="74" spans="1:11" s="41" customFormat="1" ht="23.25">
      <c r="A74" s="89" t="s">
        <v>78</v>
      </c>
      <c r="B74" s="50">
        <v>1.05</v>
      </c>
      <c r="C74" s="74" t="s">
        <v>1</v>
      </c>
      <c r="D74" s="52">
        <v>6</v>
      </c>
      <c r="E74" s="66"/>
      <c r="F74" s="54"/>
      <c r="G74" s="108">
        <v>8200</v>
      </c>
      <c r="H74" s="75"/>
      <c r="I74" s="56" t="s">
        <v>10</v>
      </c>
      <c r="J74" s="56" t="s">
        <v>13</v>
      </c>
      <c r="K74" s="128" t="s">
        <v>96</v>
      </c>
    </row>
    <row r="75" spans="1:11" s="41" customFormat="1" ht="23.25">
      <c r="A75" s="89" t="s">
        <v>79</v>
      </c>
      <c r="B75" s="50">
        <v>0.9</v>
      </c>
      <c r="C75" s="74" t="s">
        <v>1</v>
      </c>
      <c r="D75" s="52">
        <v>6</v>
      </c>
      <c r="E75" s="66"/>
      <c r="F75" s="54"/>
      <c r="G75" s="108">
        <v>8200</v>
      </c>
      <c r="H75" s="75"/>
      <c r="I75" s="56" t="s">
        <v>10</v>
      </c>
      <c r="J75" s="56" t="s">
        <v>13</v>
      </c>
      <c r="K75" s="128" t="s">
        <v>96</v>
      </c>
    </row>
    <row r="76" spans="1:11" s="3" customFormat="1" ht="9.75" customHeight="1" thickBot="1">
      <c r="A76" s="90"/>
      <c r="B76" s="91"/>
      <c r="C76" s="92"/>
      <c r="D76" s="93"/>
      <c r="E76" s="94"/>
      <c r="F76" s="94"/>
      <c r="G76" s="45"/>
      <c r="H76" s="95"/>
      <c r="I76" s="45"/>
      <c r="J76" s="45"/>
      <c r="K76" s="96"/>
    </row>
    <row r="77" spans="3:11" s="3" customFormat="1" ht="14.25" customHeight="1">
      <c r="C77" s="43"/>
      <c r="K77" s="97"/>
    </row>
    <row r="78" spans="1:11" s="3" customFormat="1" ht="23.25" customHeight="1">
      <c r="A78" s="149" t="s">
        <v>89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</row>
    <row r="79" spans="1:11" s="41" customFormat="1" ht="23.25" customHeight="1">
      <c r="A79" s="149" t="s">
        <v>82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49"/>
    </row>
    <row r="80" spans="1:11" s="41" customFormat="1" ht="23.25" customHeight="1">
      <c r="A80" s="149" t="s">
        <v>8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</row>
    <row r="81" spans="1:11" s="41" customFormat="1" ht="24" customHeight="1">
      <c r="A81" s="150" t="s">
        <v>53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50"/>
    </row>
    <row r="82" spans="1:11" s="3" customFormat="1" ht="18" hidden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17"/>
    </row>
    <row r="83" spans="1:11" s="3" customFormat="1" ht="18" hidden="1">
      <c r="A83" s="43" t="s">
        <v>37</v>
      </c>
      <c r="B83" s="43"/>
      <c r="C83" s="43"/>
      <c r="D83" s="43"/>
      <c r="E83" s="43"/>
      <c r="F83" s="43"/>
      <c r="G83" s="43"/>
      <c r="H83" s="43"/>
      <c r="I83" s="43"/>
      <c r="J83" s="43"/>
      <c r="K83" s="17"/>
    </row>
    <row r="84" spans="2:10" s="3" customFormat="1" ht="39" customHeight="1">
      <c r="B84" s="7" t="s">
        <v>11</v>
      </c>
      <c r="C84" s="43"/>
      <c r="H84" s="6"/>
      <c r="I84" s="44"/>
      <c r="J84" s="120">
        <f>J2</f>
        <v>42387</v>
      </c>
    </row>
    <row r="85" spans="1:11" s="3" customFormat="1" ht="38.25" customHeight="1" thickBot="1">
      <c r="A85" s="45"/>
      <c r="B85" s="8" t="s">
        <v>12</v>
      </c>
      <c r="C85" s="46"/>
      <c r="D85" s="45"/>
      <c r="E85" s="45"/>
      <c r="F85" s="45"/>
      <c r="G85" s="45"/>
      <c r="H85" s="45"/>
      <c r="I85" s="45"/>
      <c r="J85" s="45"/>
      <c r="K85" s="15"/>
    </row>
    <row r="86" spans="2:11" s="3" customFormat="1" ht="27" customHeight="1">
      <c r="B86" s="110"/>
      <c r="C86" s="110"/>
      <c r="D86" s="110"/>
      <c r="E86" s="110"/>
      <c r="F86" s="110"/>
      <c r="G86" s="110"/>
      <c r="H86" s="110"/>
      <c r="J86" s="118" t="str">
        <f>J4</f>
        <v>Адрес г.Астана, ул. Кеншагыл, 2/1, офис 36 (территория базы ТОО СтальТрейд-НС)</v>
      </c>
      <c r="K86" s="113"/>
    </row>
    <row r="87" spans="2:11" s="38" customFormat="1" ht="27" customHeight="1">
      <c r="B87" s="111"/>
      <c r="C87" s="111"/>
      <c r="D87" s="111"/>
      <c r="E87" s="111"/>
      <c r="F87" s="111"/>
      <c r="G87" s="111"/>
      <c r="H87" s="111"/>
      <c r="J87" s="117" t="str">
        <f>J6</f>
        <v>Тел/факс +7 (7172) 53-87-91, тел +7 (7172) 62-90-76, моб +7-701-436-5620 (Александр), +7-701-436-5537 (Андрей)</v>
      </c>
      <c r="K87" s="111"/>
    </row>
    <row r="88" spans="2:11" s="3" customFormat="1" ht="27" customHeight="1" thickBot="1">
      <c r="B88" s="112"/>
      <c r="C88" s="112"/>
      <c r="D88" s="112"/>
      <c r="E88" s="112"/>
      <c r="F88" s="112"/>
      <c r="G88" s="112"/>
      <c r="H88" s="112"/>
      <c r="I88" s="45"/>
      <c r="J88" s="119" t="str">
        <f>J7</f>
        <v>Internet: www.kazrosstroy.kz          E-mail: market@kazrosstroy.kz</v>
      </c>
      <c r="K88" s="112"/>
    </row>
    <row r="89" spans="1:11" s="38" customFormat="1" ht="23.25">
      <c r="A89" s="27"/>
      <c r="B89" s="27"/>
      <c r="C89" s="27"/>
      <c r="D89" s="27"/>
      <c r="E89" s="27"/>
      <c r="F89" s="27"/>
      <c r="G89" s="27"/>
      <c r="H89" s="27"/>
      <c r="J89" s="19"/>
      <c r="K89" s="122" t="s">
        <v>65</v>
      </c>
    </row>
    <row r="90" spans="1:11" s="38" customFormat="1" ht="23.25">
      <c r="A90" s="121" t="s">
        <v>50</v>
      </c>
      <c r="B90" s="26"/>
      <c r="C90" s="26"/>
      <c r="D90" s="26"/>
      <c r="E90" s="26"/>
      <c r="F90" s="26"/>
      <c r="G90" s="26"/>
      <c r="H90" s="26"/>
      <c r="J90" s="21"/>
      <c r="K90" s="123" t="s">
        <v>46</v>
      </c>
    </row>
    <row r="91" spans="1:11" s="49" customFormat="1" ht="23.25">
      <c r="A91" s="121" t="s">
        <v>31</v>
      </c>
      <c r="B91" s="26"/>
      <c r="C91" s="26"/>
      <c r="D91" s="26"/>
      <c r="E91" s="26"/>
      <c r="F91" s="26"/>
      <c r="G91" s="26"/>
      <c r="H91" s="26"/>
      <c r="J91" s="21"/>
      <c r="K91" s="123" t="s">
        <v>47</v>
      </c>
    </row>
    <row r="92" spans="1:11" s="49" customFormat="1" ht="23.25">
      <c r="A92" s="121"/>
      <c r="B92" s="26"/>
      <c r="C92" s="26"/>
      <c r="D92" s="26"/>
      <c r="E92" s="26"/>
      <c r="F92" s="26"/>
      <c r="G92" s="26"/>
      <c r="H92" s="26"/>
      <c r="J92" s="21"/>
      <c r="K92" s="123" t="s">
        <v>48</v>
      </c>
    </row>
    <row r="93" spans="1:10" s="49" customFormat="1" ht="20.25">
      <c r="A93" s="26"/>
      <c r="B93" s="26"/>
      <c r="C93" s="26"/>
      <c r="D93" s="26"/>
      <c r="E93" s="26"/>
      <c r="F93" s="26"/>
      <c r="G93" s="26"/>
      <c r="H93" s="26"/>
      <c r="J93" s="21"/>
    </row>
    <row r="94" spans="1:11" s="49" customFormat="1" ht="20.25">
      <c r="A94" s="25"/>
      <c r="B94" s="25"/>
      <c r="C94" s="25"/>
      <c r="D94" s="25"/>
      <c r="E94" s="25"/>
      <c r="F94" s="25"/>
      <c r="G94" s="25"/>
      <c r="H94" s="25"/>
      <c r="I94" s="29"/>
      <c r="J94" s="29"/>
      <c r="K94" s="48"/>
    </row>
    <row r="95" spans="1:11" s="38" customFormat="1" ht="18" customHeight="1">
      <c r="A95" s="141" t="s">
        <v>0</v>
      </c>
      <c r="B95" s="141"/>
      <c r="C95" s="141"/>
      <c r="D95" s="141"/>
      <c r="E95" s="146" t="s">
        <v>2</v>
      </c>
      <c r="F95" s="141" t="s">
        <v>14</v>
      </c>
      <c r="G95" s="141"/>
      <c r="H95" s="141"/>
      <c r="I95" s="141" t="s">
        <v>9</v>
      </c>
      <c r="J95" s="141" t="s">
        <v>24</v>
      </c>
      <c r="K95" s="141" t="s">
        <v>25</v>
      </c>
    </row>
    <row r="96" spans="1:11" s="38" customFormat="1" ht="1.5" customHeight="1">
      <c r="A96" s="141" t="s">
        <v>36</v>
      </c>
      <c r="B96" s="148" t="s">
        <v>3</v>
      </c>
      <c r="C96" s="141" t="s">
        <v>5</v>
      </c>
      <c r="D96" s="141"/>
      <c r="E96" s="146"/>
      <c r="F96" s="146" t="s">
        <v>57</v>
      </c>
      <c r="G96" s="141" t="s">
        <v>7</v>
      </c>
      <c r="H96" s="141" t="s">
        <v>6</v>
      </c>
      <c r="I96" s="141"/>
      <c r="J96" s="141"/>
      <c r="K96" s="141"/>
    </row>
    <row r="97" spans="1:11" s="38" customFormat="1" ht="18.75" customHeight="1">
      <c r="A97" s="141"/>
      <c r="B97" s="148"/>
      <c r="C97" s="141"/>
      <c r="D97" s="141"/>
      <c r="E97" s="146"/>
      <c r="F97" s="146"/>
      <c r="G97" s="141"/>
      <c r="H97" s="141"/>
      <c r="I97" s="141"/>
      <c r="J97" s="141"/>
      <c r="K97" s="141"/>
    </row>
    <row r="98" spans="1:11" s="3" customFormat="1" ht="18">
      <c r="A98" s="9"/>
      <c r="B98" s="10"/>
      <c r="C98" s="9"/>
      <c r="D98" s="11"/>
      <c r="E98" s="12"/>
      <c r="F98" s="12"/>
      <c r="G98" s="9"/>
      <c r="H98" s="9"/>
      <c r="I98" s="65"/>
      <c r="J98" s="65"/>
      <c r="K98" s="13"/>
    </row>
    <row r="99" spans="1:11" s="38" customFormat="1" ht="18" customHeight="1">
      <c r="A99" s="36" t="s">
        <v>68</v>
      </c>
      <c r="B99" s="37"/>
      <c r="C99" s="37"/>
      <c r="D99" s="37"/>
      <c r="E99" s="37"/>
      <c r="F99" s="37"/>
      <c r="G99" s="37"/>
      <c r="H99" s="37"/>
      <c r="I99" s="37"/>
      <c r="J99" s="37"/>
      <c r="K99" s="39"/>
    </row>
    <row r="100" spans="1:11" s="41" customFormat="1" ht="23.25">
      <c r="A100" s="60" t="s">
        <v>61</v>
      </c>
      <c r="B100" s="98"/>
      <c r="C100" s="139">
        <v>6</v>
      </c>
      <c r="D100" s="140"/>
      <c r="E100" s="99">
        <v>5</v>
      </c>
      <c r="F100" s="54">
        <f>CEILING(G100/C100,1)</f>
        <v>150</v>
      </c>
      <c r="G100" s="54">
        <f>CEILING(E100*H100/1000,1)</f>
        <v>900</v>
      </c>
      <c r="H100" s="108">
        <v>180000</v>
      </c>
      <c r="I100" s="56" t="s">
        <v>69</v>
      </c>
      <c r="J100" s="56" t="s">
        <v>13</v>
      </c>
      <c r="K100" s="42" t="s">
        <v>96</v>
      </c>
    </row>
    <row r="101" spans="1:11" s="41" customFormat="1" ht="23.25">
      <c r="A101" s="60" t="s">
        <v>62</v>
      </c>
      <c r="B101" s="98"/>
      <c r="C101" s="139">
        <v>6</v>
      </c>
      <c r="D101" s="140"/>
      <c r="E101" s="99">
        <v>6.84</v>
      </c>
      <c r="F101" s="54"/>
      <c r="G101" s="54"/>
      <c r="H101" s="108"/>
      <c r="I101" s="56"/>
      <c r="J101" s="56" t="s">
        <v>94</v>
      </c>
      <c r="K101" s="42"/>
    </row>
    <row r="102" spans="1:11" s="41" customFormat="1" ht="23.25">
      <c r="A102" s="60" t="s">
        <v>63</v>
      </c>
      <c r="B102" s="98"/>
      <c r="C102" s="139">
        <v>6</v>
      </c>
      <c r="D102" s="140"/>
      <c r="E102" s="99">
        <v>9.32</v>
      </c>
      <c r="F102" s="54">
        <f>CEILING(G102/C102,1)</f>
        <v>249</v>
      </c>
      <c r="G102" s="54">
        <f>CEILING(E102*H102/1000,1)</f>
        <v>1492</v>
      </c>
      <c r="H102" s="108">
        <v>160000</v>
      </c>
      <c r="I102" s="56" t="s">
        <v>69</v>
      </c>
      <c r="J102" s="56" t="s">
        <v>13</v>
      </c>
      <c r="K102" s="42" t="s">
        <v>96</v>
      </c>
    </row>
    <row r="103" spans="1:11" s="41" customFormat="1" ht="23.25">
      <c r="A103" s="60" t="s">
        <v>64</v>
      </c>
      <c r="B103" s="98"/>
      <c r="C103" s="139">
        <v>6</v>
      </c>
      <c r="D103" s="140"/>
      <c r="E103" s="99">
        <v>12.16</v>
      </c>
      <c r="F103" s="54">
        <f>CEILING(G103/C103,1)</f>
        <v>325</v>
      </c>
      <c r="G103" s="54">
        <f>CEILING(E103*H103/1000,1)</f>
        <v>1946</v>
      </c>
      <c r="H103" s="108">
        <v>160000</v>
      </c>
      <c r="I103" s="56" t="s">
        <v>69</v>
      </c>
      <c r="J103" s="56" t="s">
        <v>13</v>
      </c>
      <c r="K103" s="42" t="s">
        <v>96</v>
      </c>
    </row>
    <row r="104" spans="1:11" s="41" customFormat="1" ht="23.25">
      <c r="A104" s="60" t="s">
        <v>54</v>
      </c>
      <c r="B104" s="98"/>
      <c r="C104" s="151">
        <v>6</v>
      </c>
      <c r="D104" s="152"/>
      <c r="E104" s="99">
        <v>19</v>
      </c>
      <c r="F104" s="54">
        <f>CEILING(G104/C104,1)</f>
        <v>507</v>
      </c>
      <c r="G104" s="54">
        <f>CEILING(E104*H104/1000,1)</f>
        <v>3040</v>
      </c>
      <c r="H104" s="108">
        <v>160000</v>
      </c>
      <c r="I104" s="56" t="s">
        <v>69</v>
      </c>
      <c r="J104" s="56" t="s">
        <v>13</v>
      </c>
      <c r="K104" s="42" t="s">
        <v>96</v>
      </c>
    </row>
    <row r="105" spans="1:11" s="3" customFormat="1" ht="18">
      <c r="A105" s="9"/>
      <c r="B105" s="10"/>
      <c r="C105" s="9"/>
      <c r="D105" s="11"/>
      <c r="E105" s="12"/>
      <c r="F105" s="12"/>
      <c r="G105" s="9"/>
      <c r="H105" s="9"/>
      <c r="I105" s="65"/>
      <c r="J105" s="65"/>
      <c r="K105" s="14"/>
    </row>
    <row r="106" spans="1:11" s="38" customFormat="1" ht="18" customHeight="1">
      <c r="A106" s="36" t="s">
        <v>38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9"/>
    </row>
    <row r="107" spans="1:11" s="41" customFormat="1" ht="23.25">
      <c r="A107" s="100" t="s">
        <v>21</v>
      </c>
      <c r="B107" s="101">
        <v>4</v>
      </c>
      <c r="C107" s="139">
        <v>6</v>
      </c>
      <c r="D107" s="140"/>
      <c r="E107" s="70">
        <v>9</v>
      </c>
      <c r="F107" s="54">
        <f aca="true" t="shared" si="2" ref="F107:F114">CEILING(G107/C107,1)</f>
        <v>215</v>
      </c>
      <c r="G107" s="54">
        <f aca="true" t="shared" si="3" ref="G107:G114">CEILING(E107*H107/1000,1)</f>
        <v>1287</v>
      </c>
      <c r="H107" s="108">
        <v>143000</v>
      </c>
      <c r="I107" s="56" t="s">
        <v>88</v>
      </c>
      <c r="J107" s="56" t="s">
        <v>13</v>
      </c>
      <c r="K107" s="42"/>
    </row>
    <row r="108" spans="1:11" s="41" customFormat="1" ht="23.25">
      <c r="A108" s="100" t="s">
        <v>83</v>
      </c>
      <c r="B108" s="101">
        <v>4</v>
      </c>
      <c r="C108" s="139">
        <v>6</v>
      </c>
      <c r="D108" s="140"/>
      <c r="E108" s="70">
        <v>12</v>
      </c>
      <c r="F108" s="54">
        <f t="shared" si="2"/>
        <v>286</v>
      </c>
      <c r="G108" s="54">
        <f t="shared" si="3"/>
        <v>1716</v>
      </c>
      <c r="H108" s="108">
        <v>143000</v>
      </c>
      <c r="I108" s="56" t="s">
        <v>88</v>
      </c>
      <c r="J108" s="56" t="s">
        <v>13</v>
      </c>
      <c r="K108" s="42"/>
    </row>
    <row r="109" spans="1:11" s="41" customFormat="1" ht="23.25">
      <c r="A109" s="100" t="s">
        <v>22</v>
      </c>
      <c r="B109" s="101">
        <v>4</v>
      </c>
      <c r="C109" s="139">
        <v>6</v>
      </c>
      <c r="D109" s="140"/>
      <c r="E109" s="70">
        <v>15</v>
      </c>
      <c r="F109" s="54">
        <f t="shared" si="2"/>
        <v>330</v>
      </c>
      <c r="G109" s="54">
        <f t="shared" si="3"/>
        <v>1980</v>
      </c>
      <c r="H109" s="108">
        <v>132000</v>
      </c>
      <c r="I109" s="56" t="s">
        <v>28</v>
      </c>
      <c r="J109" s="56" t="s">
        <v>13</v>
      </c>
      <c r="K109" s="42"/>
    </row>
    <row r="110" spans="1:11" s="41" customFormat="1" ht="23.25">
      <c r="A110" s="100" t="s">
        <v>84</v>
      </c>
      <c r="B110" s="101">
        <v>4</v>
      </c>
      <c r="C110" s="139">
        <v>6</v>
      </c>
      <c r="D110" s="140"/>
      <c r="E110" s="70">
        <v>17</v>
      </c>
      <c r="F110" s="54">
        <f t="shared" si="2"/>
        <v>374</v>
      </c>
      <c r="G110" s="54">
        <f t="shared" si="3"/>
        <v>2244</v>
      </c>
      <c r="H110" s="108">
        <v>132000</v>
      </c>
      <c r="I110" s="56" t="s">
        <v>28</v>
      </c>
      <c r="J110" s="56" t="s">
        <v>13</v>
      </c>
      <c r="K110" s="42"/>
    </row>
    <row r="111" spans="1:11" s="41" customFormat="1" ht="23.25">
      <c r="A111" s="145" t="s">
        <v>23</v>
      </c>
      <c r="B111" s="101">
        <v>4</v>
      </c>
      <c r="C111" s="139">
        <v>6</v>
      </c>
      <c r="D111" s="140"/>
      <c r="E111" s="70">
        <v>19</v>
      </c>
      <c r="F111" s="54">
        <f t="shared" si="2"/>
        <v>466</v>
      </c>
      <c r="G111" s="54">
        <f t="shared" si="3"/>
        <v>2793</v>
      </c>
      <c r="H111" s="108">
        <v>147000</v>
      </c>
      <c r="I111" s="56" t="s">
        <v>28</v>
      </c>
      <c r="J111" s="56" t="s">
        <v>13</v>
      </c>
      <c r="K111" s="42"/>
    </row>
    <row r="112" spans="1:11" s="41" customFormat="1" ht="23.25">
      <c r="A112" s="142"/>
      <c r="B112" s="153">
        <v>5</v>
      </c>
      <c r="C112" s="139">
        <v>6</v>
      </c>
      <c r="D112" s="140"/>
      <c r="E112" s="66">
        <v>23</v>
      </c>
      <c r="F112" s="54">
        <f t="shared" si="2"/>
        <v>506</v>
      </c>
      <c r="G112" s="54">
        <f t="shared" si="3"/>
        <v>3036</v>
      </c>
      <c r="H112" s="108">
        <v>132000</v>
      </c>
      <c r="I112" s="56" t="s">
        <v>28</v>
      </c>
      <c r="J112" s="56" t="s">
        <v>13</v>
      </c>
      <c r="K112" s="42"/>
    </row>
    <row r="113" spans="1:11" s="41" customFormat="1" ht="23.25">
      <c r="A113" s="142"/>
      <c r="B113" s="154"/>
      <c r="C113" s="151">
        <v>11.7</v>
      </c>
      <c r="D113" s="152"/>
      <c r="E113" s="66">
        <v>44.3</v>
      </c>
      <c r="F113" s="54">
        <f t="shared" si="2"/>
        <v>500</v>
      </c>
      <c r="G113" s="54">
        <f t="shared" si="3"/>
        <v>5848</v>
      </c>
      <c r="H113" s="108">
        <v>132000</v>
      </c>
      <c r="I113" s="56" t="s">
        <v>28</v>
      </c>
      <c r="J113" s="56" t="s">
        <v>13</v>
      </c>
      <c r="K113" s="42"/>
    </row>
    <row r="114" spans="1:11" s="41" customFormat="1" ht="23.25">
      <c r="A114" s="145" t="s">
        <v>33</v>
      </c>
      <c r="B114" s="153">
        <v>5</v>
      </c>
      <c r="C114" s="139">
        <v>11.7</v>
      </c>
      <c r="D114" s="140"/>
      <c r="E114" s="66">
        <v>56.7</v>
      </c>
      <c r="F114" s="54">
        <f t="shared" si="2"/>
        <v>640</v>
      </c>
      <c r="G114" s="54">
        <f t="shared" si="3"/>
        <v>7485</v>
      </c>
      <c r="H114" s="108">
        <v>132000</v>
      </c>
      <c r="I114" s="56" t="s">
        <v>28</v>
      </c>
      <c r="J114" s="56" t="s">
        <v>13</v>
      </c>
      <c r="K114" s="42"/>
    </row>
    <row r="115" spans="1:11" s="41" customFormat="1" ht="23.25">
      <c r="A115" s="143"/>
      <c r="B115" s="155"/>
      <c r="C115" s="151" t="s">
        <v>72</v>
      </c>
      <c r="D115" s="152"/>
      <c r="E115" s="79"/>
      <c r="F115" s="54"/>
      <c r="G115" s="54"/>
      <c r="H115" s="108">
        <v>120000</v>
      </c>
      <c r="I115" s="56" t="s">
        <v>73</v>
      </c>
      <c r="J115" s="56" t="s">
        <v>13</v>
      </c>
      <c r="K115" s="42"/>
    </row>
    <row r="116" spans="1:11" s="41" customFormat="1" ht="23.25">
      <c r="A116" s="100" t="s">
        <v>34</v>
      </c>
      <c r="B116" s="101">
        <v>6</v>
      </c>
      <c r="C116" s="129">
        <v>11.7</v>
      </c>
      <c r="D116" s="130"/>
      <c r="E116" s="70">
        <v>81</v>
      </c>
      <c r="F116" s="54">
        <f aca="true" t="shared" si="4" ref="F116:F121">CEILING(G116/C116,1)</f>
        <v>914</v>
      </c>
      <c r="G116" s="54">
        <f aca="true" t="shared" si="5" ref="G116:G121">CEILING(E116*H116/1000,1)</f>
        <v>10692</v>
      </c>
      <c r="H116" s="108">
        <v>132000</v>
      </c>
      <c r="I116" s="56" t="s">
        <v>28</v>
      </c>
      <c r="J116" s="56" t="s">
        <v>13</v>
      </c>
      <c r="K116" s="42"/>
    </row>
    <row r="117" spans="1:11" s="41" customFormat="1" ht="23.25">
      <c r="A117" s="100" t="s">
        <v>41</v>
      </c>
      <c r="B117" s="101">
        <v>6</v>
      </c>
      <c r="C117" s="129">
        <v>11.7</v>
      </c>
      <c r="D117" s="130"/>
      <c r="E117" s="70">
        <v>87</v>
      </c>
      <c r="F117" s="54">
        <f t="shared" si="4"/>
        <v>982</v>
      </c>
      <c r="G117" s="54">
        <f t="shared" si="5"/>
        <v>11484</v>
      </c>
      <c r="H117" s="108">
        <v>132000</v>
      </c>
      <c r="I117" s="56" t="s">
        <v>28</v>
      </c>
      <c r="J117" s="56" t="s">
        <v>13</v>
      </c>
      <c r="K117" s="42"/>
    </row>
    <row r="118" spans="1:11" s="41" customFormat="1" ht="23.25">
      <c r="A118" s="100" t="s">
        <v>85</v>
      </c>
      <c r="B118" s="101">
        <v>7</v>
      </c>
      <c r="C118" s="129">
        <v>11.7</v>
      </c>
      <c r="D118" s="130"/>
      <c r="E118" s="70">
        <v>115</v>
      </c>
      <c r="F118" s="54">
        <f t="shared" si="4"/>
        <v>1298</v>
      </c>
      <c r="G118" s="54">
        <f t="shared" si="5"/>
        <v>15180</v>
      </c>
      <c r="H118" s="108">
        <v>132000</v>
      </c>
      <c r="I118" s="56" t="s">
        <v>28</v>
      </c>
      <c r="J118" s="56" t="s">
        <v>13</v>
      </c>
      <c r="K118" s="42"/>
    </row>
    <row r="119" spans="1:11" s="41" customFormat="1" ht="23.25">
      <c r="A119" s="100" t="s">
        <v>26</v>
      </c>
      <c r="B119" s="101">
        <v>8</v>
      </c>
      <c r="C119" s="129">
        <v>11.7</v>
      </c>
      <c r="D119" s="130"/>
      <c r="E119" s="70">
        <v>145</v>
      </c>
      <c r="F119" s="54">
        <f t="shared" si="4"/>
        <v>1636</v>
      </c>
      <c r="G119" s="54">
        <f t="shared" si="5"/>
        <v>19140</v>
      </c>
      <c r="H119" s="108">
        <v>132000</v>
      </c>
      <c r="I119" s="56" t="s">
        <v>28</v>
      </c>
      <c r="J119" s="56" t="s">
        <v>13</v>
      </c>
      <c r="K119" s="42"/>
    </row>
    <row r="120" spans="1:11" s="41" customFormat="1" ht="23.25">
      <c r="A120" s="145" t="s">
        <v>35</v>
      </c>
      <c r="B120" s="101">
        <v>8</v>
      </c>
      <c r="C120" s="131">
        <v>11.7</v>
      </c>
      <c r="D120" s="131"/>
      <c r="E120" s="70">
        <v>182</v>
      </c>
      <c r="F120" s="54">
        <f t="shared" si="4"/>
        <v>2054</v>
      </c>
      <c r="G120" s="54">
        <f t="shared" si="5"/>
        <v>24024</v>
      </c>
      <c r="H120" s="108">
        <v>132000</v>
      </c>
      <c r="I120" s="56" t="s">
        <v>28</v>
      </c>
      <c r="J120" s="56" t="s">
        <v>13</v>
      </c>
      <c r="K120" s="42"/>
    </row>
    <row r="121" spans="1:11" s="41" customFormat="1" ht="23.25">
      <c r="A121" s="143"/>
      <c r="B121" s="101">
        <v>9</v>
      </c>
      <c r="C121" s="131">
        <v>11.7</v>
      </c>
      <c r="D121" s="131"/>
      <c r="E121" s="70">
        <v>213</v>
      </c>
      <c r="F121" s="54">
        <f t="shared" si="4"/>
        <v>2404</v>
      </c>
      <c r="G121" s="54">
        <f t="shared" si="5"/>
        <v>28116</v>
      </c>
      <c r="H121" s="108">
        <v>132000</v>
      </c>
      <c r="I121" s="56" t="s">
        <v>28</v>
      </c>
      <c r="J121" s="56" t="s">
        <v>13</v>
      </c>
      <c r="K121" s="42"/>
    </row>
    <row r="122" spans="1:11" s="3" customFormat="1" ht="18">
      <c r="A122" s="9"/>
      <c r="B122" s="10"/>
      <c r="C122" s="9"/>
      <c r="D122" s="11"/>
      <c r="E122" s="12"/>
      <c r="F122" s="12"/>
      <c r="G122" s="9"/>
      <c r="H122" s="9"/>
      <c r="I122" s="65"/>
      <c r="J122" s="65"/>
      <c r="K122" s="14"/>
    </row>
    <row r="123" spans="1:11" s="38" customFormat="1" ht="18" customHeight="1">
      <c r="A123" s="36" t="s">
        <v>51</v>
      </c>
      <c r="B123" s="37"/>
      <c r="C123" s="37"/>
      <c r="D123" s="37"/>
      <c r="E123" s="37"/>
      <c r="F123" s="37"/>
      <c r="G123" s="37"/>
      <c r="H123" s="37"/>
      <c r="I123" s="37"/>
      <c r="J123" s="37"/>
      <c r="K123" s="39"/>
    </row>
    <row r="124" spans="1:11" s="41" customFormat="1" ht="23.25">
      <c r="A124" s="71">
        <v>6.5</v>
      </c>
      <c r="B124" s="98"/>
      <c r="C124" s="139">
        <v>11.7</v>
      </c>
      <c r="D124" s="140"/>
      <c r="E124" s="53">
        <v>70</v>
      </c>
      <c r="F124" s="54">
        <f aca="true" t="shared" si="6" ref="F124:F134">CEILING(G124/C124,1)</f>
        <v>922</v>
      </c>
      <c r="G124" s="54">
        <f aca="true" t="shared" si="7" ref="G124:G134">CEILING(E124*H124/1000,1)</f>
        <v>10780</v>
      </c>
      <c r="H124" s="108">
        <v>154000</v>
      </c>
      <c r="I124" s="56" t="s">
        <v>28</v>
      </c>
      <c r="J124" s="56" t="s">
        <v>13</v>
      </c>
      <c r="K124" s="42"/>
    </row>
    <row r="125" spans="1:11" s="41" customFormat="1" ht="23.25">
      <c r="A125" s="60">
        <v>8</v>
      </c>
      <c r="B125" s="98"/>
      <c r="C125" s="139">
        <v>11.7</v>
      </c>
      <c r="D125" s="140"/>
      <c r="E125" s="54">
        <v>85</v>
      </c>
      <c r="F125" s="54">
        <f t="shared" si="6"/>
        <v>959</v>
      </c>
      <c r="G125" s="54">
        <f t="shared" si="7"/>
        <v>11220</v>
      </c>
      <c r="H125" s="108">
        <v>132000</v>
      </c>
      <c r="I125" s="56" t="s">
        <v>28</v>
      </c>
      <c r="J125" s="56" t="s">
        <v>13</v>
      </c>
      <c r="K125" s="42"/>
    </row>
    <row r="126" spans="1:11" s="41" customFormat="1" ht="23.25">
      <c r="A126" s="60">
        <v>10</v>
      </c>
      <c r="B126" s="98"/>
      <c r="C126" s="139">
        <v>11.7</v>
      </c>
      <c r="D126" s="140"/>
      <c r="E126" s="54">
        <v>105</v>
      </c>
      <c r="F126" s="54">
        <f t="shared" si="6"/>
        <v>1185</v>
      </c>
      <c r="G126" s="54">
        <f t="shared" si="7"/>
        <v>13860</v>
      </c>
      <c r="H126" s="108">
        <v>132000</v>
      </c>
      <c r="I126" s="56" t="s">
        <v>28</v>
      </c>
      <c r="J126" s="56" t="s">
        <v>13</v>
      </c>
      <c r="K126" s="42"/>
    </row>
    <row r="127" spans="1:11" s="41" customFormat="1" ht="23.25">
      <c r="A127" s="61">
        <v>12</v>
      </c>
      <c r="B127" s="98"/>
      <c r="C127" s="139">
        <v>11.7</v>
      </c>
      <c r="D127" s="140"/>
      <c r="E127" s="53">
        <v>127</v>
      </c>
      <c r="F127" s="54">
        <f t="shared" si="6"/>
        <v>1433</v>
      </c>
      <c r="G127" s="54">
        <f t="shared" si="7"/>
        <v>16764</v>
      </c>
      <c r="H127" s="108">
        <v>132000</v>
      </c>
      <c r="I127" s="56" t="s">
        <v>28</v>
      </c>
      <c r="J127" s="56" t="s">
        <v>13</v>
      </c>
      <c r="K127" s="42"/>
    </row>
    <row r="128" spans="1:11" s="41" customFormat="1" ht="23.25">
      <c r="A128" s="61">
        <v>14</v>
      </c>
      <c r="B128" s="98"/>
      <c r="C128" s="139">
        <v>11.7</v>
      </c>
      <c r="D128" s="140"/>
      <c r="E128" s="53">
        <v>153</v>
      </c>
      <c r="F128" s="54">
        <f t="shared" si="6"/>
        <v>1727</v>
      </c>
      <c r="G128" s="54">
        <f t="shared" si="7"/>
        <v>20196</v>
      </c>
      <c r="H128" s="108">
        <v>132000</v>
      </c>
      <c r="I128" s="56" t="s">
        <v>28</v>
      </c>
      <c r="J128" s="56" t="s">
        <v>13</v>
      </c>
      <c r="K128" s="42"/>
    </row>
    <row r="129" spans="1:11" s="41" customFormat="1" ht="23.25">
      <c r="A129" s="61">
        <v>16</v>
      </c>
      <c r="B129" s="98"/>
      <c r="C129" s="139">
        <v>11.7</v>
      </c>
      <c r="D129" s="140"/>
      <c r="E129" s="53">
        <v>175</v>
      </c>
      <c r="F129" s="54">
        <f t="shared" si="6"/>
        <v>1975</v>
      </c>
      <c r="G129" s="54">
        <f t="shared" si="7"/>
        <v>23100</v>
      </c>
      <c r="H129" s="108">
        <v>132000</v>
      </c>
      <c r="I129" s="56" t="s">
        <v>28</v>
      </c>
      <c r="J129" s="56" t="s">
        <v>13</v>
      </c>
      <c r="K129" s="42"/>
    </row>
    <row r="130" spans="1:11" s="41" customFormat="1" ht="23.25">
      <c r="A130" s="61">
        <v>18</v>
      </c>
      <c r="B130" s="98"/>
      <c r="C130" s="139">
        <v>11.7</v>
      </c>
      <c r="D130" s="140"/>
      <c r="E130" s="53">
        <v>203</v>
      </c>
      <c r="F130" s="54">
        <f t="shared" si="6"/>
        <v>2291</v>
      </c>
      <c r="G130" s="54">
        <f t="shared" si="7"/>
        <v>26796</v>
      </c>
      <c r="H130" s="108">
        <v>132000</v>
      </c>
      <c r="I130" s="56" t="s">
        <v>28</v>
      </c>
      <c r="J130" s="56" t="s">
        <v>13</v>
      </c>
      <c r="K130" s="42"/>
    </row>
    <row r="131" spans="1:11" s="41" customFormat="1" ht="23.25">
      <c r="A131" s="61">
        <v>20</v>
      </c>
      <c r="B131" s="98"/>
      <c r="C131" s="151">
        <v>12</v>
      </c>
      <c r="D131" s="152"/>
      <c r="E131" s="53">
        <v>230</v>
      </c>
      <c r="F131" s="54">
        <f t="shared" si="6"/>
        <v>3757</v>
      </c>
      <c r="G131" s="54">
        <f t="shared" si="7"/>
        <v>45080</v>
      </c>
      <c r="H131" s="108">
        <v>196000</v>
      </c>
      <c r="I131" s="56" t="s">
        <v>86</v>
      </c>
      <c r="J131" s="56" t="s">
        <v>13</v>
      </c>
      <c r="K131" s="42"/>
    </row>
    <row r="132" spans="1:11" s="41" customFormat="1" ht="23.25">
      <c r="A132" s="61">
        <v>24</v>
      </c>
      <c r="B132" s="98"/>
      <c r="C132" s="151">
        <v>12</v>
      </c>
      <c r="D132" s="152"/>
      <c r="E132" s="53">
        <v>306</v>
      </c>
      <c r="F132" s="54">
        <f t="shared" si="6"/>
        <v>5202</v>
      </c>
      <c r="G132" s="54">
        <f t="shared" si="7"/>
        <v>62424</v>
      </c>
      <c r="H132" s="108">
        <v>204000</v>
      </c>
      <c r="I132" s="56" t="s">
        <v>86</v>
      </c>
      <c r="J132" s="56" t="s">
        <v>13</v>
      </c>
      <c r="K132" s="42"/>
    </row>
    <row r="133" spans="1:11" s="41" customFormat="1" ht="23.25">
      <c r="A133" s="61">
        <v>27</v>
      </c>
      <c r="B133" s="98"/>
      <c r="C133" s="151">
        <v>12</v>
      </c>
      <c r="D133" s="152"/>
      <c r="E133" s="53">
        <v>352</v>
      </c>
      <c r="F133" s="54">
        <f t="shared" si="6"/>
        <v>5984</v>
      </c>
      <c r="G133" s="54">
        <f t="shared" si="7"/>
        <v>71808</v>
      </c>
      <c r="H133" s="108">
        <v>204000</v>
      </c>
      <c r="I133" s="56" t="s">
        <v>86</v>
      </c>
      <c r="J133" s="56" t="s">
        <v>13</v>
      </c>
      <c r="K133" s="42"/>
    </row>
    <row r="134" spans="1:11" s="41" customFormat="1" ht="23.25">
      <c r="A134" s="61">
        <v>30</v>
      </c>
      <c r="B134" s="98"/>
      <c r="C134" s="151">
        <v>12</v>
      </c>
      <c r="D134" s="152"/>
      <c r="E134" s="53">
        <v>394</v>
      </c>
      <c r="F134" s="54">
        <f t="shared" si="6"/>
        <v>6698</v>
      </c>
      <c r="G134" s="54">
        <f t="shared" si="7"/>
        <v>80376</v>
      </c>
      <c r="H134" s="108">
        <v>204000</v>
      </c>
      <c r="I134" s="56" t="s">
        <v>86</v>
      </c>
      <c r="J134" s="56" t="s">
        <v>13</v>
      </c>
      <c r="K134" s="42"/>
    </row>
    <row r="135" spans="1:11" s="3" customFormat="1" ht="18">
      <c r="A135" s="9"/>
      <c r="B135" s="10"/>
      <c r="C135" s="9"/>
      <c r="D135" s="11"/>
      <c r="E135" s="12"/>
      <c r="F135" s="12"/>
      <c r="G135" s="9"/>
      <c r="H135" s="9"/>
      <c r="I135" s="65"/>
      <c r="J135" s="65"/>
      <c r="K135" s="13"/>
    </row>
    <row r="136" spans="1:11" s="38" customFormat="1" ht="18" customHeight="1">
      <c r="A136" s="36" t="s">
        <v>20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9"/>
    </row>
    <row r="137" spans="1:11" s="38" customFormat="1" ht="24" customHeight="1">
      <c r="A137" s="55" t="s">
        <v>95</v>
      </c>
      <c r="B137" s="103">
        <v>1.5</v>
      </c>
      <c r="C137" s="139">
        <v>6</v>
      </c>
      <c r="D137" s="140"/>
      <c r="E137" s="104">
        <v>4.2</v>
      </c>
      <c r="F137" s="54">
        <f aca="true" t="shared" si="8" ref="F137:F160">CEILING(G137/C137,1)</f>
        <v>133</v>
      </c>
      <c r="G137" s="54">
        <f aca="true" t="shared" si="9" ref="G137:G160">CEILING(E137*H137/1000,1)</f>
        <v>794</v>
      </c>
      <c r="H137" s="108">
        <v>189000</v>
      </c>
      <c r="I137" s="56" t="s">
        <v>70</v>
      </c>
      <c r="J137" s="56" t="s">
        <v>13</v>
      </c>
      <c r="K137" s="42"/>
    </row>
    <row r="138" spans="1:11" s="41" customFormat="1" ht="23.25">
      <c r="A138" s="55" t="s">
        <v>54</v>
      </c>
      <c r="B138" s="103">
        <v>1.5</v>
      </c>
      <c r="C138" s="139">
        <v>6</v>
      </c>
      <c r="D138" s="140"/>
      <c r="E138" s="104">
        <v>6</v>
      </c>
      <c r="F138" s="54">
        <f t="shared" si="8"/>
        <v>174</v>
      </c>
      <c r="G138" s="54">
        <f t="shared" si="9"/>
        <v>1044</v>
      </c>
      <c r="H138" s="108">
        <v>174000</v>
      </c>
      <c r="I138" s="56" t="s">
        <v>70</v>
      </c>
      <c r="J138" s="56" t="s">
        <v>13</v>
      </c>
      <c r="K138" s="42"/>
    </row>
    <row r="139" spans="1:11" s="41" customFormat="1" ht="23.25">
      <c r="A139" s="55" t="s">
        <v>21</v>
      </c>
      <c r="B139" s="103">
        <v>1.5</v>
      </c>
      <c r="C139" s="139">
        <v>6</v>
      </c>
      <c r="D139" s="140"/>
      <c r="E139" s="104">
        <v>7.5</v>
      </c>
      <c r="F139" s="54">
        <f t="shared" si="8"/>
        <v>218</v>
      </c>
      <c r="G139" s="54">
        <f t="shared" si="9"/>
        <v>1305</v>
      </c>
      <c r="H139" s="108">
        <v>174000</v>
      </c>
      <c r="I139" s="56" t="s">
        <v>70</v>
      </c>
      <c r="J139" s="56" t="s">
        <v>13</v>
      </c>
      <c r="K139" s="42"/>
    </row>
    <row r="140" spans="1:11" s="41" customFormat="1" ht="23.25">
      <c r="A140" s="55" t="s">
        <v>55</v>
      </c>
      <c r="B140" s="105">
        <v>1.5</v>
      </c>
      <c r="C140" s="139">
        <v>6</v>
      </c>
      <c r="D140" s="140"/>
      <c r="E140" s="104">
        <v>9</v>
      </c>
      <c r="F140" s="54">
        <f t="shared" si="8"/>
        <v>261</v>
      </c>
      <c r="G140" s="54">
        <f t="shared" si="9"/>
        <v>1566</v>
      </c>
      <c r="H140" s="108">
        <v>174000</v>
      </c>
      <c r="I140" s="56" t="s">
        <v>70</v>
      </c>
      <c r="J140" s="56" t="s">
        <v>13</v>
      </c>
      <c r="K140" s="42"/>
    </row>
    <row r="141" spans="1:11" s="41" customFormat="1" ht="23.25">
      <c r="A141" s="132" t="s">
        <v>52</v>
      </c>
      <c r="B141" s="103">
        <v>1.5</v>
      </c>
      <c r="C141" s="139">
        <v>6</v>
      </c>
      <c r="D141" s="140"/>
      <c r="E141" s="104">
        <v>9</v>
      </c>
      <c r="F141" s="54">
        <f t="shared" si="8"/>
        <v>261</v>
      </c>
      <c r="G141" s="54">
        <f t="shared" si="9"/>
        <v>1566</v>
      </c>
      <c r="H141" s="108">
        <v>174000</v>
      </c>
      <c r="I141" s="56" t="s">
        <v>70</v>
      </c>
      <c r="J141" s="56" t="s">
        <v>13</v>
      </c>
      <c r="K141" s="42"/>
    </row>
    <row r="142" spans="1:11" s="41" customFormat="1" ht="23.25">
      <c r="A142" s="133"/>
      <c r="B142" s="103">
        <v>2</v>
      </c>
      <c r="C142" s="139">
        <v>6</v>
      </c>
      <c r="D142" s="140"/>
      <c r="E142" s="104">
        <v>12</v>
      </c>
      <c r="F142" s="54">
        <f t="shared" si="8"/>
        <v>328</v>
      </c>
      <c r="G142" s="54">
        <f t="shared" si="9"/>
        <v>1968</v>
      </c>
      <c r="H142" s="108">
        <v>164000</v>
      </c>
      <c r="I142" s="56" t="s">
        <v>70</v>
      </c>
      <c r="J142" s="56" t="s">
        <v>13</v>
      </c>
      <c r="K142" s="42"/>
    </row>
    <row r="143" spans="1:11" s="41" customFormat="1" ht="23.25">
      <c r="A143" s="102" t="s">
        <v>39</v>
      </c>
      <c r="B143" s="106">
        <v>1.5</v>
      </c>
      <c r="C143" s="139">
        <v>6</v>
      </c>
      <c r="D143" s="140"/>
      <c r="E143" s="104">
        <v>10</v>
      </c>
      <c r="F143" s="54">
        <f t="shared" si="8"/>
        <v>290</v>
      </c>
      <c r="G143" s="54">
        <f t="shared" si="9"/>
        <v>1740</v>
      </c>
      <c r="H143" s="108">
        <v>174000</v>
      </c>
      <c r="I143" s="56" t="s">
        <v>70</v>
      </c>
      <c r="J143" s="56" t="s">
        <v>13</v>
      </c>
      <c r="K143" s="42"/>
    </row>
    <row r="144" spans="1:11" s="41" customFormat="1" ht="23.25">
      <c r="A144" s="134" t="s">
        <v>22</v>
      </c>
      <c r="B144" s="107">
        <v>1.5</v>
      </c>
      <c r="C144" s="139">
        <v>6</v>
      </c>
      <c r="D144" s="140"/>
      <c r="E144" s="104">
        <v>12</v>
      </c>
      <c r="F144" s="54">
        <f t="shared" si="8"/>
        <v>348</v>
      </c>
      <c r="G144" s="54">
        <f t="shared" si="9"/>
        <v>2088</v>
      </c>
      <c r="H144" s="108">
        <v>174000</v>
      </c>
      <c r="I144" s="56" t="s">
        <v>70</v>
      </c>
      <c r="J144" s="56" t="s">
        <v>13</v>
      </c>
      <c r="K144" s="42"/>
    </row>
    <row r="145" spans="1:11" s="41" customFormat="1" ht="23.25">
      <c r="A145" s="133"/>
      <c r="B145" s="107">
        <v>2</v>
      </c>
      <c r="C145" s="139">
        <v>6</v>
      </c>
      <c r="D145" s="140"/>
      <c r="E145" s="104">
        <v>15</v>
      </c>
      <c r="F145" s="54">
        <f t="shared" si="8"/>
        <v>410</v>
      </c>
      <c r="G145" s="54">
        <f t="shared" si="9"/>
        <v>2460</v>
      </c>
      <c r="H145" s="108">
        <v>164000</v>
      </c>
      <c r="I145" s="56" t="s">
        <v>70</v>
      </c>
      <c r="J145" s="56" t="s">
        <v>13</v>
      </c>
      <c r="K145" s="42"/>
    </row>
    <row r="146" spans="1:11" s="41" customFormat="1" ht="23.25">
      <c r="A146" s="55" t="s">
        <v>91</v>
      </c>
      <c r="B146" s="107">
        <v>2</v>
      </c>
      <c r="C146" s="139">
        <v>6</v>
      </c>
      <c r="D146" s="140"/>
      <c r="E146" s="104">
        <v>15</v>
      </c>
      <c r="F146" s="54">
        <f t="shared" si="8"/>
        <v>410</v>
      </c>
      <c r="G146" s="54">
        <f t="shared" si="9"/>
        <v>2460</v>
      </c>
      <c r="H146" s="108">
        <v>164000</v>
      </c>
      <c r="I146" s="56" t="s">
        <v>70</v>
      </c>
      <c r="J146" s="56" t="s">
        <v>13</v>
      </c>
      <c r="K146" s="42"/>
    </row>
    <row r="147" spans="1:11" s="41" customFormat="1" ht="23.25">
      <c r="A147" s="134" t="s">
        <v>23</v>
      </c>
      <c r="B147" s="107">
        <v>1.5</v>
      </c>
      <c r="C147" s="139">
        <v>6</v>
      </c>
      <c r="D147" s="140"/>
      <c r="E147" s="104">
        <v>15</v>
      </c>
      <c r="F147" s="54">
        <f t="shared" si="8"/>
        <v>435</v>
      </c>
      <c r="G147" s="54">
        <f t="shared" si="9"/>
        <v>2610</v>
      </c>
      <c r="H147" s="108">
        <v>174000</v>
      </c>
      <c r="I147" s="56" t="s">
        <v>70</v>
      </c>
      <c r="J147" s="56" t="s">
        <v>13</v>
      </c>
      <c r="K147" s="42"/>
    </row>
    <row r="148" spans="1:11" s="41" customFormat="1" ht="23.25">
      <c r="A148" s="133"/>
      <c r="B148" s="107">
        <v>2</v>
      </c>
      <c r="C148" s="139">
        <v>6</v>
      </c>
      <c r="D148" s="140"/>
      <c r="E148" s="104">
        <v>19.5</v>
      </c>
      <c r="F148" s="54">
        <f t="shared" si="8"/>
        <v>533</v>
      </c>
      <c r="G148" s="54">
        <f t="shared" si="9"/>
        <v>3198</v>
      </c>
      <c r="H148" s="108">
        <v>164000</v>
      </c>
      <c r="I148" s="56" t="s">
        <v>70</v>
      </c>
      <c r="J148" s="56" t="s">
        <v>13</v>
      </c>
      <c r="K148" s="42"/>
    </row>
    <row r="149" spans="1:11" s="41" customFormat="1" ht="23.25">
      <c r="A149" s="134" t="s">
        <v>27</v>
      </c>
      <c r="B149" s="103">
        <v>1.5</v>
      </c>
      <c r="C149" s="139">
        <v>6</v>
      </c>
      <c r="D149" s="140"/>
      <c r="E149" s="104">
        <v>15</v>
      </c>
      <c r="F149" s="54">
        <f t="shared" si="8"/>
        <v>435</v>
      </c>
      <c r="G149" s="54">
        <f t="shared" si="9"/>
        <v>2610</v>
      </c>
      <c r="H149" s="108">
        <v>174000</v>
      </c>
      <c r="I149" s="56" t="s">
        <v>70</v>
      </c>
      <c r="J149" s="56" t="s">
        <v>13</v>
      </c>
      <c r="K149" s="42"/>
    </row>
    <row r="150" spans="1:11" s="41" customFormat="1" ht="23.25">
      <c r="A150" s="133"/>
      <c r="B150" s="103">
        <v>2</v>
      </c>
      <c r="C150" s="139">
        <v>6</v>
      </c>
      <c r="D150" s="140"/>
      <c r="E150" s="104">
        <v>19.5</v>
      </c>
      <c r="F150" s="54">
        <f t="shared" si="8"/>
        <v>533</v>
      </c>
      <c r="G150" s="54">
        <f t="shared" si="9"/>
        <v>3198</v>
      </c>
      <c r="H150" s="108">
        <v>164000</v>
      </c>
      <c r="I150" s="56" t="s">
        <v>70</v>
      </c>
      <c r="J150" s="56" t="s">
        <v>13</v>
      </c>
      <c r="K150" s="42"/>
    </row>
    <row r="151" spans="1:11" s="41" customFormat="1" ht="23.25">
      <c r="A151" s="102" t="s">
        <v>40</v>
      </c>
      <c r="B151" s="103">
        <v>2</v>
      </c>
      <c r="C151" s="139">
        <v>6</v>
      </c>
      <c r="D151" s="140"/>
      <c r="E151" s="104">
        <v>23</v>
      </c>
      <c r="F151" s="54">
        <f t="shared" si="8"/>
        <v>629</v>
      </c>
      <c r="G151" s="54">
        <f t="shared" si="9"/>
        <v>3772</v>
      </c>
      <c r="H151" s="108">
        <v>164000</v>
      </c>
      <c r="I151" s="56" t="s">
        <v>70</v>
      </c>
      <c r="J151" s="56" t="s">
        <v>13</v>
      </c>
      <c r="K151" s="42"/>
    </row>
    <row r="152" spans="1:11" s="41" customFormat="1" ht="23.25">
      <c r="A152" s="102" t="s">
        <v>92</v>
      </c>
      <c r="B152" s="103">
        <v>2</v>
      </c>
      <c r="C152" s="139">
        <v>6</v>
      </c>
      <c r="D152" s="140"/>
      <c r="E152" s="104">
        <v>23</v>
      </c>
      <c r="F152" s="54">
        <f t="shared" si="8"/>
        <v>629</v>
      </c>
      <c r="G152" s="54">
        <f t="shared" si="9"/>
        <v>3772</v>
      </c>
      <c r="H152" s="108">
        <v>164000</v>
      </c>
      <c r="I152" s="56" t="s">
        <v>70</v>
      </c>
      <c r="J152" s="56" t="s">
        <v>13</v>
      </c>
      <c r="K152" s="42"/>
    </row>
    <row r="153" spans="1:11" s="41" customFormat="1" ht="23.25">
      <c r="A153" s="134" t="s">
        <v>41</v>
      </c>
      <c r="B153" s="106">
        <v>3</v>
      </c>
      <c r="C153" s="139">
        <v>6</v>
      </c>
      <c r="D153" s="140"/>
      <c r="E153" s="104">
        <v>46</v>
      </c>
      <c r="F153" s="54">
        <f t="shared" si="8"/>
        <v>1258</v>
      </c>
      <c r="G153" s="54">
        <f t="shared" si="9"/>
        <v>7544</v>
      </c>
      <c r="H153" s="108">
        <v>164000</v>
      </c>
      <c r="I153" s="56" t="s">
        <v>70</v>
      </c>
      <c r="J153" s="56" t="s">
        <v>13</v>
      </c>
      <c r="K153" s="42"/>
    </row>
    <row r="154" spans="1:11" s="41" customFormat="1" ht="23.25">
      <c r="A154" s="132"/>
      <c r="B154" s="106">
        <v>3</v>
      </c>
      <c r="C154" s="151">
        <v>12</v>
      </c>
      <c r="D154" s="152"/>
      <c r="E154" s="104">
        <v>92</v>
      </c>
      <c r="F154" s="54">
        <f t="shared" si="8"/>
        <v>1258</v>
      </c>
      <c r="G154" s="54">
        <f t="shared" si="9"/>
        <v>15088</v>
      </c>
      <c r="H154" s="108">
        <v>164000</v>
      </c>
      <c r="I154" s="56" t="s">
        <v>30</v>
      </c>
      <c r="J154" s="56" t="s">
        <v>13</v>
      </c>
      <c r="K154" s="42"/>
    </row>
    <row r="155" spans="1:11" s="41" customFormat="1" ht="23.25">
      <c r="A155" s="132"/>
      <c r="B155" s="106">
        <v>4</v>
      </c>
      <c r="C155" s="151">
        <v>12</v>
      </c>
      <c r="D155" s="152"/>
      <c r="E155" s="104">
        <v>120</v>
      </c>
      <c r="F155" s="54">
        <f t="shared" si="8"/>
        <v>1700</v>
      </c>
      <c r="G155" s="54">
        <f t="shared" si="9"/>
        <v>20400</v>
      </c>
      <c r="H155" s="108">
        <v>170000</v>
      </c>
      <c r="I155" s="56" t="s">
        <v>30</v>
      </c>
      <c r="J155" s="56" t="s">
        <v>13</v>
      </c>
      <c r="K155" s="42" t="s">
        <v>96</v>
      </c>
    </row>
    <row r="156" spans="1:11" s="41" customFormat="1" ht="23.25">
      <c r="A156" s="134" t="s">
        <v>26</v>
      </c>
      <c r="B156" s="126">
        <v>2.8</v>
      </c>
      <c r="C156" s="151">
        <v>6</v>
      </c>
      <c r="D156" s="152"/>
      <c r="E156" s="104">
        <v>54</v>
      </c>
      <c r="F156" s="54">
        <f t="shared" si="8"/>
        <v>1476</v>
      </c>
      <c r="G156" s="54">
        <f t="shared" si="9"/>
        <v>8856</v>
      </c>
      <c r="H156" s="108">
        <v>164000</v>
      </c>
      <c r="I156" s="56" t="s">
        <v>70</v>
      </c>
      <c r="J156" s="56" t="s">
        <v>13</v>
      </c>
      <c r="K156" s="42"/>
    </row>
    <row r="157" spans="1:11" s="41" customFormat="1" ht="23.25">
      <c r="A157" s="133"/>
      <c r="B157" s="127">
        <v>4</v>
      </c>
      <c r="C157" s="139">
        <v>12</v>
      </c>
      <c r="D157" s="140"/>
      <c r="E157" s="104">
        <v>150</v>
      </c>
      <c r="F157" s="54">
        <f t="shared" si="8"/>
        <v>2125</v>
      </c>
      <c r="G157" s="54">
        <f t="shared" si="9"/>
        <v>25500</v>
      </c>
      <c r="H157" s="108">
        <v>170000</v>
      </c>
      <c r="I157" s="56" t="s">
        <v>30</v>
      </c>
      <c r="J157" s="56" t="s">
        <v>13</v>
      </c>
      <c r="K157" s="42" t="s">
        <v>96</v>
      </c>
    </row>
    <row r="158" spans="1:11" s="41" customFormat="1" ht="23.25">
      <c r="A158" s="125" t="s">
        <v>29</v>
      </c>
      <c r="B158" s="103">
        <v>4</v>
      </c>
      <c r="C158" s="139">
        <v>12</v>
      </c>
      <c r="D158" s="140"/>
      <c r="E158" s="104">
        <v>182</v>
      </c>
      <c r="F158" s="54">
        <f t="shared" si="8"/>
        <v>2579</v>
      </c>
      <c r="G158" s="54">
        <f t="shared" si="9"/>
        <v>30940</v>
      </c>
      <c r="H158" s="108">
        <v>170000</v>
      </c>
      <c r="I158" s="56" t="s">
        <v>30</v>
      </c>
      <c r="J158" s="56" t="s">
        <v>13</v>
      </c>
      <c r="K158" s="42" t="s">
        <v>96</v>
      </c>
    </row>
    <row r="159" spans="1:11" s="41" customFormat="1" ht="23.25">
      <c r="A159" s="55" t="s">
        <v>58</v>
      </c>
      <c r="B159" s="103">
        <v>4</v>
      </c>
      <c r="C159" s="151">
        <v>12</v>
      </c>
      <c r="D159" s="152"/>
      <c r="E159" s="104">
        <v>210</v>
      </c>
      <c r="F159" s="54">
        <f t="shared" si="8"/>
        <v>2975</v>
      </c>
      <c r="G159" s="54">
        <f t="shared" si="9"/>
        <v>35700</v>
      </c>
      <c r="H159" s="108">
        <v>170000</v>
      </c>
      <c r="I159" s="56" t="s">
        <v>30</v>
      </c>
      <c r="J159" s="56" t="s">
        <v>13</v>
      </c>
      <c r="K159" s="42" t="s">
        <v>96</v>
      </c>
    </row>
    <row r="160" spans="1:11" s="41" customFormat="1" ht="23.25">
      <c r="A160" s="55" t="s">
        <v>87</v>
      </c>
      <c r="B160" s="103">
        <v>5</v>
      </c>
      <c r="C160" s="151">
        <v>12</v>
      </c>
      <c r="D160" s="152"/>
      <c r="E160" s="104">
        <v>335</v>
      </c>
      <c r="F160" s="54">
        <f t="shared" si="8"/>
        <v>4830</v>
      </c>
      <c r="G160" s="54">
        <f t="shared" si="9"/>
        <v>57955</v>
      </c>
      <c r="H160" s="108">
        <v>173000</v>
      </c>
      <c r="I160" s="56" t="s">
        <v>30</v>
      </c>
      <c r="J160" s="56" t="s">
        <v>13</v>
      </c>
      <c r="K160" s="42" t="s">
        <v>96</v>
      </c>
    </row>
    <row r="161" spans="1:11" s="3" customFormat="1" ht="9.75" customHeight="1" thickBot="1">
      <c r="A161" s="90"/>
      <c r="B161" s="91"/>
      <c r="C161" s="92"/>
      <c r="D161" s="93"/>
      <c r="E161" s="94"/>
      <c r="F161" s="94"/>
      <c r="G161" s="45"/>
      <c r="H161" s="95"/>
      <c r="I161" s="45"/>
      <c r="J161" s="45"/>
      <c r="K161" s="47"/>
    </row>
    <row r="162" spans="3:11" s="3" customFormat="1" ht="15.75" customHeight="1">
      <c r="C162" s="43"/>
      <c r="K162" s="97"/>
    </row>
    <row r="163" spans="1:11" s="3" customFormat="1" ht="23.25" customHeight="1">
      <c r="A163" s="149" t="str">
        <f>A78</f>
        <v>Организована БЕСПЛАТНАЯ РУЧНАЯ ПОГРУЗКА в крытый транспорт клиента</v>
      </c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</row>
    <row r="164" spans="1:11" s="41" customFormat="1" ht="23.25" customHeight="1">
      <c r="A164" s="149" t="str">
        <f>A79</f>
        <v>Оказываем услуги ДОСТАВКИ металлопроката до потребителя</v>
      </c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</row>
    <row r="165" spans="1:11" s="41" customFormat="1" ht="24" customHeight="1">
      <c r="A165" s="149" t="str">
        <f>A80</f>
        <v>Весь материал сертифицирован</v>
      </c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</row>
    <row r="166" spans="1:11" s="41" customFormat="1" ht="24" customHeight="1">
      <c r="A166" s="150" t="str">
        <f>A81</f>
        <v>ДЕЙСТВУЕТ ГИБКАЯ СИСТЕМА СКИДОК</v>
      </c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</row>
    <row r="167" spans="1:11" ht="18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17"/>
    </row>
    <row r="168" spans="1:11" ht="18">
      <c r="A168" s="4"/>
      <c r="B168" s="4"/>
      <c r="D168" s="4"/>
      <c r="E168" s="4"/>
      <c r="F168" s="4"/>
      <c r="G168" s="4"/>
      <c r="H168" s="4"/>
      <c r="I168" s="4"/>
      <c r="J168" s="4"/>
      <c r="K168" s="17"/>
    </row>
    <row r="170" spans="1:11" ht="18">
      <c r="A170" s="1"/>
      <c r="B170" s="1"/>
      <c r="C170" s="5"/>
      <c r="D170" s="1"/>
      <c r="E170" s="1"/>
      <c r="F170" s="1"/>
      <c r="G170" s="1"/>
      <c r="H170" s="1"/>
      <c r="I170" s="1"/>
      <c r="J170" s="1"/>
      <c r="K170" s="18"/>
    </row>
  </sheetData>
  <sheetProtection password="CC61" sheet="1" objects="1" scenarios="1" selectLockedCells="1" selectUnlockedCells="1"/>
  <mergeCells count="109">
    <mergeCell ref="M15:M17"/>
    <mergeCell ref="C160:D160"/>
    <mergeCell ref="C157:D157"/>
    <mergeCell ref="C158:D158"/>
    <mergeCell ref="C143:D143"/>
    <mergeCell ref="C140:D140"/>
    <mergeCell ref="C129:D129"/>
    <mergeCell ref="C130:D130"/>
    <mergeCell ref="C131:D131"/>
    <mergeCell ref="C156:D156"/>
    <mergeCell ref="A165:K165"/>
    <mergeCell ref="A166:K166"/>
    <mergeCell ref="A163:K163"/>
    <mergeCell ref="C159:D159"/>
    <mergeCell ref="A164:K164"/>
    <mergeCell ref="A156:A157"/>
    <mergeCell ref="A149:A150"/>
    <mergeCell ref="C149:D149"/>
    <mergeCell ref="C150:D150"/>
    <mergeCell ref="C151:D151"/>
    <mergeCell ref="C152:D152"/>
    <mergeCell ref="A153:A155"/>
    <mergeCell ref="C153:D153"/>
    <mergeCell ref="C154:D154"/>
    <mergeCell ref="C155:D155"/>
    <mergeCell ref="A147:A148"/>
    <mergeCell ref="C147:D147"/>
    <mergeCell ref="C148:D148"/>
    <mergeCell ref="C144:D144"/>
    <mergeCell ref="C146:D146"/>
    <mergeCell ref="A144:A145"/>
    <mergeCell ref="C145:D145"/>
    <mergeCell ref="A141:A142"/>
    <mergeCell ref="C141:D141"/>
    <mergeCell ref="C142:D142"/>
    <mergeCell ref="C133:D133"/>
    <mergeCell ref="C134:D134"/>
    <mergeCell ref="C138:D138"/>
    <mergeCell ref="C139:D139"/>
    <mergeCell ref="C132:D132"/>
    <mergeCell ref="C125:D125"/>
    <mergeCell ref="C126:D126"/>
    <mergeCell ref="C127:D127"/>
    <mergeCell ref="C128:D128"/>
    <mergeCell ref="A120:A121"/>
    <mergeCell ref="C120:D120"/>
    <mergeCell ref="C121:D121"/>
    <mergeCell ref="C124:D124"/>
    <mergeCell ref="C116:D116"/>
    <mergeCell ref="C117:D117"/>
    <mergeCell ref="C118:D118"/>
    <mergeCell ref="C119:D119"/>
    <mergeCell ref="A114:A115"/>
    <mergeCell ref="B114:B115"/>
    <mergeCell ref="C114:D114"/>
    <mergeCell ref="C115:D115"/>
    <mergeCell ref="C110:D110"/>
    <mergeCell ref="A111:A113"/>
    <mergeCell ref="C111:D111"/>
    <mergeCell ref="B112:B113"/>
    <mergeCell ref="C112:D112"/>
    <mergeCell ref="C113:D113"/>
    <mergeCell ref="C104:D104"/>
    <mergeCell ref="C107:D107"/>
    <mergeCell ref="C108:D108"/>
    <mergeCell ref="C109:D109"/>
    <mergeCell ref="C100:D100"/>
    <mergeCell ref="C101:D101"/>
    <mergeCell ref="C102:D102"/>
    <mergeCell ref="C103:D103"/>
    <mergeCell ref="A96:A97"/>
    <mergeCell ref="B96:B97"/>
    <mergeCell ref="C96:D97"/>
    <mergeCell ref="F96:F97"/>
    <mergeCell ref="G96:G97"/>
    <mergeCell ref="H96:H97"/>
    <mergeCell ref="J95:J97"/>
    <mergeCell ref="K95:K97"/>
    <mergeCell ref="A95:D95"/>
    <mergeCell ref="E95:E97"/>
    <mergeCell ref="F95:H95"/>
    <mergeCell ref="I95:I97"/>
    <mergeCell ref="A64:A65"/>
    <mergeCell ref="A79:K79"/>
    <mergeCell ref="A80:K80"/>
    <mergeCell ref="A81:K81"/>
    <mergeCell ref="A78:K78"/>
    <mergeCell ref="A16:A17"/>
    <mergeCell ref="B16:B17"/>
    <mergeCell ref="C16:C17"/>
    <mergeCell ref="D16:D17"/>
    <mergeCell ref="F16:F17"/>
    <mergeCell ref="G16:G17"/>
    <mergeCell ref="H16:H17"/>
    <mergeCell ref="J15:J17"/>
    <mergeCell ref="A15:D15"/>
    <mergeCell ref="E15:E17"/>
    <mergeCell ref="F15:H15"/>
    <mergeCell ref="I15:I17"/>
    <mergeCell ref="A20:A21"/>
    <mergeCell ref="A43:A44"/>
    <mergeCell ref="C137:D137"/>
    <mergeCell ref="K15:K17"/>
    <mergeCell ref="A45:A46"/>
    <mergeCell ref="A47:A48"/>
    <mergeCell ref="A55:A56"/>
    <mergeCell ref="A57:A59"/>
    <mergeCell ref="A60:A61"/>
    <mergeCell ref="A62:A63"/>
  </mergeCells>
  <printOptions horizontalCentered="1" verticalCentered="1"/>
  <pageMargins left="0.19" right="0.11811023622047245" top="0.2755905511811024" bottom="0.15748031496062992" header="0.2755905511811024" footer="0.15748031496062992"/>
  <pageSetup fitToHeight="2" horizontalDpi="300" verticalDpi="300" orientation="portrait" paperSize="9" scale="37" r:id="rId2"/>
  <rowBreaks count="1" manualBreakCount="1">
    <brk id="8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Андрей</cp:lastModifiedBy>
  <cp:lastPrinted>2016-01-15T10:55:02Z</cp:lastPrinted>
  <dcterms:created xsi:type="dcterms:W3CDTF">2000-07-25T16:04:53Z</dcterms:created>
  <dcterms:modified xsi:type="dcterms:W3CDTF">2016-01-18T02:46:18Z</dcterms:modified>
  <cp:category/>
  <cp:version/>
  <cp:contentType/>
  <cp:contentStatus/>
</cp:coreProperties>
</file>